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C:\Users\PSaxton\Downloads\"/>
    </mc:Choice>
  </mc:AlternateContent>
  <xr:revisionPtr revIDLastSave="0" documentId="13_ncr:1_{1DBBD686-4078-4754-90BB-6C01260E2B44}" xr6:coauthVersionLast="47" xr6:coauthVersionMax="47" xr10:uidLastSave="{00000000-0000-0000-0000-000000000000}"/>
  <workbookProtection workbookAlgorithmName="SHA-512" workbookHashValue="UXwpRbfJ9uopzEONtLOXBpWNmewaxqbgt4JCSXTQgoRRDpUt3Qvq8uB4l+3XzxebhQOFpNt87E8h/P/CuGyPYg==" workbookSaltValue="uGCkL0cHlAvP8qv11bEpEQ==" workbookSpinCount="100000" lockStructure="1"/>
  <bookViews>
    <workbookView xWindow="-108" yWindow="-108" windowWidth="23256" windowHeight="12456" tabRatio="934" xr2:uid="{00000000-000D-0000-FFFF-FFFF00000000}"/>
  </bookViews>
  <sheets>
    <sheet name="Inverter Instructions" sheetId="14" r:id="rId1"/>
    <sheet name="Multiple Listee Instructions" sheetId="29" r:id="rId2"/>
    <sheet name="ACPV Module Instructions" sheetId="28" r:id="rId3"/>
    <sheet name="Inverter Request Form" sheetId="32" r:id="rId4"/>
    <sheet name="CC MONTHLY INFO" sheetId="27" state="veryHidden" r:id="rId5"/>
    <sheet name="validation" sheetId="16" state="veryHidden" r:id="rId6"/>
  </sheets>
  <definedNames>
    <definedName name="_xlnm._FilterDatabase" localSheetId="3" hidden="1">'Inverter Request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7" l="1"/>
  <c r="B5" i="27"/>
  <c r="D5" i="27"/>
  <c r="E5" i="27"/>
  <c r="I5" i="27"/>
  <c r="K5" i="27"/>
  <c r="M5" i="27"/>
  <c r="Z5" i="27"/>
  <c r="AA5" i="27"/>
  <c r="AB5" i="27"/>
  <c r="BJ5" i="27"/>
  <c r="BK5" i="27"/>
  <c r="BL5" i="27"/>
  <c r="BM5" i="27"/>
  <c r="BN5" i="27"/>
  <c r="BO5" i="27"/>
  <c r="BP5" i="27"/>
  <c r="BQ5" i="27"/>
  <c r="BR5" i="27"/>
  <c r="BU5" i="27"/>
  <c r="BV5" i="27"/>
  <c r="BW5" i="27"/>
  <c r="BX5" i="27"/>
  <c r="A6" i="27"/>
  <c r="B6" i="27"/>
  <c r="D6" i="27"/>
  <c r="E6" i="27"/>
  <c r="I6" i="27"/>
  <c r="K6" i="27"/>
  <c r="M6" i="27"/>
  <c r="Z6" i="27"/>
  <c r="AA6" i="27"/>
  <c r="AB6" i="27"/>
  <c r="BJ6" i="27"/>
  <c r="BK6" i="27"/>
  <c r="BL6" i="27"/>
  <c r="BM6" i="27"/>
  <c r="BN6" i="27"/>
  <c r="BO6" i="27"/>
  <c r="BP6" i="27"/>
  <c r="BQ6" i="27"/>
  <c r="BR6" i="27"/>
  <c r="BU6" i="27"/>
  <c r="BV6" i="27"/>
  <c r="BW6" i="27"/>
  <c r="BX6" i="27"/>
  <c r="A7" i="27"/>
  <c r="B7" i="27"/>
  <c r="D7" i="27"/>
  <c r="E7" i="27"/>
  <c r="I7" i="27"/>
  <c r="K7" i="27"/>
  <c r="M7" i="27"/>
  <c r="Z7" i="27"/>
  <c r="AA7" i="27"/>
  <c r="AB7" i="27"/>
  <c r="BJ7" i="27"/>
  <c r="BK7" i="27"/>
  <c r="BL7" i="27"/>
  <c r="BM7" i="27"/>
  <c r="BN7" i="27"/>
  <c r="BO7" i="27"/>
  <c r="BP7" i="27"/>
  <c r="BQ7" i="27"/>
  <c r="BR7" i="27"/>
  <c r="BU7" i="27"/>
  <c r="BV7" i="27"/>
  <c r="BW7" i="27"/>
  <c r="BX7" i="27"/>
  <c r="A8" i="27"/>
  <c r="B8" i="27"/>
  <c r="D8" i="27"/>
  <c r="E8" i="27"/>
  <c r="I8" i="27"/>
  <c r="K8" i="27"/>
  <c r="M8" i="27"/>
  <c r="Z8" i="27"/>
  <c r="AA8" i="27"/>
  <c r="AB8" i="27"/>
  <c r="BJ8" i="27"/>
  <c r="BK8" i="27"/>
  <c r="BL8" i="27"/>
  <c r="BM8" i="27"/>
  <c r="BN8" i="27"/>
  <c r="BO8" i="27"/>
  <c r="BP8" i="27"/>
  <c r="BQ8" i="27"/>
  <c r="BR8" i="27"/>
  <c r="BU8" i="27"/>
  <c r="BV8" i="27"/>
  <c r="BW8" i="27"/>
  <c r="BX8" i="27"/>
  <c r="A9" i="27"/>
  <c r="B9" i="27"/>
  <c r="D9" i="27"/>
  <c r="E9" i="27"/>
  <c r="I9" i="27"/>
  <c r="K9" i="27"/>
  <c r="M9" i="27"/>
  <c r="Z9" i="27"/>
  <c r="AA9" i="27"/>
  <c r="AB9" i="27"/>
  <c r="BJ9" i="27"/>
  <c r="BK9" i="27"/>
  <c r="BL9" i="27"/>
  <c r="BM9" i="27"/>
  <c r="BN9" i="27"/>
  <c r="BO9" i="27"/>
  <c r="BP9" i="27"/>
  <c r="BQ9" i="27"/>
  <c r="BR9" i="27"/>
  <c r="BU9" i="27"/>
  <c r="BV9" i="27"/>
  <c r="BW9" i="27"/>
  <c r="BX9" i="27"/>
  <c r="A10" i="27"/>
  <c r="B10" i="27"/>
  <c r="D10" i="27"/>
  <c r="E10" i="27"/>
  <c r="I10" i="27"/>
  <c r="K10" i="27"/>
  <c r="M10" i="27"/>
  <c r="Z10" i="27"/>
  <c r="AA10" i="27"/>
  <c r="AB10" i="27"/>
  <c r="BJ10" i="27"/>
  <c r="BK10" i="27"/>
  <c r="BL10" i="27"/>
  <c r="BM10" i="27"/>
  <c r="BN10" i="27"/>
  <c r="BO10" i="27"/>
  <c r="BP10" i="27"/>
  <c r="BQ10" i="27"/>
  <c r="BR10" i="27"/>
  <c r="BU10" i="27"/>
  <c r="BV10" i="27"/>
  <c r="BW10" i="27"/>
  <c r="BX10" i="27"/>
  <c r="A11" i="27"/>
  <c r="B11" i="27"/>
  <c r="D11" i="27"/>
  <c r="E11" i="27"/>
  <c r="I11" i="27"/>
  <c r="K11" i="27"/>
  <c r="M11" i="27"/>
  <c r="Z11" i="27"/>
  <c r="AA11" i="27"/>
  <c r="AB11" i="27"/>
  <c r="BJ11" i="27"/>
  <c r="BK11" i="27"/>
  <c r="BL11" i="27"/>
  <c r="BM11" i="27"/>
  <c r="BN11" i="27"/>
  <c r="BO11" i="27"/>
  <c r="BP11" i="27"/>
  <c r="BQ11" i="27"/>
  <c r="BR11" i="27"/>
  <c r="BU11" i="27"/>
  <c r="BV11" i="27"/>
  <c r="BW11" i="27"/>
  <c r="BX11" i="27"/>
  <c r="A12" i="27"/>
  <c r="B12" i="27"/>
  <c r="D12" i="27"/>
  <c r="E12" i="27"/>
  <c r="I12" i="27"/>
  <c r="K12" i="27"/>
  <c r="M12" i="27"/>
  <c r="Z12" i="27"/>
  <c r="AA12" i="27"/>
  <c r="AB12" i="27"/>
  <c r="BJ12" i="27"/>
  <c r="BK12" i="27"/>
  <c r="BL12" i="27"/>
  <c r="BM12" i="27"/>
  <c r="BN12" i="27"/>
  <c r="BO12" i="27"/>
  <c r="BP12" i="27"/>
  <c r="BQ12" i="27"/>
  <c r="BR12" i="27"/>
  <c r="BU12" i="27"/>
  <c r="BV12" i="27"/>
  <c r="BW12" i="27"/>
  <c r="BX12" i="27"/>
  <c r="A13" i="27"/>
  <c r="B13" i="27"/>
  <c r="D13" i="27"/>
  <c r="E13" i="27"/>
  <c r="I13" i="27"/>
  <c r="K13" i="27"/>
  <c r="M13" i="27"/>
  <c r="Z13" i="27"/>
  <c r="AA13" i="27"/>
  <c r="AB13" i="27"/>
  <c r="BJ13" i="27"/>
  <c r="BK13" i="27"/>
  <c r="BL13" i="27"/>
  <c r="BM13" i="27"/>
  <c r="BN13" i="27"/>
  <c r="BO13" i="27"/>
  <c r="BP13" i="27"/>
  <c r="BQ13" i="27"/>
  <c r="BR13" i="27"/>
  <c r="BU13" i="27"/>
  <c r="BV13" i="27"/>
  <c r="BW13" i="27"/>
  <c r="BX13" i="27"/>
  <c r="A14" i="27"/>
  <c r="B14" i="27"/>
  <c r="D14" i="27"/>
  <c r="E14" i="27"/>
  <c r="I14" i="27"/>
  <c r="K14" i="27"/>
  <c r="M14" i="27"/>
  <c r="Z14" i="27"/>
  <c r="AA14" i="27"/>
  <c r="AB14" i="27"/>
  <c r="BJ14" i="27"/>
  <c r="BK14" i="27"/>
  <c r="BL14" i="27"/>
  <c r="BM14" i="27"/>
  <c r="BN14" i="27"/>
  <c r="BO14" i="27"/>
  <c r="BP14" i="27"/>
  <c r="BQ14" i="27"/>
  <c r="BR14" i="27"/>
  <c r="BU14" i="27"/>
  <c r="BV14" i="27"/>
  <c r="BW14" i="27"/>
  <c r="BX14" i="27"/>
  <c r="A15" i="27"/>
  <c r="B15" i="27"/>
  <c r="D15" i="27"/>
  <c r="E15" i="27"/>
  <c r="I15" i="27"/>
  <c r="K15" i="27"/>
  <c r="M15" i="27"/>
  <c r="Z15" i="27"/>
  <c r="AA15" i="27"/>
  <c r="AB15" i="27"/>
  <c r="BJ15" i="27"/>
  <c r="BK15" i="27"/>
  <c r="BL15" i="27"/>
  <c r="BM15" i="27"/>
  <c r="BN15" i="27"/>
  <c r="BO15" i="27"/>
  <c r="BP15" i="27"/>
  <c r="BQ15" i="27"/>
  <c r="BR15" i="27"/>
  <c r="BU15" i="27"/>
  <c r="BV15" i="27"/>
  <c r="BW15" i="27"/>
  <c r="BX15" i="27"/>
  <c r="A16" i="27"/>
  <c r="B16" i="27"/>
  <c r="D16" i="27"/>
  <c r="E16" i="27"/>
  <c r="I16" i="27"/>
  <c r="K16" i="27"/>
  <c r="M16" i="27"/>
  <c r="Z16" i="27"/>
  <c r="AA16" i="27"/>
  <c r="AB16" i="27"/>
  <c r="BJ16" i="27"/>
  <c r="BK16" i="27"/>
  <c r="BL16" i="27"/>
  <c r="BM16" i="27"/>
  <c r="BN16" i="27"/>
  <c r="BO16" i="27"/>
  <c r="BP16" i="27"/>
  <c r="BQ16" i="27"/>
  <c r="BR16" i="27"/>
  <c r="BU16" i="27"/>
  <c r="BV16" i="27"/>
  <c r="BW16" i="27"/>
  <c r="BX16" i="27"/>
  <c r="A17" i="27"/>
  <c r="B17" i="27"/>
  <c r="D17" i="27"/>
  <c r="E17" i="27"/>
  <c r="I17" i="27"/>
  <c r="K17" i="27"/>
  <c r="M17" i="27"/>
  <c r="Z17" i="27"/>
  <c r="AA17" i="27"/>
  <c r="AB17" i="27"/>
  <c r="BJ17" i="27"/>
  <c r="BK17" i="27"/>
  <c r="BL17" i="27"/>
  <c r="BM17" i="27"/>
  <c r="BN17" i="27"/>
  <c r="BO17" i="27"/>
  <c r="BP17" i="27"/>
  <c r="BQ17" i="27"/>
  <c r="BR17" i="27"/>
  <c r="BU17" i="27"/>
  <c r="BV17" i="27"/>
  <c r="BW17" i="27"/>
  <c r="BX17" i="27"/>
  <c r="A18" i="27"/>
  <c r="B18" i="27"/>
  <c r="D18" i="27"/>
  <c r="E18" i="27"/>
  <c r="I18" i="27"/>
  <c r="K18" i="27"/>
  <c r="M18" i="27"/>
  <c r="Z18" i="27"/>
  <c r="AA18" i="27"/>
  <c r="AB18" i="27"/>
  <c r="BJ18" i="27"/>
  <c r="BK18" i="27"/>
  <c r="BL18" i="27"/>
  <c r="BM18" i="27"/>
  <c r="BN18" i="27"/>
  <c r="BO18" i="27"/>
  <c r="BP18" i="27"/>
  <c r="BQ18" i="27"/>
  <c r="BR18" i="27"/>
  <c r="BU18" i="27"/>
  <c r="BV18" i="27"/>
  <c r="BW18" i="27"/>
  <c r="BX18" i="27"/>
  <c r="A19" i="27"/>
  <c r="B19" i="27"/>
  <c r="D19" i="27"/>
  <c r="E19" i="27"/>
  <c r="I19" i="27"/>
  <c r="K19" i="27"/>
  <c r="M19" i="27"/>
  <c r="Z19" i="27"/>
  <c r="AA19" i="27"/>
  <c r="AB19" i="27"/>
  <c r="BJ19" i="27"/>
  <c r="BK19" i="27"/>
  <c r="BL19" i="27"/>
  <c r="BM19" i="27"/>
  <c r="BN19" i="27"/>
  <c r="BO19" i="27"/>
  <c r="BP19" i="27"/>
  <c r="BQ19" i="27"/>
  <c r="BR19" i="27"/>
  <c r="BU19" i="27"/>
  <c r="BV19" i="27"/>
  <c r="BW19" i="27"/>
  <c r="BX19" i="27"/>
  <c r="A20" i="27"/>
  <c r="B20" i="27"/>
  <c r="D20" i="27"/>
  <c r="E20" i="27"/>
  <c r="I20" i="27"/>
  <c r="K20" i="27"/>
  <c r="M20" i="27"/>
  <c r="Z20" i="27"/>
  <c r="AA20" i="27"/>
  <c r="AB20" i="27"/>
  <c r="BJ20" i="27"/>
  <c r="BK20" i="27"/>
  <c r="BL20" i="27"/>
  <c r="BM20" i="27"/>
  <c r="BN20" i="27"/>
  <c r="BO20" i="27"/>
  <c r="BP20" i="27"/>
  <c r="BQ20" i="27"/>
  <c r="BR20" i="27"/>
  <c r="BU20" i="27"/>
  <c r="BV20" i="27"/>
  <c r="BW20" i="27"/>
  <c r="BX20" i="27"/>
  <c r="A21" i="27"/>
  <c r="B21" i="27"/>
  <c r="D21" i="27"/>
  <c r="E21" i="27"/>
  <c r="I21" i="27"/>
  <c r="K21" i="27"/>
  <c r="M21" i="27"/>
  <c r="Z21" i="27"/>
  <c r="AA21" i="27"/>
  <c r="AB21" i="27"/>
  <c r="BJ21" i="27"/>
  <c r="BK21" i="27"/>
  <c r="BL21" i="27"/>
  <c r="BM21" i="27"/>
  <c r="BN21" i="27"/>
  <c r="BO21" i="27"/>
  <c r="BP21" i="27"/>
  <c r="BQ21" i="27"/>
  <c r="BR21" i="27"/>
  <c r="BU21" i="27"/>
  <c r="BV21" i="27"/>
  <c r="BW21" i="27"/>
  <c r="BX21" i="27"/>
  <c r="A22" i="27"/>
  <c r="B22" i="27"/>
  <c r="D22" i="27"/>
  <c r="E22" i="27"/>
  <c r="I22" i="27"/>
  <c r="K22" i="27"/>
  <c r="M22" i="27"/>
  <c r="Z22" i="27"/>
  <c r="AA22" i="27"/>
  <c r="AB22" i="27"/>
  <c r="BJ22" i="27"/>
  <c r="BK22" i="27"/>
  <c r="BL22" i="27"/>
  <c r="BM22" i="27"/>
  <c r="BN22" i="27"/>
  <c r="BO22" i="27"/>
  <c r="BP22" i="27"/>
  <c r="BQ22" i="27"/>
  <c r="BR22" i="27"/>
  <c r="BU22" i="27"/>
  <c r="BV22" i="27"/>
  <c r="BW22" i="27"/>
  <c r="BX22" i="27"/>
  <c r="A23" i="27"/>
  <c r="B23" i="27"/>
  <c r="D23" i="27"/>
  <c r="E23" i="27"/>
  <c r="I23" i="27"/>
  <c r="K23" i="27"/>
  <c r="M23" i="27"/>
  <c r="Z23" i="27"/>
  <c r="AA23" i="27"/>
  <c r="AB23" i="27"/>
  <c r="BJ23" i="27"/>
  <c r="BK23" i="27"/>
  <c r="BL23" i="27"/>
  <c r="BM23" i="27"/>
  <c r="BN23" i="27"/>
  <c r="BO23" i="27"/>
  <c r="BP23" i="27"/>
  <c r="BQ23" i="27"/>
  <c r="BR23" i="27"/>
  <c r="BU23" i="27"/>
  <c r="BV23" i="27"/>
  <c r="BW23" i="27"/>
  <c r="BX23" i="27"/>
  <c r="A24" i="27"/>
  <c r="B24" i="27"/>
  <c r="D24" i="27"/>
  <c r="E24" i="27"/>
  <c r="I24" i="27"/>
  <c r="K24" i="27"/>
  <c r="M24" i="27"/>
  <c r="Z24" i="27"/>
  <c r="AA24" i="27"/>
  <c r="AB24" i="27"/>
  <c r="BJ24" i="27"/>
  <c r="BK24" i="27"/>
  <c r="BL24" i="27"/>
  <c r="BM24" i="27"/>
  <c r="BN24" i="27"/>
  <c r="BO24" i="27"/>
  <c r="BP24" i="27"/>
  <c r="BQ24" i="27"/>
  <c r="BR24" i="27"/>
  <c r="BU24" i="27"/>
  <c r="BV24" i="27"/>
  <c r="BW24" i="27"/>
  <c r="BX24" i="27"/>
  <c r="A25" i="27"/>
  <c r="B25" i="27"/>
  <c r="D25" i="27"/>
  <c r="E25" i="27"/>
  <c r="I25" i="27"/>
  <c r="K25" i="27"/>
  <c r="M25" i="27"/>
  <c r="Z25" i="27"/>
  <c r="AA25" i="27"/>
  <c r="AB25" i="27"/>
  <c r="BJ25" i="27"/>
  <c r="BK25" i="27"/>
  <c r="BL25" i="27"/>
  <c r="BM25" i="27"/>
  <c r="BN25" i="27"/>
  <c r="BO25" i="27"/>
  <c r="BP25" i="27"/>
  <c r="BQ25" i="27"/>
  <c r="BR25" i="27"/>
  <c r="BU25" i="27"/>
  <c r="BV25" i="27"/>
  <c r="BW25" i="27"/>
  <c r="BX25" i="27"/>
  <c r="A26" i="27"/>
  <c r="B26" i="27"/>
  <c r="D26" i="27"/>
  <c r="E26" i="27"/>
  <c r="I26" i="27"/>
  <c r="K26" i="27"/>
  <c r="M26" i="27"/>
  <c r="Z26" i="27"/>
  <c r="AA26" i="27"/>
  <c r="AB26" i="27"/>
  <c r="BJ26" i="27"/>
  <c r="BK26" i="27"/>
  <c r="BL26" i="27"/>
  <c r="BM26" i="27"/>
  <c r="BN26" i="27"/>
  <c r="BO26" i="27"/>
  <c r="BP26" i="27"/>
  <c r="BQ26" i="27"/>
  <c r="BR26" i="27"/>
  <c r="BU26" i="27"/>
  <c r="BV26" i="27"/>
  <c r="BW26" i="27"/>
  <c r="BX26" i="27"/>
  <c r="A27" i="27"/>
  <c r="B27" i="27"/>
  <c r="D27" i="27"/>
  <c r="E27" i="27"/>
  <c r="I27" i="27"/>
  <c r="K27" i="27"/>
  <c r="M27" i="27"/>
  <c r="Z27" i="27"/>
  <c r="AA27" i="27"/>
  <c r="AB27" i="27"/>
  <c r="BJ27" i="27"/>
  <c r="BK27" i="27"/>
  <c r="BL27" i="27"/>
  <c r="BM27" i="27"/>
  <c r="BN27" i="27"/>
  <c r="BO27" i="27"/>
  <c r="BP27" i="27"/>
  <c r="BQ27" i="27"/>
  <c r="BR27" i="27"/>
  <c r="BU27" i="27"/>
  <c r="BV27" i="27"/>
  <c r="BW27" i="27"/>
  <c r="BX27" i="27"/>
  <c r="A28" i="27"/>
  <c r="B28" i="27"/>
  <c r="D28" i="27"/>
  <c r="E28" i="27"/>
  <c r="I28" i="27"/>
  <c r="K28" i="27"/>
  <c r="M28" i="27"/>
  <c r="Z28" i="27"/>
  <c r="AA28" i="27"/>
  <c r="AB28" i="27"/>
  <c r="BJ28" i="27"/>
  <c r="BK28" i="27"/>
  <c r="BL28" i="27"/>
  <c r="BM28" i="27"/>
  <c r="BN28" i="27"/>
  <c r="BO28" i="27"/>
  <c r="BP28" i="27"/>
  <c r="BQ28" i="27"/>
  <c r="BR28" i="27"/>
  <c r="BU28" i="27"/>
  <c r="BV28" i="27"/>
  <c r="BW28" i="27"/>
  <c r="BX28" i="27"/>
  <c r="A29" i="27"/>
  <c r="B29" i="27"/>
  <c r="D29" i="27"/>
  <c r="E29" i="27"/>
  <c r="I29" i="27"/>
  <c r="K29" i="27"/>
  <c r="M29" i="27"/>
  <c r="Z29" i="27"/>
  <c r="AA29" i="27"/>
  <c r="AB29" i="27"/>
  <c r="BJ29" i="27"/>
  <c r="BK29" i="27"/>
  <c r="BL29" i="27"/>
  <c r="BM29" i="27"/>
  <c r="BN29" i="27"/>
  <c r="BO29" i="27"/>
  <c r="BP29" i="27"/>
  <c r="BQ29" i="27"/>
  <c r="BR29" i="27"/>
  <c r="BU29" i="27"/>
  <c r="BV29" i="27"/>
  <c r="BW29" i="27"/>
  <c r="BX29" i="27"/>
  <c r="A30" i="27"/>
  <c r="B30" i="27"/>
  <c r="D30" i="27"/>
  <c r="E30" i="27"/>
  <c r="I30" i="27"/>
  <c r="K30" i="27"/>
  <c r="M30" i="27"/>
  <c r="Z30" i="27"/>
  <c r="AA30" i="27"/>
  <c r="AB30" i="27"/>
  <c r="BJ30" i="27"/>
  <c r="BK30" i="27"/>
  <c r="BL30" i="27"/>
  <c r="BM30" i="27"/>
  <c r="BN30" i="27"/>
  <c r="BO30" i="27"/>
  <c r="BP30" i="27"/>
  <c r="BQ30" i="27"/>
  <c r="BR30" i="27"/>
  <c r="BU30" i="27"/>
  <c r="BV30" i="27"/>
  <c r="BW30" i="27"/>
  <c r="BX30" i="27"/>
  <c r="A31" i="27"/>
  <c r="B31" i="27"/>
  <c r="D31" i="27"/>
  <c r="E31" i="27"/>
  <c r="I31" i="27"/>
  <c r="K31" i="27"/>
  <c r="M31" i="27"/>
  <c r="Z31" i="27"/>
  <c r="AA31" i="27"/>
  <c r="AB31" i="27"/>
  <c r="BJ31" i="27"/>
  <c r="BK31" i="27"/>
  <c r="BL31" i="27"/>
  <c r="BM31" i="27"/>
  <c r="BN31" i="27"/>
  <c r="BO31" i="27"/>
  <c r="BP31" i="27"/>
  <c r="BQ31" i="27"/>
  <c r="BR31" i="27"/>
  <c r="BU31" i="27"/>
  <c r="BV31" i="27"/>
  <c r="BW31" i="27"/>
  <c r="BX31" i="27"/>
  <c r="A32" i="27"/>
  <c r="B32" i="27"/>
  <c r="D32" i="27"/>
  <c r="E32" i="27"/>
  <c r="I32" i="27"/>
  <c r="K32" i="27"/>
  <c r="M32" i="27"/>
  <c r="Z32" i="27"/>
  <c r="AA32" i="27"/>
  <c r="AB32" i="27"/>
  <c r="BJ32" i="27"/>
  <c r="BK32" i="27"/>
  <c r="BL32" i="27"/>
  <c r="BM32" i="27"/>
  <c r="BN32" i="27"/>
  <c r="BO32" i="27"/>
  <c r="BP32" i="27"/>
  <c r="BQ32" i="27"/>
  <c r="BR32" i="27"/>
  <c r="BU32" i="27"/>
  <c r="BV32" i="27"/>
  <c r="BW32" i="27"/>
  <c r="BX32" i="27"/>
  <c r="A33" i="27"/>
  <c r="B33" i="27"/>
  <c r="D33" i="27"/>
  <c r="E33" i="27"/>
  <c r="I33" i="27"/>
  <c r="K33" i="27"/>
  <c r="M33" i="27"/>
  <c r="Z33" i="27"/>
  <c r="AA33" i="27"/>
  <c r="AB33" i="27"/>
  <c r="BJ33" i="27"/>
  <c r="BK33" i="27"/>
  <c r="BL33" i="27"/>
  <c r="BM33" i="27"/>
  <c r="BN33" i="27"/>
  <c r="BO33" i="27"/>
  <c r="BP33" i="27"/>
  <c r="BQ33" i="27"/>
  <c r="BR33" i="27"/>
  <c r="BU33" i="27"/>
  <c r="BV33" i="27"/>
  <c r="BW33" i="27"/>
  <c r="BX33" i="27"/>
  <c r="A34" i="27"/>
  <c r="B34" i="27"/>
  <c r="D34" i="27"/>
  <c r="E34" i="27"/>
  <c r="I34" i="27"/>
  <c r="K34" i="27"/>
  <c r="M34" i="27"/>
  <c r="Z34" i="27"/>
  <c r="AA34" i="27"/>
  <c r="AB34" i="27"/>
  <c r="BJ34" i="27"/>
  <c r="BK34" i="27"/>
  <c r="BL34" i="27"/>
  <c r="BM34" i="27"/>
  <c r="BN34" i="27"/>
  <c r="BO34" i="27"/>
  <c r="BP34" i="27"/>
  <c r="BQ34" i="27"/>
  <c r="BR34" i="27"/>
  <c r="BU34" i="27"/>
  <c r="BV34" i="27"/>
  <c r="BW34" i="27"/>
  <c r="BX34" i="27"/>
  <c r="A35" i="27"/>
  <c r="B35" i="27"/>
  <c r="D35" i="27"/>
  <c r="E35" i="27"/>
  <c r="I35" i="27"/>
  <c r="K35" i="27"/>
  <c r="M35" i="27"/>
  <c r="Z35" i="27"/>
  <c r="AA35" i="27"/>
  <c r="AB35" i="27"/>
  <c r="BJ35" i="27"/>
  <c r="BK35" i="27"/>
  <c r="BL35" i="27"/>
  <c r="BM35" i="27"/>
  <c r="BN35" i="27"/>
  <c r="BO35" i="27"/>
  <c r="BP35" i="27"/>
  <c r="BQ35" i="27"/>
  <c r="BR35" i="27"/>
  <c r="BU35" i="27"/>
  <c r="BV35" i="27"/>
  <c r="BW35" i="27"/>
  <c r="BX35" i="27"/>
  <c r="A36" i="27"/>
  <c r="B36" i="27"/>
  <c r="D36" i="27"/>
  <c r="E36" i="27"/>
  <c r="I36" i="27"/>
  <c r="K36" i="27"/>
  <c r="M36" i="27"/>
  <c r="Z36" i="27"/>
  <c r="AA36" i="27"/>
  <c r="AB36" i="27"/>
  <c r="BJ36" i="27"/>
  <c r="BK36" i="27"/>
  <c r="BL36" i="27"/>
  <c r="BM36" i="27"/>
  <c r="BN36" i="27"/>
  <c r="BO36" i="27"/>
  <c r="BP36" i="27"/>
  <c r="BQ36" i="27"/>
  <c r="BR36" i="27"/>
  <c r="BU36" i="27"/>
  <c r="BV36" i="27"/>
  <c r="BW36" i="27"/>
  <c r="BX36" i="27"/>
  <c r="A37" i="27"/>
  <c r="B37" i="27"/>
  <c r="D37" i="27"/>
  <c r="E37" i="27"/>
  <c r="I37" i="27"/>
  <c r="K37" i="27"/>
  <c r="M37" i="27"/>
  <c r="Z37" i="27"/>
  <c r="AA37" i="27"/>
  <c r="AB37" i="27"/>
  <c r="BJ37" i="27"/>
  <c r="BK37" i="27"/>
  <c r="BL37" i="27"/>
  <c r="BM37" i="27"/>
  <c r="BN37" i="27"/>
  <c r="BO37" i="27"/>
  <c r="BP37" i="27"/>
  <c r="BQ37" i="27"/>
  <c r="BR37" i="27"/>
  <c r="BU37" i="27"/>
  <c r="BV37" i="27"/>
  <c r="BW37" i="27"/>
  <c r="BX37" i="27"/>
  <c r="A38" i="27"/>
  <c r="B38" i="27"/>
  <c r="D38" i="27"/>
  <c r="E38" i="27"/>
  <c r="I38" i="27"/>
  <c r="K38" i="27"/>
  <c r="M38" i="27"/>
  <c r="Z38" i="27"/>
  <c r="AA38" i="27"/>
  <c r="AB38" i="27"/>
  <c r="BJ38" i="27"/>
  <c r="BK38" i="27"/>
  <c r="BL38" i="27"/>
  <c r="BM38" i="27"/>
  <c r="BN38" i="27"/>
  <c r="BO38" i="27"/>
  <c r="BP38" i="27"/>
  <c r="BQ38" i="27"/>
  <c r="BR38" i="27"/>
  <c r="BU38" i="27"/>
  <c r="BV38" i="27"/>
  <c r="BW38" i="27"/>
  <c r="BX38" i="27"/>
  <c r="A39" i="27"/>
  <c r="B39" i="27"/>
  <c r="D39" i="27"/>
  <c r="E39" i="27"/>
  <c r="I39" i="27"/>
  <c r="K39" i="27"/>
  <c r="M39" i="27"/>
  <c r="Z39" i="27"/>
  <c r="AA39" i="27"/>
  <c r="AB39" i="27"/>
  <c r="BJ39" i="27"/>
  <c r="BK39" i="27"/>
  <c r="BL39" i="27"/>
  <c r="BM39" i="27"/>
  <c r="BN39" i="27"/>
  <c r="BO39" i="27"/>
  <c r="BP39" i="27"/>
  <c r="BQ39" i="27"/>
  <c r="BR39" i="27"/>
  <c r="BU39" i="27"/>
  <c r="BV39" i="27"/>
  <c r="BW39" i="27"/>
  <c r="BX39" i="27"/>
  <c r="A40" i="27"/>
  <c r="B40" i="27"/>
  <c r="D40" i="27"/>
  <c r="E40" i="27"/>
  <c r="I40" i="27"/>
  <c r="K40" i="27"/>
  <c r="M40" i="27"/>
  <c r="Z40" i="27"/>
  <c r="AA40" i="27"/>
  <c r="AB40" i="27"/>
  <c r="BJ40" i="27"/>
  <c r="BK40" i="27"/>
  <c r="BL40" i="27"/>
  <c r="BM40" i="27"/>
  <c r="BN40" i="27"/>
  <c r="BO40" i="27"/>
  <c r="BP40" i="27"/>
  <c r="BQ40" i="27"/>
  <c r="BR40" i="27"/>
  <c r="BU40" i="27"/>
  <c r="BV40" i="27"/>
  <c r="BW40" i="27"/>
  <c r="BX40" i="27"/>
  <c r="A41" i="27"/>
  <c r="B41" i="27"/>
  <c r="D41" i="27"/>
  <c r="E41" i="27"/>
  <c r="I41" i="27"/>
  <c r="K41" i="27"/>
  <c r="M41" i="27"/>
  <c r="Z41" i="27"/>
  <c r="AA41" i="27"/>
  <c r="AB41" i="27"/>
  <c r="BJ41" i="27"/>
  <c r="BK41" i="27"/>
  <c r="BL41" i="27"/>
  <c r="BM41" i="27"/>
  <c r="BN41" i="27"/>
  <c r="BO41" i="27"/>
  <c r="BP41" i="27"/>
  <c r="BQ41" i="27"/>
  <c r="BR41" i="27"/>
  <c r="BU41" i="27"/>
  <c r="BV41" i="27"/>
  <c r="BW41" i="27"/>
  <c r="BX41" i="27"/>
  <c r="A42" i="27"/>
  <c r="B42" i="27"/>
  <c r="D42" i="27"/>
  <c r="E42" i="27"/>
  <c r="I42" i="27"/>
  <c r="K42" i="27"/>
  <c r="M42" i="27"/>
  <c r="Z42" i="27"/>
  <c r="AA42" i="27"/>
  <c r="AB42" i="27"/>
  <c r="BJ42" i="27"/>
  <c r="BK42" i="27"/>
  <c r="BL42" i="27"/>
  <c r="BM42" i="27"/>
  <c r="BN42" i="27"/>
  <c r="BO42" i="27"/>
  <c r="BP42" i="27"/>
  <c r="BQ42" i="27"/>
  <c r="BR42" i="27"/>
  <c r="BU42" i="27"/>
  <c r="BV42" i="27"/>
  <c r="BW42" i="27"/>
  <c r="BX42" i="27"/>
  <c r="A43" i="27"/>
  <c r="B43" i="27"/>
  <c r="D43" i="27"/>
  <c r="E43" i="27"/>
  <c r="I43" i="27"/>
  <c r="K43" i="27"/>
  <c r="M43" i="27"/>
  <c r="Z43" i="27"/>
  <c r="AA43" i="27"/>
  <c r="AB43" i="27"/>
  <c r="BJ43" i="27"/>
  <c r="BK43" i="27"/>
  <c r="BL43" i="27"/>
  <c r="BM43" i="27"/>
  <c r="BN43" i="27"/>
  <c r="BO43" i="27"/>
  <c r="BP43" i="27"/>
  <c r="BQ43" i="27"/>
  <c r="BR43" i="27"/>
  <c r="BU43" i="27"/>
  <c r="BV43" i="27"/>
  <c r="BW43" i="27"/>
  <c r="BX43" i="27"/>
  <c r="A44" i="27"/>
  <c r="B44" i="27"/>
  <c r="D44" i="27"/>
  <c r="E44" i="27"/>
  <c r="I44" i="27"/>
  <c r="K44" i="27"/>
  <c r="M44" i="27"/>
  <c r="Z44" i="27"/>
  <c r="AA44" i="27"/>
  <c r="AB44" i="27"/>
  <c r="BJ44" i="27"/>
  <c r="BK44" i="27"/>
  <c r="BL44" i="27"/>
  <c r="BM44" i="27"/>
  <c r="BN44" i="27"/>
  <c r="BO44" i="27"/>
  <c r="BP44" i="27"/>
  <c r="BQ44" i="27"/>
  <c r="BR44" i="27"/>
  <c r="BU44" i="27"/>
  <c r="BV44" i="27"/>
  <c r="BW44" i="27"/>
  <c r="BX44" i="27"/>
  <c r="A45" i="27"/>
  <c r="B45" i="27"/>
  <c r="D45" i="27"/>
  <c r="E45" i="27"/>
  <c r="I45" i="27"/>
  <c r="K45" i="27"/>
  <c r="M45" i="27"/>
  <c r="Z45" i="27"/>
  <c r="AA45" i="27"/>
  <c r="AB45" i="27"/>
  <c r="BJ45" i="27"/>
  <c r="BK45" i="27"/>
  <c r="BL45" i="27"/>
  <c r="BM45" i="27"/>
  <c r="BN45" i="27"/>
  <c r="BO45" i="27"/>
  <c r="BP45" i="27"/>
  <c r="BQ45" i="27"/>
  <c r="BR45" i="27"/>
  <c r="BU45" i="27"/>
  <c r="BV45" i="27"/>
  <c r="BW45" i="27"/>
  <c r="BX45" i="27"/>
  <c r="A46" i="27"/>
  <c r="B46" i="27"/>
  <c r="D46" i="27"/>
  <c r="E46" i="27"/>
  <c r="I46" i="27"/>
  <c r="K46" i="27"/>
  <c r="M46" i="27"/>
  <c r="Z46" i="27"/>
  <c r="AA46" i="27"/>
  <c r="AB46" i="27"/>
  <c r="BJ46" i="27"/>
  <c r="BK46" i="27"/>
  <c r="BL46" i="27"/>
  <c r="BM46" i="27"/>
  <c r="BN46" i="27"/>
  <c r="BO46" i="27"/>
  <c r="BP46" i="27"/>
  <c r="BQ46" i="27"/>
  <c r="BR46" i="27"/>
  <c r="BU46" i="27"/>
  <c r="BV46" i="27"/>
  <c r="BW46" i="27"/>
  <c r="BX46" i="27"/>
  <c r="A47" i="27"/>
  <c r="B47" i="27"/>
  <c r="D47" i="27"/>
  <c r="E47" i="27"/>
  <c r="I47" i="27"/>
  <c r="K47" i="27"/>
  <c r="M47" i="27"/>
  <c r="Z47" i="27"/>
  <c r="AA47" i="27"/>
  <c r="AB47" i="27"/>
  <c r="BJ47" i="27"/>
  <c r="BK47" i="27"/>
  <c r="BL47" i="27"/>
  <c r="BM47" i="27"/>
  <c r="BN47" i="27"/>
  <c r="BO47" i="27"/>
  <c r="BP47" i="27"/>
  <c r="BQ47" i="27"/>
  <c r="BR47" i="27"/>
  <c r="BU47" i="27"/>
  <c r="BV47" i="27"/>
  <c r="BW47" i="27"/>
  <c r="BX47" i="27"/>
  <c r="A48" i="27"/>
  <c r="B48" i="27"/>
  <c r="D48" i="27"/>
  <c r="E48" i="27"/>
  <c r="I48" i="27"/>
  <c r="K48" i="27"/>
  <c r="M48" i="27"/>
  <c r="Z48" i="27"/>
  <c r="AA48" i="27"/>
  <c r="AB48" i="27"/>
  <c r="BJ48" i="27"/>
  <c r="BK48" i="27"/>
  <c r="BL48" i="27"/>
  <c r="BM48" i="27"/>
  <c r="BN48" i="27"/>
  <c r="BO48" i="27"/>
  <c r="BP48" i="27"/>
  <c r="BQ48" i="27"/>
  <c r="BR48" i="27"/>
  <c r="BU48" i="27"/>
  <c r="BV48" i="27"/>
  <c r="BW48" i="27"/>
  <c r="BX48" i="27"/>
  <c r="A49" i="27"/>
  <c r="B49" i="27"/>
  <c r="D49" i="27"/>
  <c r="E49" i="27"/>
  <c r="I49" i="27"/>
  <c r="K49" i="27"/>
  <c r="M49" i="27"/>
  <c r="Z49" i="27"/>
  <c r="AA49" i="27"/>
  <c r="AB49" i="27"/>
  <c r="BJ49" i="27"/>
  <c r="BK49" i="27"/>
  <c r="BL49" i="27"/>
  <c r="BM49" i="27"/>
  <c r="BN49" i="27"/>
  <c r="BO49" i="27"/>
  <c r="BP49" i="27"/>
  <c r="BQ49" i="27"/>
  <c r="BR49" i="27"/>
  <c r="BU49" i="27"/>
  <c r="BV49" i="27"/>
  <c r="BW49" i="27"/>
  <c r="BX49" i="27"/>
  <c r="A50" i="27"/>
  <c r="B50" i="27"/>
  <c r="D50" i="27"/>
  <c r="E50" i="27"/>
  <c r="I50" i="27"/>
  <c r="K50" i="27"/>
  <c r="M50" i="27"/>
  <c r="Z50" i="27"/>
  <c r="AA50" i="27"/>
  <c r="AB50" i="27"/>
  <c r="BJ50" i="27"/>
  <c r="BK50" i="27"/>
  <c r="BL50" i="27"/>
  <c r="BM50" i="27"/>
  <c r="BN50" i="27"/>
  <c r="BO50" i="27"/>
  <c r="BP50" i="27"/>
  <c r="BQ50" i="27"/>
  <c r="BR50" i="27"/>
  <c r="BU50" i="27"/>
  <c r="BV50" i="27"/>
  <c r="BW50" i="27"/>
  <c r="BX50" i="27"/>
  <c r="A51" i="27"/>
  <c r="B51" i="27"/>
  <c r="D51" i="27"/>
  <c r="E51" i="27"/>
  <c r="I51" i="27"/>
  <c r="K51" i="27"/>
  <c r="M51" i="27"/>
  <c r="Z51" i="27"/>
  <c r="AA51" i="27"/>
  <c r="AB51" i="27"/>
  <c r="BJ51" i="27"/>
  <c r="BK51" i="27"/>
  <c r="BL51" i="27"/>
  <c r="BM51" i="27"/>
  <c r="BN51" i="27"/>
  <c r="BO51" i="27"/>
  <c r="BP51" i="27"/>
  <c r="BQ51" i="27"/>
  <c r="BR51" i="27"/>
  <c r="BU51" i="27"/>
  <c r="BV51" i="27"/>
  <c r="BW51" i="27"/>
  <c r="BX51" i="27"/>
  <c r="A52" i="27"/>
  <c r="B52" i="27"/>
  <c r="D52" i="27"/>
  <c r="E52" i="27"/>
  <c r="I52" i="27"/>
  <c r="K52" i="27"/>
  <c r="M52" i="27"/>
  <c r="Z52" i="27"/>
  <c r="AA52" i="27"/>
  <c r="AB52" i="27"/>
  <c r="BJ52" i="27"/>
  <c r="BK52" i="27"/>
  <c r="BL52" i="27"/>
  <c r="BM52" i="27"/>
  <c r="BN52" i="27"/>
  <c r="BO52" i="27"/>
  <c r="BP52" i="27"/>
  <c r="BQ52" i="27"/>
  <c r="BR52" i="27"/>
  <c r="BU52" i="27"/>
  <c r="BV52" i="27"/>
  <c r="BW52" i="27"/>
  <c r="BX52" i="27"/>
  <c r="A53" i="27"/>
  <c r="B53" i="27"/>
  <c r="D53" i="27"/>
  <c r="E53" i="27"/>
  <c r="I53" i="27"/>
  <c r="K53" i="27"/>
  <c r="M53" i="27"/>
  <c r="Z53" i="27"/>
  <c r="AA53" i="27"/>
  <c r="AB53" i="27"/>
  <c r="BJ53" i="27"/>
  <c r="BK53" i="27"/>
  <c r="BL53" i="27"/>
  <c r="BM53" i="27"/>
  <c r="BN53" i="27"/>
  <c r="BO53" i="27"/>
  <c r="BP53" i="27"/>
  <c r="BQ53" i="27"/>
  <c r="BR53" i="27"/>
  <c r="BU53" i="27"/>
  <c r="BV53" i="27"/>
  <c r="BW53" i="27"/>
  <c r="BX53" i="27"/>
  <c r="A54" i="27"/>
  <c r="B54" i="27"/>
  <c r="D54" i="27"/>
  <c r="E54" i="27"/>
  <c r="I54" i="27"/>
  <c r="K54" i="27"/>
  <c r="M54" i="27"/>
  <c r="Z54" i="27"/>
  <c r="AA54" i="27"/>
  <c r="AB54" i="27"/>
  <c r="BJ54" i="27"/>
  <c r="BK54" i="27"/>
  <c r="BL54" i="27"/>
  <c r="BM54" i="27"/>
  <c r="BN54" i="27"/>
  <c r="BO54" i="27"/>
  <c r="BP54" i="27"/>
  <c r="BQ54" i="27"/>
  <c r="BR54" i="27"/>
  <c r="BU54" i="27"/>
  <c r="BV54" i="27"/>
  <c r="BW54" i="27"/>
  <c r="BX54" i="27"/>
  <c r="A55" i="27"/>
  <c r="B55" i="27"/>
  <c r="D55" i="27"/>
  <c r="E55" i="27"/>
  <c r="I55" i="27"/>
  <c r="K55" i="27"/>
  <c r="M55" i="27"/>
  <c r="Z55" i="27"/>
  <c r="AA55" i="27"/>
  <c r="AB55" i="27"/>
  <c r="BJ55" i="27"/>
  <c r="BK55" i="27"/>
  <c r="BL55" i="27"/>
  <c r="BM55" i="27"/>
  <c r="BN55" i="27"/>
  <c r="BO55" i="27"/>
  <c r="BP55" i="27"/>
  <c r="BQ55" i="27"/>
  <c r="BR55" i="27"/>
  <c r="BU55" i="27"/>
  <c r="BV55" i="27"/>
  <c r="BW55" i="27"/>
  <c r="BX55" i="27"/>
  <c r="A56" i="27"/>
  <c r="B56" i="27"/>
  <c r="D56" i="27"/>
  <c r="E56" i="27"/>
  <c r="I56" i="27"/>
  <c r="K56" i="27"/>
  <c r="M56" i="27"/>
  <c r="Z56" i="27"/>
  <c r="AA56" i="27"/>
  <c r="AB56" i="27"/>
  <c r="BJ56" i="27"/>
  <c r="BK56" i="27"/>
  <c r="BL56" i="27"/>
  <c r="BM56" i="27"/>
  <c r="BN56" i="27"/>
  <c r="BO56" i="27"/>
  <c r="BP56" i="27"/>
  <c r="BQ56" i="27"/>
  <c r="BR56" i="27"/>
  <c r="BU56" i="27"/>
  <c r="BV56" i="27"/>
  <c r="BW56" i="27"/>
  <c r="BX56" i="27"/>
  <c r="A57" i="27"/>
  <c r="B57" i="27"/>
  <c r="D57" i="27"/>
  <c r="E57" i="27"/>
  <c r="I57" i="27"/>
  <c r="K57" i="27"/>
  <c r="M57" i="27"/>
  <c r="Z57" i="27"/>
  <c r="AA57" i="27"/>
  <c r="AB57" i="27"/>
  <c r="BJ57" i="27"/>
  <c r="BK57" i="27"/>
  <c r="BL57" i="27"/>
  <c r="BM57" i="27"/>
  <c r="BN57" i="27"/>
  <c r="BO57" i="27"/>
  <c r="BP57" i="27"/>
  <c r="BQ57" i="27"/>
  <c r="BR57" i="27"/>
  <c r="BU57" i="27"/>
  <c r="BV57" i="27"/>
  <c r="BW57" i="27"/>
  <c r="BX57" i="27"/>
  <c r="A58" i="27"/>
  <c r="B58" i="27"/>
  <c r="D58" i="27"/>
  <c r="E58" i="27"/>
  <c r="I58" i="27"/>
  <c r="K58" i="27"/>
  <c r="M58" i="27"/>
  <c r="Z58" i="27"/>
  <c r="AA58" i="27"/>
  <c r="AB58" i="27"/>
  <c r="BJ58" i="27"/>
  <c r="BK58" i="27"/>
  <c r="BL58" i="27"/>
  <c r="BM58" i="27"/>
  <c r="BN58" i="27"/>
  <c r="BO58" i="27"/>
  <c r="BP58" i="27"/>
  <c r="BQ58" i="27"/>
  <c r="BR58" i="27"/>
  <c r="BU58" i="27"/>
  <c r="BV58" i="27"/>
  <c r="BW58" i="27"/>
  <c r="BX58" i="27"/>
  <c r="A59" i="27"/>
  <c r="B59" i="27"/>
  <c r="D59" i="27"/>
  <c r="E59" i="27"/>
  <c r="I59" i="27"/>
  <c r="K59" i="27"/>
  <c r="M59" i="27"/>
  <c r="Z59" i="27"/>
  <c r="AA59" i="27"/>
  <c r="AB59" i="27"/>
  <c r="BJ59" i="27"/>
  <c r="BK59" i="27"/>
  <c r="BL59" i="27"/>
  <c r="BM59" i="27"/>
  <c r="BN59" i="27"/>
  <c r="BO59" i="27"/>
  <c r="BP59" i="27"/>
  <c r="BQ59" i="27"/>
  <c r="BR59" i="27"/>
  <c r="BU59" i="27"/>
  <c r="BV59" i="27"/>
  <c r="BW59" i="27"/>
  <c r="BX59" i="27"/>
  <c r="A60" i="27"/>
  <c r="B60" i="27"/>
  <c r="D60" i="27"/>
  <c r="E60" i="27"/>
  <c r="I60" i="27"/>
  <c r="K60" i="27"/>
  <c r="M60" i="27"/>
  <c r="Z60" i="27"/>
  <c r="AA60" i="27"/>
  <c r="AB60" i="27"/>
  <c r="BJ60" i="27"/>
  <c r="BK60" i="27"/>
  <c r="BL60" i="27"/>
  <c r="BM60" i="27"/>
  <c r="BN60" i="27"/>
  <c r="BO60" i="27"/>
  <c r="BP60" i="27"/>
  <c r="BQ60" i="27"/>
  <c r="BR60" i="27"/>
  <c r="BU60" i="27"/>
  <c r="BV60" i="27"/>
  <c r="BW60" i="27"/>
  <c r="BX60" i="27"/>
  <c r="A61" i="27"/>
  <c r="B61" i="27"/>
  <c r="D61" i="27"/>
  <c r="E61" i="27"/>
  <c r="I61" i="27"/>
  <c r="K61" i="27"/>
  <c r="M61" i="27"/>
  <c r="Z61" i="27"/>
  <c r="AA61" i="27"/>
  <c r="AB61" i="27"/>
  <c r="BJ61" i="27"/>
  <c r="BK61" i="27"/>
  <c r="BL61" i="27"/>
  <c r="BM61" i="27"/>
  <c r="BN61" i="27"/>
  <c r="BO61" i="27"/>
  <c r="BP61" i="27"/>
  <c r="BQ61" i="27"/>
  <c r="BR61" i="27"/>
  <c r="BU61" i="27"/>
  <c r="BV61" i="27"/>
  <c r="BW61" i="27"/>
  <c r="BX61" i="27"/>
  <c r="A62" i="27"/>
  <c r="B62" i="27"/>
  <c r="D62" i="27"/>
  <c r="E62" i="27"/>
  <c r="I62" i="27"/>
  <c r="K62" i="27"/>
  <c r="M62" i="27"/>
  <c r="Z62" i="27"/>
  <c r="AA62" i="27"/>
  <c r="AB62" i="27"/>
  <c r="BJ62" i="27"/>
  <c r="BK62" i="27"/>
  <c r="BL62" i="27"/>
  <c r="BM62" i="27"/>
  <c r="BN62" i="27"/>
  <c r="BO62" i="27"/>
  <c r="BP62" i="27"/>
  <c r="BQ62" i="27"/>
  <c r="BR62" i="27"/>
  <c r="BU62" i="27"/>
  <c r="BV62" i="27"/>
  <c r="BW62" i="27"/>
  <c r="BX62" i="27"/>
  <c r="A63" i="27"/>
  <c r="B63" i="27"/>
  <c r="D63" i="27"/>
  <c r="E63" i="27"/>
  <c r="I63" i="27"/>
  <c r="K63" i="27"/>
  <c r="M63" i="27"/>
  <c r="Z63" i="27"/>
  <c r="AA63" i="27"/>
  <c r="AB63" i="27"/>
  <c r="BJ63" i="27"/>
  <c r="BK63" i="27"/>
  <c r="BL63" i="27"/>
  <c r="BM63" i="27"/>
  <c r="BN63" i="27"/>
  <c r="BO63" i="27"/>
  <c r="BP63" i="27"/>
  <c r="BQ63" i="27"/>
  <c r="BR63" i="27"/>
  <c r="BU63" i="27"/>
  <c r="BV63" i="27"/>
  <c r="BW63" i="27"/>
  <c r="BX63" i="27"/>
  <c r="A64" i="27"/>
  <c r="B64" i="27"/>
  <c r="D64" i="27"/>
  <c r="E64" i="27"/>
  <c r="I64" i="27"/>
  <c r="K64" i="27"/>
  <c r="M64" i="27"/>
  <c r="Z64" i="27"/>
  <c r="AA64" i="27"/>
  <c r="AB64" i="27"/>
  <c r="BJ64" i="27"/>
  <c r="BK64" i="27"/>
  <c r="BL64" i="27"/>
  <c r="BM64" i="27"/>
  <c r="BN64" i="27"/>
  <c r="BO64" i="27"/>
  <c r="BP64" i="27"/>
  <c r="BQ64" i="27"/>
  <c r="BR64" i="27"/>
  <c r="BU64" i="27"/>
  <c r="BV64" i="27"/>
  <c r="BW64" i="27"/>
  <c r="BX64" i="27"/>
  <c r="A65" i="27"/>
  <c r="B65" i="27"/>
  <c r="D65" i="27"/>
  <c r="E65" i="27"/>
  <c r="I65" i="27"/>
  <c r="K65" i="27"/>
  <c r="M65" i="27"/>
  <c r="Z65" i="27"/>
  <c r="AA65" i="27"/>
  <c r="AB65" i="27"/>
  <c r="BJ65" i="27"/>
  <c r="BK65" i="27"/>
  <c r="BL65" i="27"/>
  <c r="BM65" i="27"/>
  <c r="BN65" i="27"/>
  <c r="BO65" i="27"/>
  <c r="BP65" i="27"/>
  <c r="BQ65" i="27"/>
  <c r="BR65" i="27"/>
  <c r="BU65" i="27"/>
  <c r="BV65" i="27"/>
  <c r="BW65" i="27"/>
  <c r="BX65" i="27"/>
  <c r="A66" i="27"/>
  <c r="B66" i="27"/>
  <c r="D66" i="27"/>
  <c r="E66" i="27"/>
  <c r="I66" i="27"/>
  <c r="K66" i="27"/>
  <c r="M66" i="27"/>
  <c r="Z66" i="27"/>
  <c r="AA66" i="27"/>
  <c r="AB66" i="27"/>
  <c r="BJ66" i="27"/>
  <c r="BK66" i="27"/>
  <c r="BL66" i="27"/>
  <c r="BM66" i="27"/>
  <c r="BN66" i="27"/>
  <c r="BO66" i="27"/>
  <c r="BP66" i="27"/>
  <c r="BQ66" i="27"/>
  <c r="BR66" i="27"/>
  <c r="BU66" i="27"/>
  <c r="BV66" i="27"/>
  <c r="BW66" i="27"/>
  <c r="BX66" i="27"/>
  <c r="A67" i="27"/>
  <c r="B67" i="27"/>
  <c r="D67" i="27"/>
  <c r="E67" i="27"/>
  <c r="I67" i="27"/>
  <c r="K67" i="27"/>
  <c r="M67" i="27"/>
  <c r="Z67" i="27"/>
  <c r="AA67" i="27"/>
  <c r="AB67" i="27"/>
  <c r="BJ67" i="27"/>
  <c r="BK67" i="27"/>
  <c r="BL67" i="27"/>
  <c r="BM67" i="27"/>
  <c r="BN67" i="27"/>
  <c r="BO67" i="27"/>
  <c r="BP67" i="27"/>
  <c r="BQ67" i="27"/>
  <c r="BR67" i="27"/>
  <c r="BU67" i="27"/>
  <c r="BV67" i="27"/>
  <c r="BW67" i="27"/>
  <c r="BX67" i="27"/>
  <c r="A68" i="27"/>
  <c r="B68" i="27"/>
  <c r="D68" i="27"/>
  <c r="E68" i="27"/>
  <c r="I68" i="27"/>
  <c r="K68" i="27"/>
  <c r="M68" i="27"/>
  <c r="Z68" i="27"/>
  <c r="AA68" i="27"/>
  <c r="AB68" i="27"/>
  <c r="BJ68" i="27"/>
  <c r="BK68" i="27"/>
  <c r="BL68" i="27"/>
  <c r="BM68" i="27"/>
  <c r="BN68" i="27"/>
  <c r="BO68" i="27"/>
  <c r="BP68" i="27"/>
  <c r="BQ68" i="27"/>
  <c r="BR68" i="27"/>
  <c r="BU68" i="27"/>
  <c r="BV68" i="27"/>
  <c r="BW68" i="27"/>
  <c r="BX68" i="27"/>
  <c r="A69" i="27"/>
  <c r="B69" i="27"/>
  <c r="D69" i="27"/>
  <c r="E69" i="27"/>
  <c r="I69" i="27"/>
  <c r="K69" i="27"/>
  <c r="M69" i="27"/>
  <c r="Z69" i="27"/>
  <c r="AA69" i="27"/>
  <c r="AB69" i="27"/>
  <c r="BJ69" i="27"/>
  <c r="BK69" i="27"/>
  <c r="BL69" i="27"/>
  <c r="BM69" i="27"/>
  <c r="BN69" i="27"/>
  <c r="BO69" i="27"/>
  <c r="BP69" i="27"/>
  <c r="BQ69" i="27"/>
  <c r="BR69" i="27"/>
  <c r="BU69" i="27"/>
  <c r="BV69" i="27"/>
  <c r="BW69" i="27"/>
  <c r="BX69" i="27"/>
  <c r="A70" i="27"/>
  <c r="B70" i="27"/>
  <c r="D70" i="27"/>
  <c r="E70" i="27"/>
  <c r="I70" i="27"/>
  <c r="K70" i="27"/>
  <c r="M70" i="27"/>
  <c r="Z70" i="27"/>
  <c r="AA70" i="27"/>
  <c r="AB70" i="27"/>
  <c r="BJ70" i="27"/>
  <c r="BK70" i="27"/>
  <c r="BL70" i="27"/>
  <c r="BM70" i="27"/>
  <c r="BN70" i="27"/>
  <c r="BO70" i="27"/>
  <c r="BP70" i="27"/>
  <c r="BQ70" i="27"/>
  <c r="BR70" i="27"/>
  <c r="BU70" i="27"/>
  <c r="BV70" i="27"/>
  <c r="BW70" i="27"/>
  <c r="BX70" i="27"/>
  <c r="A71" i="27"/>
  <c r="B71" i="27"/>
  <c r="D71" i="27"/>
  <c r="E71" i="27"/>
  <c r="I71" i="27"/>
  <c r="K71" i="27"/>
  <c r="M71" i="27"/>
  <c r="Z71" i="27"/>
  <c r="AA71" i="27"/>
  <c r="AB71" i="27"/>
  <c r="BJ71" i="27"/>
  <c r="BK71" i="27"/>
  <c r="BL71" i="27"/>
  <c r="BM71" i="27"/>
  <c r="BN71" i="27"/>
  <c r="BO71" i="27"/>
  <c r="BP71" i="27"/>
  <c r="BQ71" i="27"/>
  <c r="BR71" i="27"/>
  <c r="BU71" i="27"/>
  <c r="BV71" i="27"/>
  <c r="BW71" i="27"/>
  <c r="BX71" i="27"/>
  <c r="A72" i="27"/>
  <c r="B72" i="27"/>
  <c r="D72" i="27"/>
  <c r="E72" i="27"/>
  <c r="I72" i="27"/>
  <c r="K72" i="27"/>
  <c r="M72" i="27"/>
  <c r="Z72" i="27"/>
  <c r="AA72" i="27"/>
  <c r="AB72" i="27"/>
  <c r="BJ72" i="27"/>
  <c r="BK72" i="27"/>
  <c r="BL72" i="27"/>
  <c r="BM72" i="27"/>
  <c r="BN72" i="27"/>
  <c r="BO72" i="27"/>
  <c r="BP72" i="27"/>
  <c r="BQ72" i="27"/>
  <c r="BR72" i="27"/>
  <c r="BU72" i="27"/>
  <c r="BV72" i="27"/>
  <c r="BW72" i="27"/>
  <c r="BX72" i="27"/>
  <c r="A73" i="27"/>
  <c r="B73" i="27"/>
  <c r="D73" i="27"/>
  <c r="E73" i="27"/>
  <c r="I73" i="27"/>
  <c r="K73" i="27"/>
  <c r="M73" i="27"/>
  <c r="Z73" i="27"/>
  <c r="AA73" i="27"/>
  <c r="AB73" i="27"/>
  <c r="BJ73" i="27"/>
  <c r="BK73" i="27"/>
  <c r="BL73" i="27"/>
  <c r="BM73" i="27"/>
  <c r="BN73" i="27"/>
  <c r="BO73" i="27"/>
  <c r="BP73" i="27"/>
  <c r="BQ73" i="27"/>
  <c r="BR73" i="27"/>
  <c r="BU73" i="27"/>
  <c r="BV73" i="27"/>
  <c r="BW73" i="27"/>
  <c r="BX73" i="27"/>
  <c r="A74" i="27"/>
  <c r="B74" i="27"/>
  <c r="D74" i="27"/>
  <c r="E74" i="27"/>
  <c r="I74" i="27"/>
  <c r="K74" i="27"/>
  <c r="M74" i="27"/>
  <c r="Z74" i="27"/>
  <c r="AA74" i="27"/>
  <c r="AB74" i="27"/>
  <c r="BJ74" i="27"/>
  <c r="BK74" i="27"/>
  <c r="BL74" i="27"/>
  <c r="BM74" i="27"/>
  <c r="BN74" i="27"/>
  <c r="BO74" i="27"/>
  <c r="BP74" i="27"/>
  <c r="BQ74" i="27"/>
  <c r="BR74" i="27"/>
  <c r="BU74" i="27"/>
  <c r="BV74" i="27"/>
  <c r="BW74" i="27"/>
  <c r="BX74" i="27"/>
  <c r="A75" i="27"/>
  <c r="B75" i="27"/>
  <c r="D75" i="27"/>
  <c r="E75" i="27"/>
  <c r="I75" i="27"/>
  <c r="K75" i="27"/>
  <c r="M75" i="27"/>
  <c r="Z75" i="27"/>
  <c r="AA75" i="27"/>
  <c r="AB75" i="27"/>
  <c r="BJ75" i="27"/>
  <c r="BK75" i="27"/>
  <c r="BL75" i="27"/>
  <c r="BM75" i="27"/>
  <c r="BN75" i="27"/>
  <c r="BO75" i="27"/>
  <c r="BP75" i="27"/>
  <c r="BQ75" i="27"/>
  <c r="BR75" i="27"/>
  <c r="BU75" i="27"/>
  <c r="BV75" i="27"/>
  <c r="BW75" i="27"/>
  <c r="BX75" i="27"/>
  <c r="A76" i="27"/>
  <c r="B76" i="27"/>
  <c r="D76" i="27"/>
  <c r="E76" i="27"/>
  <c r="I76" i="27"/>
  <c r="K76" i="27"/>
  <c r="M76" i="27"/>
  <c r="Z76" i="27"/>
  <c r="AA76" i="27"/>
  <c r="AB76" i="27"/>
  <c r="BJ76" i="27"/>
  <c r="BK76" i="27"/>
  <c r="BL76" i="27"/>
  <c r="BM76" i="27"/>
  <c r="BN76" i="27"/>
  <c r="BO76" i="27"/>
  <c r="BP76" i="27"/>
  <c r="BQ76" i="27"/>
  <c r="BR76" i="27"/>
  <c r="BU76" i="27"/>
  <c r="BV76" i="27"/>
  <c r="BW76" i="27"/>
  <c r="BX76" i="27"/>
  <c r="A77" i="27"/>
  <c r="B77" i="27"/>
  <c r="D77" i="27"/>
  <c r="E77" i="27"/>
  <c r="I77" i="27"/>
  <c r="K77" i="27"/>
  <c r="M77" i="27"/>
  <c r="Z77" i="27"/>
  <c r="AA77" i="27"/>
  <c r="AB77" i="27"/>
  <c r="BJ77" i="27"/>
  <c r="BK77" i="27"/>
  <c r="BL77" i="27"/>
  <c r="BM77" i="27"/>
  <c r="BN77" i="27"/>
  <c r="BO77" i="27"/>
  <c r="BP77" i="27"/>
  <c r="BQ77" i="27"/>
  <c r="BR77" i="27"/>
  <c r="BU77" i="27"/>
  <c r="BV77" i="27"/>
  <c r="BW77" i="27"/>
  <c r="BX77" i="27"/>
  <c r="A78" i="27"/>
  <c r="B78" i="27"/>
  <c r="D78" i="27"/>
  <c r="E78" i="27"/>
  <c r="I78" i="27"/>
  <c r="K78" i="27"/>
  <c r="M78" i="27"/>
  <c r="Z78" i="27"/>
  <c r="AA78" i="27"/>
  <c r="AB78" i="27"/>
  <c r="BJ78" i="27"/>
  <c r="BK78" i="27"/>
  <c r="BL78" i="27"/>
  <c r="BM78" i="27"/>
  <c r="BN78" i="27"/>
  <c r="BO78" i="27"/>
  <c r="BP78" i="27"/>
  <c r="BQ78" i="27"/>
  <c r="BR78" i="27"/>
  <c r="BU78" i="27"/>
  <c r="BV78" i="27"/>
  <c r="BW78" i="27"/>
  <c r="BX78" i="27"/>
  <c r="A79" i="27"/>
  <c r="B79" i="27"/>
  <c r="D79" i="27"/>
  <c r="E79" i="27"/>
  <c r="I79" i="27"/>
  <c r="K79" i="27"/>
  <c r="M79" i="27"/>
  <c r="Z79" i="27"/>
  <c r="AA79" i="27"/>
  <c r="AB79" i="27"/>
  <c r="BJ79" i="27"/>
  <c r="BK79" i="27"/>
  <c r="BL79" i="27"/>
  <c r="BM79" i="27"/>
  <c r="BN79" i="27"/>
  <c r="BO79" i="27"/>
  <c r="BP79" i="27"/>
  <c r="BQ79" i="27"/>
  <c r="BR79" i="27"/>
  <c r="BU79" i="27"/>
  <c r="BV79" i="27"/>
  <c r="BW79" i="27"/>
  <c r="BX79" i="27"/>
  <c r="A80" i="27"/>
  <c r="B80" i="27"/>
  <c r="D80" i="27"/>
  <c r="E80" i="27"/>
  <c r="I80" i="27"/>
  <c r="K80" i="27"/>
  <c r="M80" i="27"/>
  <c r="Z80" i="27"/>
  <c r="AA80" i="27"/>
  <c r="AB80" i="27"/>
  <c r="BJ80" i="27"/>
  <c r="BK80" i="27"/>
  <c r="BL80" i="27"/>
  <c r="BM80" i="27"/>
  <c r="BN80" i="27"/>
  <c r="BO80" i="27"/>
  <c r="BP80" i="27"/>
  <c r="BQ80" i="27"/>
  <c r="BR80" i="27"/>
  <c r="BU80" i="27"/>
  <c r="BV80" i="27"/>
  <c r="BW80" i="27"/>
  <c r="BX80" i="27"/>
  <c r="A81" i="27"/>
  <c r="B81" i="27"/>
  <c r="D81" i="27"/>
  <c r="E81" i="27"/>
  <c r="I81" i="27"/>
  <c r="K81" i="27"/>
  <c r="M81" i="27"/>
  <c r="Z81" i="27"/>
  <c r="AA81" i="27"/>
  <c r="AB81" i="27"/>
  <c r="BJ81" i="27"/>
  <c r="BK81" i="27"/>
  <c r="BL81" i="27"/>
  <c r="BM81" i="27"/>
  <c r="BN81" i="27"/>
  <c r="BO81" i="27"/>
  <c r="BP81" i="27"/>
  <c r="BQ81" i="27"/>
  <c r="BR81" i="27"/>
  <c r="BU81" i="27"/>
  <c r="BV81" i="27"/>
  <c r="BW81" i="27"/>
  <c r="BX81" i="27"/>
  <c r="A82" i="27"/>
  <c r="B82" i="27"/>
  <c r="D82" i="27"/>
  <c r="E82" i="27"/>
  <c r="I82" i="27"/>
  <c r="K82" i="27"/>
  <c r="M82" i="27"/>
  <c r="Z82" i="27"/>
  <c r="AA82" i="27"/>
  <c r="AB82" i="27"/>
  <c r="BJ82" i="27"/>
  <c r="BK82" i="27"/>
  <c r="BL82" i="27"/>
  <c r="BM82" i="27"/>
  <c r="BN82" i="27"/>
  <c r="BO82" i="27"/>
  <c r="BP82" i="27"/>
  <c r="BQ82" i="27"/>
  <c r="BR82" i="27"/>
  <c r="BU82" i="27"/>
  <c r="BV82" i="27"/>
  <c r="BW82" i="27"/>
  <c r="BX82" i="27"/>
  <c r="A83" i="27"/>
  <c r="B83" i="27"/>
  <c r="D83" i="27"/>
  <c r="E83" i="27"/>
  <c r="I83" i="27"/>
  <c r="K83" i="27"/>
  <c r="M83" i="27"/>
  <c r="Z83" i="27"/>
  <c r="AA83" i="27"/>
  <c r="AB83" i="27"/>
  <c r="BJ83" i="27"/>
  <c r="BK83" i="27"/>
  <c r="BL83" i="27"/>
  <c r="BM83" i="27"/>
  <c r="BN83" i="27"/>
  <c r="BO83" i="27"/>
  <c r="BP83" i="27"/>
  <c r="BQ83" i="27"/>
  <c r="BR83" i="27"/>
  <c r="BU83" i="27"/>
  <c r="BV83" i="27"/>
  <c r="BW83" i="27"/>
  <c r="BX83" i="27"/>
  <c r="A84" i="27"/>
  <c r="B84" i="27"/>
  <c r="D84" i="27"/>
  <c r="E84" i="27"/>
  <c r="I84" i="27"/>
  <c r="K84" i="27"/>
  <c r="M84" i="27"/>
  <c r="Z84" i="27"/>
  <c r="AA84" i="27"/>
  <c r="AB84" i="27"/>
  <c r="BJ84" i="27"/>
  <c r="BK84" i="27"/>
  <c r="BL84" i="27"/>
  <c r="BM84" i="27"/>
  <c r="BN84" i="27"/>
  <c r="BO84" i="27"/>
  <c r="BP84" i="27"/>
  <c r="BQ84" i="27"/>
  <c r="BR84" i="27"/>
  <c r="BU84" i="27"/>
  <c r="BV84" i="27"/>
  <c r="BW84" i="27"/>
  <c r="BX84" i="27"/>
  <c r="A85" i="27"/>
  <c r="B85" i="27"/>
  <c r="D85" i="27"/>
  <c r="E85" i="27"/>
  <c r="I85" i="27"/>
  <c r="K85" i="27"/>
  <c r="M85" i="27"/>
  <c r="Z85" i="27"/>
  <c r="AA85" i="27"/>
  <c r="AB85" i="27"/>
  <c r="BJ85" i="27"/>
  <c r="BK85" i="27"/>
  <c r="BL85" i="27"/>
  <c r="BM85" i="27"/>
  <c r="BN85" i="27"/>
  <c r="BO85" i="27"/>
  <c r="BP85" i="27"/>
  <c r="BQ85" i="27"/>
  <c r="BR85" i="27"/>
  <c r="BU85" i="27"/>
  <c r="BV85" i="27"/>
  <c r="BW85" i="27"/>
  <c r="BX85" i="27"/>
  <c r="A86" i="27"/>
  <c r="B86" i="27"/>
  <c r="D86" i="27"/>
  <c r="E86" i="27"/>
  <c r="I86" i="27"/>
  <c r="K86" i="27"/>
  <c r="M86" i="27"/>
  <c r="Z86" i="27"/>
  <c r="AA86" i="27"/>
  <c r="AB86" i="27"/>
  <c r="BJ86" i="27"/>
  <c r="BK86" i="27"/>
  <c r="BL86" i="27"/>
  <c r="BM86" i="27"/>
  <c r="BN86" i="27"/>
  <c r="BO86" i="27"/>
  <c r="BP86" i="27"/>
  <c r="BQ86" i="27"/>
  <c r="BR86" i="27"/>
  <c r="BU86" i="27"/>
  <c r="BV86" i="27"/>
  <c r="BW86" i="27"/>
  <c r="BX86" i="27"/>
  <c r="A87" i="27"/>
  <c r="B87" i="27"/>
  <c r="D87" i="27"/>
  <c r="E87" i="27"/>
  <c r="I87" i="27"/>
  <c r="K87" i="27"/>
  <c r="M87" i="27"/>
  <c r="Z87" i="27"/>
  <c r="AA87" i="27"/>
  <c r="AB87" i="27"/>
  <c r="BJ87" i="27"/>
  <c r="BK87" i="27"/>
  <c r="BL87" i="27"/>
  <c r="BM87" i="27"/>
  <c r="BN87" i="27"/>
  <c r="BO87" i="27"/>
  <c r="BP87" i="27"/>
  <c r="BQ87" i="27"/>
  <c r="BR87" i="27"/>
  <c r="BU87" i="27"/>
  <c r="BV87" i="27"/>
  <c r="BW87" i="27"/>
  <c r="BX87" i="27"/>
  <c r="A88" i="27"/>
  <c r="B88" i="27"/>
  <c r="D88" i="27"/>
  <c r="E88" i="27"/>
  <c r="I88" i="27"/>
  <c r="K88" i="27"/>
  <c r="M88" i="27"/>
  <c r="Z88" i="27"/>
  <c r="AA88" i="27"/>
  <c r="AB88" i="27"/>
  <c r="BJ88" i="27"/>
  <c r="BK88" i="27"/>
  <c r="BL88" i="27"/>
  <c r="BM88" i="27"/>
  <c r="BN88" i="27"/>
  <c r="BO88" i="27"/>
  <c r="BP88" i="27"/>
  <c r="BQ88" i="27"/>
  <c r="BR88" i="27"/>
  <c r="BU88" i="27"/>
  <c r="BV88" i="27"/>
  <c r="BW88" i="27"/>
  <c r="BX88" i="27"/>
  <c r="A89" i="27"/>
  <c r="B89" i="27"/>
  <c r="D89" i="27"/>
  <c r="E89" i="27"/>
  <c r="I89" i="27"/>
  <c r="K89" i="27"/>
  <c r="M89" i="27"/>
  <c r="Z89" i="27"/>
  <c r="AA89" i="27"/>
  <c r="AB89" i="27"/>
  <c r="BJ89" i="27"/>
  <c r="BK89" i="27"/>
  <c r="BL89" i="27"/>
  <c r="BM89" i="27"/>
  <c r="BN89" i="27"/>
  <c r="BO89" i="27"/>
  <c r="BP89" i="27"/>
  <c r="BQ89" i="27"/>
  <c r="BR89" i="27"/>
  <c r="BU89" i="27"/>
  <c r="BV89" i="27"/>
  <c r="BW89" i="27"/>
  <c r="BX89" i="27"/>
  <c r="A90" i="27"/>
  <c r="B90" i="27"/>
  <c r="D90" i="27"/>
  <c r="E90" i="27"/>
  <c r="I90" i="27"/>
  <c r="K90" i="27"/>
  <c r="M90" i="27"/>
  <c r="Z90" i="27"/>
  <c r="AA90" i="27"/>
  <c r="AB90" i="27"/>
  <c r="BJ90" i="27"/>
  <c r="BK90" i="27"/>
  <c r="BL90" i="27"/>
  <c r="BM90" i="27"/>
  <c r="BN90" i="27"/>
  <c r="BO90" i="27"/>
  <c r="BP90" i="27"/>
  <c r="BQ90" i="27"/>
  <c r="BR90" i="27"/>
  <c r="BU90" i="27"/>
  <c r="BV90" i="27"/>
  <c r="BW90" i="27"/>
  <c r="BX90" i="27"/>
  <c r="A91" i="27"/>
  <c r="B91" i="27"/>
  <c r="D91" i="27"/>
  <c r="E91" i="27"/>
  <c r="I91" i="27"/>
  <c r="K91" i="27"/>
  <c r="M91" i="27"/>
  <c r="Z91" i="27"/>
  <c r="AA91" i="27"/>
  <c r="AB91" i="27"/>
  <c r="BJ91" i="27"/>
  <c r="BK91" i="27"/>
  <c r="BL91" i="27"/>
  <c r="BM91" i="27"/>
  <c r="BN91" i="27"/>
  <c r="BO91" i="27"/>
  <c r="BP91" i="27"/>
  <c r="BQ91" i="27"/>
  <c r="BR91" i="27"/>
  <c r="BU91" i="27"/>
  <c r="BV91" i="27"/>
  <c r="BW91" i="27"/>
  <c r="BX91" i="27"/>
  <c r="A92" i="27"/>
  <c r="B92" i="27"/>
  <c r="D92" i="27"/>
  <c r="E92" i="27"/>
  <c r="I92" i="27"/>
  <c r="K92" i="27"/>
  <c r="M92" i="27"/>
  <c r="Z92" i="27"/>
  <c r="AA92" i="27"/>
  <c r="AB92" i="27"/>
  <c r="BJ92" i="27"/>
  <c r="BK92" i="27"/>
  <c r="BL92" i="27"/>
  <c r="BM92" i="27"/>
  <c r="BN92" i="27"/>
  <c r="BO92" i="27"/>
  <c r="BP92" i="27"/>
  <c r="BQ92" i="27"/>
  <c r="BR92" i="27"/>
  <c r="BU92" i="27"/>
  <c r="BV92" i="27"/>
  <c r="BW92" i="27"/>
  <c r="BX92" i="27"/>
  <c r="A93" i="27"/>
  <c r="B93" i="27"/>
  <c r="D93" i="27"/>
  <c r="E93" i="27"/>
  <c r="I93" i="27"/>
  <c r="K93" i="27"/>
  <c r="M93" i="27"/>
  <c r="Z93" i="27"/>
  <c r="AA93" i="27"/>
  <c r="AB93" i="27"/>
  <c r="BJ93" i="27"/>
  <c r="BK93" i="27"/>
  <c r="BL93" i="27"/>
  <c r="BM93" i="27"/>
  <c r="BN93" i="27"/>
  <c r="BO93" i="27"/>
  <c r="BP93" i="27"/>
  <c r="BQ93" i="27"/>
  <c r="BR93" i="27"/>
  <c r="BU93" i="27"/>
  <c r="BV93" i="27"/>
  <c r="BW93" i="27"/>
  <c r="BX93" i="27"/>
  <c r="A94" i="27"/>
  <c r="B94" i="27"/>
  <c r="D94" i="27"/>
  <c r="E94" i="27"/>
  <c r="I94" i="27"/>
  <c r="K94" i="27"/>
  <c r="M94" i="27"/>
  <c r="Z94" i="27"/>
  <c r="AA94" i="27"/>
  <c r="AB94" i="27"/>
  <c r="BJ94" i="27"/>
  <c r="BK94" i="27"/>
  <c r="BL94" i="27"/>
  <c r="BM94" i="27"/>
  <c r="BN94" i="27"/>
  <c r="BO94" i="27"/>
  <c r="BP94" i="27"/>
  <c r="BQ94" i="27"/>
  <c r="BR94" i="27"/>
  <c r="BU94" i="27"/>
  <c r="BV94" i="27"/>
  <c r="BW94" i="27"/>
  <c r="BX94" i="27"/>
  <c r="A95" i="27"/>
  <c r="B95" i="27"/>
  <c r="D95" i="27"/>
  <c r="E95" i="27"/>
  <c r="I95" i="27"/>
  <c r="K95" i="27"/>
  <c r="M95" i="27"/>
  <c r="Z95" i="27"/>
  <c r="AA95" i="27"/>
  <c r="AB95" i="27"/>
  <c r="BJ95" i="27"/>
  <c r="BK95" i="27"/>
  <c r="BL95" i="27"/>
  <c r="BM95" i="27"/>
  <c r="BN95" i="27"/>
  <c r="BO95" i="27"/>
  <c r="BP95" i="27"/>
  <c r="BQ95" i="27"/>
  <c r="BR95" i="27"/>
  <c r="BU95" i="27"/>
  <c r="BV95" i="27"/>
  <c r="BW95" i="27"/>
  <c r="BX95" i="27"/>
  <c r="A96" i="27"/>
  <c r="B96" i="27"/>
  <c r="D96" i="27"/>
  <c r="E96" i="27"/>
  <c r="I96" i="27"/>
  <c r="K96" i="27"/>
  <c r="M96" i="27"/>
  <c r="Z96" i="27"/>
  <c r="AA96" i="27"/>
  <c r="AB96" i="27"/>
  <c r="BJ96" i="27"/>
  <c r="BK96" i="27"/>
  <c r="BL96" i="27"/>
  <c r="BM96" i="27"/>
  <c r="BN96" i="27"/>
  <c r="BO96" i="27"/>
  <c r="BP96" i="27"/>
  <c r="BQ96" i="27"/>
  <c r="BR96" i="27"/>
  <c r="BU96" i="27"/>
  <c r="BV96" i="27"/>
  <c r="BW96" i="27"/>
  <c r="BX96" i="27"/>
  <c r="A97" i="27"/>
  <c r="B97" i="27"/>
  <c r="D97" i="27"/>
  <c r="E97" i="27"/>
  <c r="I97" i="27"/>
  <c r="K97" i="27"/>
  <c r="M97" i="27"/>
  <c r="Z97" i="27"/>
  <c r="AA97" i="27"/>
  <c r="AB97" i="27"/>
  <c r="BJ97" i="27"/>
  <c r="BK97" i="27"/>
  <c r="BL97" i="27"/>
  <c r="BM97" i="27"/>
  <c r="BN97" i="27"/>
  <c r="BO97" i="27"/>
  <c r="BP97" i="27"/>
  <c r="BQ97" i="27"/>
  <c r="BR97" i="27"/>
  <c r="BU97" i="27"/>
  <c r="BV97" i="27"/>
  <c r="BW97" i="27"/>
  <c r="BX97" i="27"/>
  <c r="A98" i="27"/>
  <c r="B98" i="27"/>
  <c r="D98" i="27"/>
  <c r="E98" i="27"/>
  <c r="I98" i="27"/>
  <c r="K98" i="27"/>
  <c r="M98" i="27"/>
  <c r="Z98" i="27"/>
  <c r="AA98" i="27"/>
  <c r="AB98" i="27"/>
  <c r="BJ98" i="27"/>
  <c r="BK98" i="27"/>
  <c r="BL98" i="27"/>
  <c r="BM98" i="27"/>
  <c r="BN98" i="27"/>
  <c r="BO98" i="27"/>
  <c r="BP98" i="27"/>
  <c r="BQ98" i="27"/>
  <c r="BR98" i="27"/>
  <c r="BU98" i="27"/>
  <c r="BV98" i="27"/>
  <c r="BW98" i="27"/>
  <c r="BX98" i="27"/>
  <c r="A99" i="27"/>
  <c r="B99" i="27"/>
  <c r="D99" i="27"/>
  <c r="E99" i="27"/>
  <c r="I99" i="27"/>
  <c r="K99" i="27"/>
  <c r="M99" i="27"/>
  <c r="Z99" i="27"/>
  <c r="AA99" i="27"/>
  <c r="AB99" i="27"/>
  <c r="BJ99" i="27"/>
  <c r="BK99" i="27"/>
  <c r="BL99" i="27"/>
  <c r="BM99" i="27"/>
  <c r="BN99" i="27"/>
  <c r="BO99" i="27"/>
  <c r="BP99" i="27"/>
  <c r="BQ99" i="27"/>
  <c r="BR99" i="27"/>
  <c r="BU99" i="27"/>
  <c r="BV99" i="27"/>
  <c r="BW99" i="27"/>
  <c r="BX99" i="27"/>
  <c r="A100" i="27"/>
  <c r="B100" i="27"/>
  <c r="D100" i="27"/>
  <c r="E100" i="27"/>
  <c r="I100" i="27"/>
  <c r="K100" i="27"/>
  <c r="M100" i="27"/>
  <c r="Z100" i="27"/>
  <c r="AA100" i="27"/>
  <c r="AB100" i="27"/>
  <c r="BJ100" i="27"/>
  <c r="BK100" i="27"/>
  <c r="BL100" i="27"/>
  <c r="BM100" i="27"/>
  <c r="BN100" i="27"/>
  <c r="BO100" i="27"/>
  <c r="BP100" i="27"/>
  <c r="BQ100" i="27"/>
  <c r="BR100" i="27"/>
  <c r="BU100" i="27"/>
  <c r="BV100" i="27"/>
  <c r="BW100" i="27"/>
  <c r="BX100" i="27"/>
  <c r="A101" i="27"/>
  <c r="B101" i="27"/>
  <c r="D101" i="27"/>
  <c r="E101" i="27"/>
  <c r="I101" i="27"/>
  <c r="K101" i="27"/>
  <c r="M101" i="27"/>
  <c r="Z101" i="27"/>
  <c r="AA101" i="27"/>
  <c r="AB101" i="27"/>
  <c r="BJ101" i="27"/>
  <c r="BK101" i="27"/>
  <c r="BL101" i="27"/>
  <c r="BM101" i="27"/>
  <c r="BN101" i="27"/>
  <c r="BO101" i="27"/>
  <c r="BP101" i="27"/>
  <c r="BQ101" i="27"/>
  <c r="BR101" i="27"/>
  <c r="BU101" i="27"/>
  <c r="BV101" i="27"/>
  <c r="BW101" i="27"/>
  <c r="BX101" i="27"/>
  <c r="A102" i="27"/>
  <c r="B102" i="27"/>
  <c r="D102" i="27"/>
  <c r="E102" i="27"/>
  <c r="I102" i="27"/>
  <c r="K102" i="27"/>
  <c r="M102" i="27"/>
  <c r="Z102" i="27"/>
  <c r="AA102" i="27"/>
  <c r="AB102" i="27"/>
  <c r="BJ102" i="27"/>
  <c r="BK102" i="27"/>
  <c r="BL102" i="27"/>
  <c r="BM102" i="27"/>
  <c r="BN102" i="27"/>
  <c r="BO102" i="27"/>
  <c r="BP102" i="27"/>
  <c r="BQ102" i="27"/>
  <c r="BR102" i="27"/>
  <c r="BU102" i="27"/>
  <c r="BV102" i="27"/>
  <c r="BW102" i="27"/>
  <c r="BX102" i="27"/>
  <c r="A103" i="27"/>
  <c r="B103" i="27"/>
  <c r="D103" i="27"/>
  <c r="E103" i="27"/>
  <c r="I103" i="27"/>
  <c r="K103" i="27"/>
  <c r="M103" i="27"/>
  <c r="Z103" i="27"/>
  <c r="AA103" i="27"/>
  <c r="AB103" i="27"/>
  <c r="BJ103" i="27"/>
  <c r="BK103" i="27"/>
  <c r="BL103" i="27"/>
  <c r="BM103" i="27"/>
  <c r="BN103" i="27"/>
  <c r="BO103" i="27"/>
  <c r="BP103" i="27"/>
  <c r="BQ103" i="27"/>
  <c r="BR103" i="27"/>
  <c r="BU103" i="27"/>
  <c r="BV103" i="27"/>
  <c r="BW103" i="27"/>
  <c r="BX103" i="27"/>
  <c r="A104" i="27"/>
  <c r="B104" i="27"/>
  <c r="D104" i="27"/>
  <c r="E104" i="27"/>
  <c r="I104" i="27"/>
  <c r="K104" i="27"/>
  <c r="M104" i="27"/>
  <c r="Z104" i="27"/>
  <c r="AA104" i="27"/>
  <c r="AB104" i="27"/>
  <c r="BJ104" i="27"/>
  <c r="BK104" i="27"/>
  <c r="BL104" i="27"/>
  <c r="BM104" i="27"/>
  <c r="BN104" i="27"/>
  <c r="BO104" i="27"/>
  <c r="BP104" i="27"/>
  <c r="BQ104" i="27"/>
  <c r="BR104" i="27"/>
  <c r="BU104" i="27"/>
  <c r="BV104" i="27"/>
  <c r="BW104" i="27"/>
  <c r="BX104" i="27"/>
  <c r="A105" i="27"/>
  <c r="B105" i="27"/>
  <c r="D105" i="27"/>
  <c r="E105" i="27"/>
  <c r="I105" i="27"/>
  <c r="K105" i="27"/>
  <c r="M105" i="27"/>
  <c r="Z105" i="27"/>
  <c r="AA105" i="27"/>
  <c r="AB105" i="27"/>
  <c r="BJ105" i="27"/>
  <c r="BK105" i="27"/>
  <c r="BL105" i="27"/>
  <c r="BM105" i="27"/>
  <c r="BN105" i="27"/>
  <c r="BO105" i="27"/>
  <c r="BP105" i="27"/>
  <c r="BQ105" i="27"/>
  <c r="BR105" i="27"/>
  <c r="BU105" i="27"/>
  <c r="BV105" i="27"/>
  <c r="BW105" i="27"/>
  <c r="BX105" i="27"/>
  <c r="A106" i="27"/>
  <c r="B106" i="27"/>
  <c r="D106" i="27"/>
  <c r="E106" i="27"/>
  <c r="I106" i="27"/>
  <c r="K106" i="27"/>
  <c r="M106" i="27"/>
  <c r="Z106" i="27"/>
  <c r="AA106" i="27"/>
  <c r="AB106" i="27"/>
  <c r="BJ106" i="27"/>
  <c r="BK106" i="27"/>
  <c r="BL106" i="27"/>
  <c r="BM106" i="27"/>
  <c r="BN106" i="27"/>
  <c r="BO106" i="27"/>
  <c r="BP106" i="27"/>
  <c r="BQ106" i="27"/>
  <c r="BR106" i="27"/>
  <c r="BU106" i="27"/>
  <c r="BV106" i="27"/>
  <c r="BW106" i="27"/>
  <c r="BX106" i="27"/>
  <c r="A107" i="27"/>
  <c r="B107" i="27"/>
  <c r="D107" i="27"/>
  <c r="E107" i="27"/>
  <c r="I107" i="27"/>
  <c r="K107" i="27"/>
  <c r="M107" i="27"/>
  <c r="Z107" i="27"/>
  <c r="AA107" i="27"/>
  <c r="AB107" i="27"/>
  <c r="BJ107" i="27"/>
  <c r="BK107" i="27"/>
  <c r="BL107" i="27"/>
  <c r="BM107" i="27"/>
  <c r="BN107" i="27"/>
  <c r="BO107" i="27"/>
  <c r="BP107" i="27"/>
  <c r="BQ107" i="27"/>
  <c r="BR107" i="27"/>
  <c r="BU107" i="27"/>
  <c r="BV107" i="27"/>
  <c r="BW107" i="27"/>
  <c r="BX107" i="27"/>
  <c r="A108" i="27"/>
  <c r="B108" i="27"/>
  <c r="D108" i="27"/>
  <c r="E108" i="27"/>
  <c r="I108" i="27"/>
  <c r="K108" i="27"/>
  <c r="M108" i="27"/>
  <c r="Z108" i="27"/>
  <c r="AA108" i="27"/>
  <c r="AB108" i="27"/>
  <c r="BJ108" i="27"/>
  <c r="BK108" i="27"/>
  <c r="BL108" i="27"/>
  <c r="BM108" i="27"/>
  <c r="BN108" i="27"/>
  <c r="BO108" i="27"/>
  <c r="BP108" i="27"/>
  <c r="BQ108" i="27"/>
  <c r="BR108" i="27"/>
  <c r="BU108" i="27"/>
  <c r="BV108" i="27"/>
  <c r="BW108" i="27"/>
  <c r="BX108" i="27"/>
  <c r="A109" i="27"/>
  <c r="B109" i="27"/>
  <c r="D109" i="27"/>
  <c r="E109" i="27"/>
  <c r="I109" i="27"/>
  <c r="K109" i="27"/>
  <c r="M109" i="27"/>
  <c r="Z109" i="27"/>
  <c r="AA109" i="27"/>
  <c r="AB109" i="27"/>
  <c r="BJ109" i="27"/>
  <c r="BK109" i="27"/>
  <c r="BL109" i="27"/>
  <c r="BM109" i="27"/>
  <c r="BN109" i="27"/>
  <c r="BO109" i="27"/>
  <c r="BP109" i="27"/>
  <c r="BQ109" i="27"/>
  <c r="BR109" i="27"/>
  <c r="BU109" i="27"/>
  <c r="BV109" i="27"/>
  <c r="BW109" i="27"/>
  <c r="BX109" i="27"/>
  <c r="A110" i="27"/>
  <c r="B110" i="27"/>
  <c r="D110" i="27"/>
  <c r="E110" i="27"/>
  <c r="I110" i="27"/>
  <c r="K110" i="27"/>
  <c r="M110" i="27"/>
  <c r="Z110" i="27"/>
  <c r="AA110" i="27"/>
  <c r="AB110" i="27"/>
  <c r="BJ110" i="27"/>
  <c r="BK110" i="27"/>
  <c r="BL110" i="27"/>
  <c r="BM110" i="27"/>
  <c r="BN110" i="27"/>
  <c r="BO110" i="27"/>
  <c r="BP110" i="27"/>
  <c r="BQ110" i="27"/>
  <c r="BR110" i="27"/>
  <c r="BU110" i="27"/>
  <c r="BV110" i="27"/>
  <c r="BW110" i="27"/>
  <c r="BX110" i="27"/>
  <c r="A111" i="27"/>
  <c r="B111" i="27"/>
  <c r="D111" i="27"/>
  <c r="E111" i="27"/>
  <c r="I111" i="27"/>
  <c r="K111" i="27"/>
  <c r="M111" i="27"/>
  <c r="Z111" i="27"/>
  <c r="AA111" i="27"/>
  <c r="AB111" i="27"/>
  <c r="BJ111" i="27"/>
  <c r="BK111" i="27"/>
  <c r="BL111" i="27"/>
  <c r="BM111" i="27"/>
  <c r="BN111" i="27"/>
  <c r="BO111" i="27"/>
  <c r="BP111" i="27"/>
  <c r="BQ111" i="27"/>
  <c r="BR111" i="27"/>
  <c r="BU111" i="27"/>
  <c r="BV111" i="27"/>
  <c r="BW111" i="27"/>
  <c r="BX111" i="27"/>
  <c r="A112" i="27"/>
  <c r="B112" i="27"/>
  <c r="D112" i="27"/>
  <c r="E112" i="27"/>
  <c r="I112" i="27"/>
  <c r="K112" i="27"/>
  <c r="M112" i="27"/>
  <c r="Z112" i="27"/>
  <c r="AA112" i="27"/>
  <c r="AB112" i="27"/>
  <c r="BJ112" i="27"/>
  <c r="BK112" i="27"/>
  <c r="BL112" i="27"/>
  <c r="BM112" i="27"/>
  <c r="BN112" i="27"/>
  <c r="BO112" i="27"/>
  <c r="BP112" i="27"/>
  <c r="BQ112" i="27"/>
  <c r="BR112" i="27"/>
  <c r="BU112" i="27"/>
  <c r="BV112" i="27"/>
  <c r="BW112" i="27"/>
  <c r="BX112" i="27"/>
  <c r="A113" i="27"/>
  <c r="B113" i="27"/>
  <c r="D113" i="27"/>
  <c r="E113" i="27"/>
  <c r="I113" i="27"/>
  <c r="K113" i="27"/>
  <c r="M113" i="27"/>
  <c r="Z113" i="27"/>
  <c r="AA113" i="27"/>
  <c r="AB113" i="27"/>
  <c r="BJ113" i="27"/>
  <c r="BK113" i="27"/>
  <c r="BL113" i="27"/>
  <c r="BM113" i="27"/>
  <c r="BN113" i="27"/>
  <c r="BO113" i="27"/>
  <c r="BP113" i="27"/>
  <c r="BQ113" i="27"/>
  <c r="BR113" i="27"/>
  <c r="BU113" i="27"/>
  <c r="BV113" i="27"/>
  <c r="BW113" i="27"/>
  <c r="BX113" i="27"/>
  <c r="A114" i="27"/>
  <c r="B114" i="27"/>
  <c r="D114" i="27"/>
  <c r="E114" i="27"/>
  <c r="I114" i="27"/>
  <c r="K114" i="27"/>
  <c r="M114" i="27"/>
  <c r="Z114" i="27"/>
  <c r="AA114" i="27"/>
  <c r="AB114" i="27"/>
  <c r="BJ114" i="27"/>
  <c r="BK114" i="27"/>
  <c r="BL114" i="27"/>
  <c r="BM114" i="27"/>
  <c r="BN114" i="27"/>
  <c r="BO114" i="27"/>
  <c r="BP114" i="27"/>
  <c r="BQ114" i="27"/>
  <c r="BR114" i="27"/>
  <c r="BU114" i="27"/>
  <c r="BV114" i="27"/>
  <c r="BW114" i="27"/>
  <c r="BX114" i="27"/>
  <c r="A115" i="27"/>
  <c r="B115" i="27"/>
  <c r="D115" i="27"/>
  <c r="E115" i="27"/>
  <c r="I115" i="27"/>
  <c r="K115" i="27"/>
  <c r="M115" i="27"/>
  <c r="Z115" i="27"/>
  <c r="AA115" i="27"/>
  <c r="AB115" i="27"/>
  <c r="BJ115" i="27"/>
  <c r="BK115" i="27"/>
  <c r="BL115" i="27"/>
  <c r="BM115" i="27"/>
  <c r="BN115" i="27"/>
  <c r="BO115" i="27"/>
  <c r="BP115" i="27"/>
  <c r="BQ115" i="27"/>
  <c r="BR115" i="27"/>
  <c r="BU115" i="27"/>
  <c r="BV115" i="27"/>
  <c r="BW115" i="27"/>
  <c r="BX115" i="27"/>
  <c r="A116" i="27"/>
  <c r="B116" i="27"/>
  <c r="D116" i="27"/>
  <c r="E116" i="27"/>
  <c r="I116" i="27"/>
  <c r="K116" i="27"/>
  <c r="M116" i="27"/>
  <c r="Z116" i="27"/>
  <c r="AA116" i="27"/>
  <c r="AB116" i="27"/>
  <c r="BJ116" i="27"/>
  <c r="BK116" i="27"/>
  <c r="BL116" i="27"/>
  <c r="BM116" i="27"/>
  <c r="BN116" i="27"/>
  <c r="BO116" i="27"/>
  <c r="BP116" i="27"/>
  <c r="BQ116" i="27"/>
  <c r="BR116" i="27"/>
  <c r="BU116" i="27"/>
  <c r="BV116" i="27"/>
  <c r="BW116" i="27"/>
  <c r="BX116" i="27"/>
  <c r="A117" i="27"/>
  <c r="B117" i="27"/>
  <c r="D117" i="27"/>
  <c r="E117" i="27"/>
  <c r="I117" i="27"/>
  <c r="K117" i="27"/>
  <c r="M117" i="27"/>
  <c r="Z117" i="27"/>
  <c r="AA117" i="27"/>
  <c r="AB117" i="27"/>
  <c r="BJ117" i="27"/>
  <c r="BK117" i="27"/>
  <c r="BL117" i="27"/>
  <c r="BM117" i="27"/>
  <c r="BN117" i="27"/>
  <c r="BO117" i="27"/>
  <c r="BP117" i="27"/>
  <c r="BQ117" i="27"/>
  <c r="BR117" i="27"/>
  <c r="BU117" i="27"/>
  <c r="BV117" i="27"/>
  <c r="BW117" i="27"/>
  <c r="BX117" i="27"/>
  <c r="A118" i="27"/>
  <c r="B118" i="27"/>
  <c r="D118" i="27"/>
  <c r="E118" i="27"/>
  <c r="I118" i="27"/>
  <c r="K118" i="27"/>
  <c r="M118" i="27"/>
  <c r="Z118" i="27"/>
  <c r="AA118" i="27"/>
  <c r="AB118" i="27"/>
  <c r="BJ118" i="27"/>
  <c r="BK118" i="27"/>
  <c r="BL118" i="27"/>
  <c r="BM118" i="27"/>
  <c r="BN118" i="27"/>
  <c r="BO118" i="27"/>
  <c r="BP118" i="27"/>
  <c r="BQ118" i="27"/>
  <c r="BR118" i="27"/>
  <c r="BU118" i="27"/>
  <c r="BV118" i="27"/>
  <c r="BW118" i="27"/>
  <c r="BX118" i="27"/>
  <c r="A119" i="27"/>
  <c r="B119" i="27"/>
  <c r="D119" i="27"/>
  <c r="E119" i="27"/>
  <c r="I119" i="27"/>
  <c r="K119" i="27"/>
  <c r="M119" i="27"/>
  <c r="Z119" i="27"/>
  <c r="AA119" i="27"/>
  <c r="AB119" i="27"/>
  <c r="BJ119" i="27"/>
  <c r="BK119" i="27"/>
  <c r="BL119" i="27"/>
  <c r="BM119" i="27"/>
  <c r="BN119" i="27"/>
  <c r="BO119" i="27"/>
  <c r="BP119" i="27"/>
  <c r="BQ119" i="27"/>
  <c r="BR119" i="27"/>
  <c r="BU119" i="27"/>
  <c r="BV119" i="27"/>
  <c r="BW119" i="27"/>
  <c r="BX119" i="27"/>
  <c r="A120" i="27"/>
  <c r="B120" i="27"/>
  <c r="D120" i="27"/>
  <c r="E120" i="27"/>
  <c r="I120" i="27"/>
  <c r="K120" i="27"/>
  <c r="M120" i="27"/>
  <c r="Z120" i="27"/>
  <c r="AA120" i="27"/>
  <c r="AB120" i="27"/>
  <c r="BJ120" i="27"/>
  <c r="BK120" i="27"/>
  <c r="BL120" i="27"/>
  <c r="BM120" i="27"/>
  <c r="BN120" i="27"/>
  <c r="BO120" i="27"/>
  <c r="BP120" i="27"/>
  <c r="BQ120" i="27"/>
  <c r="BR120" i="27"/>
  <c r="BU120" i="27"/>
  <c r="BV120" i="27"/>
  <c r="BW120" i="27"/>
  <c r="BX120" i="27"/>
  <c r="A121" i="27"/>
  <c r="B121" i="27"/>
  <c r="D121" i="27"/>
  <c r="E121" i="27"/>
  <c r="I121" i="27"/>
  <c r="K121" i="27"/>
  <c r="M121" i="27"/>
  <c r="Z121" i="27"/>
  <c r="AA121" i="27"/>
  <c r="AB121" i="27"/>
  <c r="BJ121" i="27"/>
  <c r="BK121" i="27"/>
  <c r="BL121" i="27"/>
  <c r="BM121" i="27"/>
  <c r="BN121" i="27"/>
  <c r="BO121" i="27"/>
  <c r="BP121" i="27"/>
  <c r="BQ121" i="27"/>
  <c r="BR121" i="27"/>
  <c r="BU121" i="27"/>
  <c r="BV121" i="27"/>
  <c r="BW121" i="27"/>
  <c r="BX121" i="27"/>
  <c r="A122" i="27"/>
  <c r="B122" i="27"/>
  <c r="D122" i="27"/>
  <c r="E122" i="27"/>
  <c r="I122" i="27"/>
  <c r="K122" i="27"/>
  <c r="M122" i="27"/>
  <c r="Z122" i="27"/>
  <c r="AA122" i="27"/>
  <c r="AB122" i="27"/>
  <c r="BJ122" i="27"/>
  <c r="BK122" i="27"/>
  <c r="BL122" i="27"/>
  <c r="BM122" i="27"/>
  <c r="BN122" i="27"/>
  <c r="BO122" i="27"/>
  <c r="BP122" i="27"/>
  <c r="BQ122" i="27"/>
  <c r="BR122" i="27"/>
  <c r="BU122" i="27"/>
  <c r="BV122" i="27"/>
  <c r="BW122" i="27"/>
  <c r="BX122" i="27"/>
  <c r="A123" i="27"/>
  <c r="B123" i="27"/>
  <c r="D123" i="27"/>
  <c r="E123" i="27"/>
  <c r="I123" i="27"/>
  <c r="K123" i="27"/>
  <c r="M123" i="27"/>
  <c r="Z123" i="27"/>
  <c r="AA123" i="27"/>
  <c r="AB123" i="27"/>
  <c r="BJ123" i="27"/>
  <c r="BK123" i="27"/>
  <c r="BL123" i="27"/>
  <c r="BM123" i="27"/>
  <c r="BN123" i="27"/>
  <c r="BO123" i="27"/>
  <c r="BP123" i="27"/>
  <c r="BQ123" i="27"/>
  <c r="BR123" i="27"/>
  <c r="BU123" i="27"/>
  <c r="BV123" i="27"/>
  <c r="BW123" i="27"/>
  <c r="BX123" i="27"/>
  <c r="A124" i="27"/>
  <c r="B124" i="27"/>
  <c r="D124" i="27"/>
  <c r="E124" i="27"/>
  <c r="I124" i="27"/>
  <c r="K124" i="27"/>
  <c r="M124" i="27"/>
  <c r="Z124" i="27"/>
  <c r="AA124" i="27"/>
  <c r="AB124" i="27"/>
  <c r="BJ124" i="27"/>
  <c r="BK124" i="27"/>
  <c r="BL124" i="27"/>
  <c r="BM124" i="27"/>
  <c r="BN124" i="27"/>
  <c r="BO124" i="27"/>
  <c r="BP124" i="27"/>
  <c r="BQ124" i="27"/>
  <c r="BR124" i="27"/>
  <c r="BU124" i="27"/>
  <c r="BV124" i="27"/>
  <c r="BW124" i="27"/>
  <c r="BX124" i="27"/>
  <c r="A125" i="27"/>
  <c r="B125" i="27"/>
  <c r="D125" i="27"/>
  <c r="E125" i="27"/>
  <c r="I125" i="27"/>
  <c r="K125" i="27"/>
  <c r="M125" i="27"/>
  <c r="Z125" i="27"/>
  <c r="AA125" i="27"/>
  <c r="AB125" i="27"/>
  <c r="BJ125" i="27"/>
  <c r="BK125" i="27"/>
  <c r="BL125" i="27"/>
  <c r="BM125" i="27"/>
  <c r="BN125" i="27"/>
  <c r="BO125" i="27"/>
  <c r="BP125" i="27"/>
  <c r="BQ125" i="27"/>
  <c r="BR125" i="27"/>
  <c r="BU125" i="27"/>
  <c r="BV125" i="27"/>
  <c r="BW125" i="27"/>
  <c r="BX125" i="27"/>
  <c r="A126" i="27"/>
  <c r="B126" i="27"/>
  <c r="D126" i="27"/>
  <c r="E126" i="27"/>
  <c r="I126" i="27"/>
  <c r="K126" i="27"/>
  <c r="M126" i="27"/>
  <c r="Z126" i="27"/>
  <c r="AA126" i="27"/>
  <c r="AB126" i="27"/>
  <c r="BJ126" i="27"/>
  <c r="BK126" i="27"/>
  <c r="BL126" i="27"/>
  <c r="BM126" i="27"/>
  <c r="BN126" i="27"/>
  <c r="BO126" i="27"/>
  <c r="BP126" i="27"/>
  <c r="BQ126" i="27"/>
  <c r="BR126" i="27"/>
  <c r="BU126" i="27"/>
  <c r="BV126" i="27"/>
  <c r="BW126" i="27"/>
  <c r="BX126" i="27"/>
  <c r="A127" i="27"/>
  <c r="B127" i="27"/>
  <c r="D127" i="27"/>
  <c r="E127" i="27"/>
  <c r="I127" i="27"/>
  <c r="K127" i="27"/>
  <c r="M127" i="27"/>
  <c r="Z127" i="27"/>
  <c r="AA127" i="27"/>
  <c r="AB127" i="27"/>
  <c r="BJ127" i="27"/>
  <c r="BK127" i="27"/>
  <c r="BL127" i="27"/>
  <c r="BM127" i="27"/>
  <c r="BN127" i="27"/>
  <c r="BO127" i="27"/>
  <c r="BP127" i="27"/>
  <c r="BQ127" i="27"/>
  <c r="BR127" i="27"/>
  <c r="BU127" i="27"/>
  <c r="BV127" i="27"/>
  <c r="BW127" i="27"/>
  <c r="BX127" i="27"/>
  <c r="A128" i="27"/>
  <c r="B128" i="27"/>
  <c r="D128" i="27"/>
  <c r="E128" i="27"/>
  <c r="I128" i="27"/>
  <c r="K128" i="27"/>
  <c r="M128" i="27"/>
  <c r="Z128" i="27"/>
  <c r="AA128" i="27"/>
  <c r="AB128" i="27"/>
  <c r="BJ128" i="27"/>
  <c r="BK128" i="27"/>
  <c r="BL128" i="27"/>
  <c r="BM128" i="27"/>
  <c r="BN128" i="27"/>
  <c r="BO128" i="27"/>
  <c r="BP128" i="27"/>
  <c r="BQ128" i="27"/>
  <c r="BR128" i="27"/>
  <c r="BU128" i="27"/>
  <c r="BV128" i="27"/>
  <c r="BW128" i="27"/>
  <c r="BX128" i="27"/>
  <c r="A129" i="27"/>
  <c r="B129" i="27"/>
  <c r="D129" i="27"/>
  <c r="E129" i="27"/>
  <c r="I129" i="27"/>
  <c r="K129" i="27"/>
  <c r="M129" i="27"/>
  <c r="Z129" i="27"/>
  <c r="AA129" i="27"/>
  <c r="AB129" i="27"/>
  <c r="BJ129" i="27"/>
  <c r="BK129" i="27"/>
  <c r="BL129" i="27"/>
  <c r="BM129" i="27"/>
  <c r="BN129" i="27"/>
  <c r="BO129" i="27"/>
  <c r="BP129" i="27"/>
  <c r="BQ129" i="27"/>
  <c r="BR129" i="27"/>
  <c r="BU129" i="27"/>
  <c r="BV129" i="27"/>
  <c r="BW129" i="27"/>
  <c r="BX129" i="27"/>
  <c r="A130" i="27"/>
  <c r="B130" i="27"/>
  <c r="D130" i="27"/>
  <c r="E130" i="27"/>
  <c r="I130" i="27"/>
  <c r="K130" i="27"/>
  <c r="M130" i="27"/>
  <c r="Z130" i="27"/>
  <c r="AA130" i="27"/>
  <c r="AB130" i="27"/>
  <c r="BJ130" i="27"/>
  <c r="BK130" i="27"/>
  <c r="BL130" i="27"/>
  <c r="BM130" i="27"/>
  <c r="BN130" i="27"/>
  <c r="BO130" i="27"/>
  <c r="BP130" i="27"/>
  <c r="BQ130" i="27"/>
  <c r="BR130" i="27"/>
  <c r="BU130" i="27"/>
  <c r="BV130" i="27"/>
  <c r="BW130" i="27"/>
  <c r="BX130" i="27"/>
  <c r="A131" i="27"/>
  <c r="B131" i="27"/>
  <c r="D131" i="27"/>
  <c r="E131" i="27"/>
  <c r="I131" i="27"/>
  <c r="K131" i="27"/>
  <c r="M131" i="27"/>
  <c r="Z131" i="27"/>
  <c r="AA131" i="27"/>
  <c r="AB131" i="27"/>
  <c r="BJ131" i="27"/>
  <c r="BK131" i="27"/>
  <c r="BL131" i="27"/>
  <c r="BM131" i="27"/>
  <c r="BN131" i="27"/>
  <c r="BO131" i="27"/>
  <c r="BP131" i="27"/>
  <c r="BQ131" i="27"/>
  <c r="BR131" i="27"/>
  <c r="BU131" i="27"/>
  <c r="BV131" i="27"/>
  <c r="BW131" i="27"/>
  <c r="BX131" i="27"/>
  <c r="A132" i="27"/>
  <c r="B132" i="27"/>
  <c r="D132" i="27"/>
  <c r="E132" i="27"/>
  <c r="I132" i="27"/>
  <c r="K132" i="27"/>
  <c r="M132" i="27"/>
  <c r="Z132" i="27"/>
  <c r="AA132" i="27"/>
  <c r="AB132" i="27"/>
  <c r="BJ132" i="27"/>
  <c r="BK132" i="27"/>
  <c r="BL132" i="27"/>
  <c r="BM132" i="27"/>
  <c r="BN132" i="27"/>
  <c r="BO132" i="27"/>
  <c r="BP132" i="27"/>
  <c r="BQ132" i="27"/>
  <c r="BR132" i="27"/>
  <c r="BU132" i="27"/>
  <c r="BV132" i="27"/>
  <c r="BW132" i="27"/>
  <c r="BX132" i="27"/>
  <c r="A133" i="27"/>
  <c r="B133" i="27"/>
  <c r="D133" i="27"/>
  <c r="E133" i="27"/>
  <c r="I133" i="27"/>
  <c r="K133" i="27"/>
  <c r="M133" i="27"/>
  <c r="Z133" i="27"/>
  <c r="AA133" i="27"/>
  <c r="AB133" i="27"/>
  <c r="BJ133" i="27"/>
  <c r="BK133" i="27"/>
  <c r="BL133" i="27"/>
  <c r="BM133" i="27"/>
  <c r="BN133" i="27"/>
  <c r="BO133" i="27"/>
  <c r="BP133" i="27"/>
  <c r="BQ133" i="27"/>
  <c r="BR133" i="27"/>
  <c r="BU133" i="27"/>
  <c r="BV133" i="27"/>
  <c r="BW133" i="27"/>
  <c r="BX133" i="27"/>
  <c r="A134" i="27"/>
  <c r="B134" i="27"/>
  <c r="D134" i="27"/>
  <c r="E134" i="27"/>
  <c r="I134" i="27"/>
  <c r="K134" i="27"/>
  <c r="M134" i="27"/>
  <c r="Z134" i="27"/>
  <c r="AA134" i="27"/>
  <c r="AB134" i="27"/>
  <c r="BJ134" i="27"/>
  <c r="BK134" i="27"/>
  <c r="BL134" i="27"/>
  <c r="BM134" i="27"/>
  <c r="BN134" i="27"/>
  <c r="BO134" i="27"/>
  <c r="BP134" i="27"/>
  <c r="BQ134" i="27"/>
  <c r="BR134" i="27"/>
  <c r="BU134" i="27"/>
  <c r="BV134" i="27"/>
  <c r="BW134" i="27"/>
  <c r="BX134" i="27"/>
  <c r="A135" i="27"/>
  <c r="B135" i="27"/>
  <c r="D135" i="27"/>
  <c r="E135" i="27"/>
  <c r="I135" i="27"/>
  <c r="K135" i="27"/>
  <c r="M135" i="27"/>
  <c r="Z135" i="27"/>
  <c r="AA135" i="27"/>
  <c r="AB135" i="27"/>
  <c r="BJ135" i="27"/>
  <c r="BK135" i="27"/>
  <c r="BL135" i="27"/>
  <c r="BM135" i="27"/>
  <c r="BN135" i="27"/>
  <c r="BO135" i="27"/>
  <c r="BP135" i="27"/>
  <c r="BQ135" i="27"/>
  <c r="BR135" i="27"/>
  <c r="BU135" i="27"/>
  <c r="BV135" i="27"/>
  <c r="BW135" i="27"/>
  <c r="BX135" i="27"/>
  <c r="A136" i="27"/>
  <c r="B136" i="27"/>
  <c r="D136" i="27"/>
  <c r="E136" i="27"/>
  <c r="I136" i="27"/>
  <c r="K136" i="27"/>
  <c r="M136" i="27"/>
  <c r="Z136" i="27"/>
  <c r="AA136" i="27"/>
  <c r="AB136" i="27"/>
  <c r="BJ136" i="27"/>
  <c r="BK136" i="27"/>
  <c r="BL136" i="27"/>
  <c r="BM136" i="27"/>
  <c r="BN136" i="27"/>
  <c r="BO136" i="27"/>
  <c r="BP136" i="27"/>
  <c r="BQ136" i="27"/>
  <c r="BR136" i="27"/>
  <c r="BU136" i="27"/>
  <c r="BV136" i="27"/>
  <c r="BW136" i="27"/>
  <c r="BX136" i="27"/>
  <c r="A137" i="27"/>
  <c r="B137" i="27"/>
  <c r="D137" i="27"/>
  <c r="E137" i="27"/>
  <c r="I137" i="27"/>
  <c r="K137" i="27"/>
  <c r="M137" i="27"/>
  <c r="Z137" i="27"/>
  <c r="AA137" i="27"/>
  <c r="AB137" i="27"/>
  <c r="BJ137" i="27"/>
  <c r="BK137" i="27"/>
  <c r="BL137" i="27"/>
  <c r="BM137" i="27"/>
  <c r="BN137" i="27"/>
  <c r="BO137" i="27"/>
  <c r="BP137" i="27"/>
  <c r="BQ137" i="27"/>
  <c r="BR137" i="27"/>
  <c r="BU137" i="27"/>
  <c r="BV137" i="27"/>
  <c r="BW137" i="27"/>
  <c r="BX137" i="27"/>
  <c r="A138" i="27"/>
  <c r="B138" i="27"/>
  <c r="D138" i="27"/>
  <c r="E138" i="27"/>
  <c r="I138" i="27"/>
  <c r="K138" i="27"/>
  <c r="M138" i="27"/>
  <c r="Z138" i="27"/>
  <c r="AA138" i="27"/>
  <c r="AB138" i="27"/>
  <c r="BJ138" i="27"/>
  <c r="BK138" i="27"/>
  <c r="BL138" i="27"/>
  <c r="BM138" i="27"/>
  <c r="BN138" i="27"/>
  <c r="BO138" i="27"/>
  <c r="BP138" i="27"/>
  <c r="BQ138" i="27"/>
  <c r="BR138" i="27"/>
  <c r="BU138" i="27"/>
  <c r="BV138" i="27"/>
  <c r="BW138" i="27"/>
  <c r="BX138" i="27"/>
  <c r="A139" i="27"/>
  <c r="B139" i="27"/>
  <c r="D139" i="27"/>
  <c r="E139" i="27"/>
  <c r="I139" i="27"/>
  <c r="K139" i="27"/>
  <c r="M139" i="27"/>
  <c r="Z139" i="27"/>
  <c r="AA139" i="27"/>
  <c r="AB139" i="27"/>
  <c r="BJ139" i="27"/>
  <c r="BK139" i="27"/>
  <c r="BL139" i="27"/>
  <c r="BM139" i="27"/>
  <c r="BN139" i="27"/>
  <c r="BO139" i="27"/>
  <c r="BP139" i="27"/>
  <c r="BQ139" i="27"/>
  <c r="BR139" i="27"/>
  <c r="BU139" i="27"/>
  <c r="BV139" i="27"/>
  <c r="BW139" i="27"/>
  <c r="BX139" i="27"/>
  <c r="A140" i="27"/>
  <c r="B140" i="27"/>
  <c r="D140" i="27"/>
  <c r="E140" i="27"/>
  <c r="I140" i="27"/>
  <c r="K140" i="27"/>
  <c r="M140" i="27"/>
  <c r="Z140" i="27"/>
  <c r="AA140" i="27"/>
  <c r="AB140" i="27"/>
  <c r="BJ140" i="27"/>
  <c r="BK140" i="27"/>
  <c r="BL140" i="27"/>
  <c r="BM140" i="27"/>
  <c r="BN140" i="27"/>
  <c r="BO140" i="27"/>
  <c r="BP140" i="27"/>
  <c r="BQ140" i="27"/>
  <c r="BR140" i="27"/>
  <c r="BU140" i="27"/>
  <c r="BV140" i="27"/>
  <c r="BW140" i="27"/>
  <c r="BX140" i="27"/>
  <c r="A141" i="27"/>
  <c r="B141" i="27"/>
  <c r="D141" i="27"/>
  <c r="E141" i="27"/>
  <c r="I141" i="27"/>
  <c r="K141" i="27"/>
  <c r="M141" i="27"/>
  <c r="Z141" i="27"/>
  <c r="AA141" i="27"/>
  <c r="AB141" i="27"/>
  <c r="BJ141" i="27"/>
  <c r="BK141" i="27"/>
  <c r="BL141" i="27"/>
  <c r="BM141" i="27"/>
  <c r="BN141" i="27"/>
  <c r="BO141" i="27"/>
  <c r="BP141" i="27"/>
  <c r="BQ141" i="27"/>
  <c r="BR141" i="27"/>
  <c r="BU141" i="27"/>
  <c r="BV141" i="27"/>
  <c r="BW141" i="27"/>
  <c r="BX141" i="27"/>
  <c r="A142" i="27"/>
  <c r="B142" i="27"/>
  <c r="D142" i="27"/>
  <c r="E142" i="27"/>
  <c r="I142" i="27"/>
  <c r="K142" i="27"/>
  <c r="M142" i="27"/>
  <c r="Z142" i="27"/>
  <c r="AA142" i="27"/>
  <c r="AB142" i="27"/>
  <c r="BJ142" i="27"/>
  <c r="BK142" i="27"/>
  <c r="BL142" i="27"/>
  <c r="BM142" i="27"/>
  <c r="BN142" i="27"/>
  <c r="BO142" i="27"/>
  <c r="BP142" i="27"/>
  <c r="BQ142" i="27"/>
  <c r="BR142" i="27"/>
  <c r="BU142" i="27"/>
  <c r="BV142" i="27"/>
  <c r="BW142" i="27"/>
  <c r="BX142" i="27"/>
  <c r="A143" i="27"/>
  <c r="B143" i="27"/>
  <c r="D143" i="27"/>
  <c r="E143" i="27"/>
  <c r="I143" i="27"/>
  <c r="K143" i="27"/>
  <c r="M143" i="27"/>
  <c r="Z143" i="27"/>
  <c r="AA143" i="27"/>
  <c r="AB143" i="27"/>
  <c r="BJ143" i="27"/>
  <c r="BK143" i="27"/>
  <c r="BL143" i="27"/>
  <c r="BM143" i="27"/>
  <c r="BN143" i="27"/>
  <c r="BO143" i="27"/>
  <c r="BP143" i="27"/>
  <c r="BQ143" i="27"/>
  <c r="BR143" i="27"/>
  <c r="BU143" i="27"/>
  <c r="BV143" i="27"/>
  <c r="BW143" i="27"/>
  <c r="BX143" i="27"/>
  <c r="A144" i="27"/>
  <c r="B144" i="27"/>
  <c r="D144" i="27"/>
  <c r="E144" i="27"/>
  <c r="I144" i="27"/>
  <c r="K144" i="27"/>
  <c r="M144" i="27"/>
  <c r="Z144" i="27"/>
  <c r="AA144" i="27"/>
  <c r="AB144" i="27"/>
  <c r="BJ144" i="27"/>
  <c r="BK144" i="27"/>
  <c r="BL144" i="27"/>
  <c r="BM144" i="27"/>
  <c r="BN144" i="27"/>
  <c r="BO144" i="27"/>
  <c r="BP144" i="27"/>
  <c r="BQ144" i="27"/>
  <c r="BR144" i="27"/>
  <c r="BU144" i="27"/>
  <c r="BV144" i="27"/>
  <c r="BW144" i="27"/>
  <c r="BX144" i="27"/>
  <c r="A145" i="27"/>
  <c r="B145" i="27"/>
  <c r="D145" i="27"/>
  <c r="E145" i="27"/>
  <c r="I145" i="27"/>
  <c r="K145" i="27"/>
  <c r="M145" i="27"/>
  <c r="Z145" i="27"/>
  <c r="AA145" i="27"/>
  <c r="AB145" i="27"/>
  <c r="BJ145" i="27"/>
  <c r="BK145" i="27"/>
  <c r="BL145" i="27"/>
  <c r="BM145" i="27"/>
  <c r="BN145" i="27"/>
  <c r="BO145" i="27"/>
  <c r="BP145" i="27"/>
  <c r="BQ145" i="27"/>
  <c r="BR145" i="27"/>
  <c r="BU145" i="27"/>
  <c r="BV145" i="27"/>
  <c r="BW145" i="27"/>
  <c r="BX145" i="27"/>
  <c r="A146" i="27"/>
  <c r="B146" i="27"/>
  <c r="D146" i="27"/>
  <c r="E146" i="27"/>
  <c r="I146" i="27"/>
  <c r="K146" i="27"/>
  <c r="M146" i="27"/>
  <c r="Z146" i="27"/>
  <c r="AA146" i="27"/>
  <c r="AB146" i="27"/>
  <c r="BJ146" i="27"/>
  <c r="BK146" i="27"/>
  <c r="BL146" i="27"/>
  <c r="BM146" i="27"/>
  <c r="BN146" i="27"/>
  <c r="BO146" i="27"/>
  <c r="BP146" i="27"/>
  <c r="BQ146" i="27"/>
  <c r="BR146" i="27"/>
  <c r="BU146" i="27"/>
  <c r="BV146" i="27"/>
  <c r="BW146" i="27"/>
  <c r="BX146" i="27"/>
  <c r="A147" i="27"/>
  <c r="B147" i="27"/>
  <c r="D147" i="27"/>
  <c r="E147" i="27"/>
  <c r="I147" i="27"/>
  <c r="K147" i="27"/>
  <c r="M147" i="27"/>
  <c r="Z147" i="27"/>
  <c r="AA147" i="27"/>
  <c r="AB147" i="27"/>
  <c r="BJ147" i="27"/>
  <c r="BK147" i="27"/>
  <c r="BL147" i="27"/>
  <c r="BM147" i="27"/>
  <c r="BN147" i="27"/>
  <c r="BO147" i="27"/>
  <c r="BP147" i="27"/>
  <c r="BQ147" i="27"/>
  <c r="BR147" i="27"/>
  <c r="BU147" i="27"/>
  <c r="BV147" i="27"/>
  <c r="BW147" i="27"/>
  <c r="BX147" i="27"/>
  <c r="A148" i="27"/>
  <c r="B148" i="27"/>
  <c r="D148" i="27"/>
  <c r="E148" i="27"/>
  <c r="I148" i="27"/>
  <c r="K148" i="27"/>
  <c r="M148" i="27"/>
  <c r="Z148" i="27"/>
  <c r="AA148" i="27"/>
  <c r="AB148" i="27"/>
  <c r="BJ148" i="27"/>
  <c r="BK148" i="27"/>
  <c r="BL148" i="27"/>
  <c r="BM148" i="27"/>
  <c r="BN148" i="27"/>
  <c r="BO148" i="27"/>
  <c r="BP148" i="27"/>
  <c r="BQ148" i="27"/>
  <c r="BR148" i="27"/>
  <c r="BU148" i="27"/>
  <c r="BV148" i="27"/>
  <c r="BW148" i="27"/>
  <c r="BX148" i="27"/>
  <c r="A149" i="27"/>
  <c r="B149" i="27"/>
  <c r="D149" i="27"/>
  <c r="E149" i="27"/>
  <c r="I149" i="27"/>
  <c r="K149" i="27"/>
  <c r="M149" i="27"/>
  <c r="Z149" i="27"/>
  <c r="AA149" i="27"/>
  <c r="AB149" i="27"/>
  <c r="BJ149" i="27"/>
  <c r="BK149" i="27"/>
  <c r="BL149" i="27"/>
  <c r="BM149" i="27"/>
  <c r="BN149" i="27"/>
  <c r="BO149" i="27"/>
  <c r="BP149" i="27"/>
  <c r="BQ149" i="27"/>
  <c r="BR149" i="27"/>
  <c r="BU149" i="27"/>
  <c r="BV149" i="27"/>
  <c r="BW149" i="27"/>
  <c r="BX149" i="27"/>
  <c r="A150" i="27"/>
  <c r="B150" i="27"/>
  <c r="D150" i="27"/>
  <c r="E150" i="27"/>
  <c r="I150" i="27"/>
  <c r="K150" i="27"/>
  <c r="M150" i="27"/>
  <c r="Z150" i="27"/>
  <c r="AA150" i="27"/>
  <c r="AB150" i="27"/>
  <c r="BJ150" i="27"/>
  <c r="BK150" i="27"/>
  <c r="BL150" i="27"/>
  <c r="BM150" i="27"/>
  <c r="BN150" i="27"/>
  <c r="BO150" i="27"/>
  <c r="BP150" i="27"/>
  <c r="BQ150" i="27"/>
  <c r="BR150" i="27"/>
  <c r="BU150" i="27"/>
  <c r="BV150" i="27"/>
  <c r="BW150" i="27"/>
  <c r="BX150" i="27"/>
  <c r="A151" i="27"/>
  <c r="B151" i="27"/>
  <c r="D151" i="27"/>
  <c r="E151" i="27"/>
  <c r="I151" i="27"/>
  <c r="K151" i="27"/>
  <c r="M151" i="27"/>
  <c r="Z151" i="27"/>
  <c r="AA151" i="27"/>
  <c r="AB151" i="27"/>
  <c r="BJ151" i="27"/>
  <c r="BK151" i="27"/>
  <c r="BL151" i="27"/>
  <c r="BM151" i="27"/>
  <c r="BN151" i="27"/>
  <c r="BO151" i="27"/>
  <c r="BP151" i="27"/>
  <c r="BQ151" i="27"/>
  <c r="BR151" i="27"/>
  <c r="BU151" i="27"/>
  <c r="BV151" i="27"/>
  <c r="BW151" i="27"/>
  <c r="BX151" i="27"/>
  <c r="A152" i="27"/>
  <c r="B152" i="27"/>
  <c r="D152" i="27"/>
  <c r="E152" i="27"/>
  <c r="I152" i="27"/>
  <c r="K152" i="27"/>
  <c r="M152" i="27"/>
  <c r="Z152" i="27"/>
  <c r="AA152" i="27"/>
  <c r="AB152" i="27"/>
  <c r="BJ152" i="27"/>
  <c r="BK152" i="27"/>
  <c r="BL152" i="27"/>
  <c r="BM152" i="27"/>
  <c r="BN152" i="27"/>
  <c r="BO152" i="27"/>
  <c r="BP152" i="27"/>
  <c r="BQ152" i="27"/>
  <c r="BR152" i="27"/>
  <c r="BU152" i="27"/>
  <c r="BV152" i="27"/>
  <c r="BW152" i="27"/>
  <c r="BX152" i="27"/>
  <c r="A153" i="27"/>
  <c r="B153" i="27"/>
  <c r="D153" i="27"/>
  <c r="E153" i="27"/>
  <c r="I153" i="27"/>
  <c r="K153" i="27"/>
  <c r="M153" i="27"/>
  <c r="Z153" i="27"/>
  <c r="AA153" i="27"/>
  <c r="AB153" i="27"/>
  <c r="BJ153" i="27"/>
  <c r="BK153" i="27"/>
  <c r="BL153" i="27"/>
  <c r="BM153" i="27"/>
  <c r="BN153" i="27"/>
  <c r="BO153" i="27"/>
  <c r="BP153" i="27"/>
  <c r="BQ153" i="27"/>
  <c r="BR153" i="27"/>
  <c r="BU153" i="27"/>
  <c r="BV153" i="27"/>
  <c r="BW153" i="27"/>
  <c r="BX153" i="27"/>
  <c r="A154" i="27"/>
  <c r="B154" i="27"/>
  <c r="D154" i="27"/>
  <c r="E154" i="27"/>
  <c r="I154" i="27"/>
  <c r="K154" i="27"/>
  <c r="M154" i="27"/>
  <c r="Z154" i="27"/>
  <c r="AA154" i="27"/>
  <c r="AB154" i="27"/>
  <c r="BJ154" i="27"/>
  <c r="BK154" i="27"/>
  <c r="BL154" i="27"/>
  <c r="BM154" i="27"/>
  <c r="BN154" i="27"/>
  <c r="BO154" i="27"/>
  <c r="BP154" i="27"/>
  <c r="BQ154" i="27"/>
  <c r="BR154" i="27"/>
  <c r="BU154" i="27"/>
  <c r="BV154" i="27"/>
  <c r="BW154" i="27"/>
  <c r="BX154" i="27"/>
  <c r="A155" i="27"/>
  <c r="B155" i="27"/>
  <c r="D155" i="27"/>
  <c r="E155" i="27"/>
  <c r="I155" i="27"/>
  <c r="K155" i="27"/>
  <c r="M155" i="27"/>
  <c r="Z155" i="27"/>
  <c r="AA155" i="27"/>
  <c r="AB155" i="27"/>
  <c r="BJ155" i="27"/>
  <c r="BK155" i="27"/>
  <c r="BL155" i="27"/>
  <c r="BM155" i="27"/>
  <c r="BN155" i="27"/>
  <c r="BO155" i="27"/>
  <c r="BP155" i="27"/>
  <c r="BQ155" i="27"/>
  <c r="BR155" i="27"/>
  <c r="BU155" i="27"/>
  <c r="BV155" i="27"/>
  <c r="BW155" i="27"/>
  <c r="BX155" i="27"/>
  <c r="A156" i="27"/>
  <c r="B156" i="27"/>
  <c r="D156" i="27"/>
  <c r="E156" i="27"/>
  <c r="I156" i="27"/>
  <c r="K156" i="27"/>
  <c r="M156" i="27"/>
  <c r="Z156" i="27"/>
  <c r="AA156" i="27"/>
  <c r="AB156" i="27"/>
  <c r="BJ156" i="27"/>
  <c r="BK156" i="27"/>
  <c r="BL156" i="27"/>
  <c r="BM156" i="27"/>
  <c r="BN156" i="27"/>
  <c r="BO156" i="27"/>
  <c r="BP156" i="27"/>
  <c r="BQ156" i="27"/>
  <c r="BR156" i="27"/>
  <c r="BU156" i="27"/>
  <c r="BV156" i="27"/>
  <c r="BW156" i="27"/>
  <c r="BX156" i="27"/>
  <c r="A157" i="27"/>
  <c r="B157" i="27"/>
  <c r="D157" i="27"/>
  <c r="E157" i="27"/>
  <c r="I157" i="27"/>
  <c r="K157" i="27"/>
  <c r="M157" i="27"/>
  <c r="Z157" i="27"/>
  <c r="AA157" i="27"/>
  <c r="AB157" i="27"/>
  <c r="BJ157" i="27"/>
  <c r="BK157" i="27"/>
  <c r="BL157" i="27"/>
  <c r="BM157" i="27"/>
  <c r="BN157" i="27"/>
  <c r="BO157" i="27"/>
  <c r="BP157" i="27"/>
  <c r="BQ157" i="27"/>
  <c r="BR157" i="27"/>
  <c r="BU157" i="27"/>
  <c r="BV157" i="27"/>
  <c r="BW157" i="27"/>
  <c r="BX157" i="27"/>
  <c r="A158" i="27"/>
  <c r="B158" i="27"/>
  <c r="D158" i="27"/>
  <c r="E158" i="27"/>
  <c r="I158" i="27"/>
  <c r="K158" i="27"/>
  <c r="M158" i="27"/>
  <c r="Z158" i="27"/>
  <c r="AA158" i="27"/>
  <c r="AB158" i="27"/>
  <c r="BJ158" i="27"/>
  <c r="BK158" i="27"/>
  <c r="BL158" i="27"/>
  <c r="BM158" i="27"/>
  <c r="BN158" i="27"/>
  <c r="BO158" i="27"/>
  <c r="BP158" i="27"/>
  <c r="BQ158" i="27"/>
  <c r="BR158" i="27"/>
  <c r="BU158" i="27"/>
  <c r="BV158" i="27"/>
  <c r="BW158" i="27"/>
  <c r="BX158" i="27"/>
  <c r="A159" i="27"/>
  <c r="B159" i="27"/>
  <c r="D159" i="27"/>
  <c r="E159" i="27"/>
  <c r="I159" i="27"/>
  <c r="K159" i="27"/>
  <c r="M159" i="27"/>
  <c r="Z159" i="27"/>
  <c r="AA159" i="27"/>
  <c r="AB159" i="27"/>
  <c r="BJ159" i="27"/>
  <c r="BK159" i="27"/>
  <c r="BL159" i="27"/>
  <c r="BM159" i="27"/>
  <c r="BN159" i="27"/>
  <c r="BO159" i="27"/>
  <c r="BP159" i="27"/>
  <c r="BQ159" i="27"/>
  <c r="BR159" i="27"/>
  <c r="BU159" i="27"/>
  <c r="BV159" i="27"/>
  <c r="BW159" i="27"/>
  <c r="BX159" i="27"/>
  <c r="A160" i="27"/>
  <c r="B160" i="27"/>
  <c r="D160" i="27"/>
  <c r="E160" i="27"/>
  <c r="I160" i="27"/>
  <c r="K160" i="27"/>
  <c r="M160" i="27"/>
  <c r="Z160" i="27"/>
  <c r="AA160" i="27"/>
  <c r="AB160" i="27"/>
  <c r="BJ160" i="27"/>
  <c r="BK160" i="27"/>
  <c r="BL160" i="27"/>
  <c r="BM160" i="27"/>
  <c r="BN160" i="27"/>
  <c r="BO160" i="27"/>
  <c r="BP160" i="27"/>
  <c r="BQ160" i="27"/>
  <c r="BR160" i="27"/>
  <c r="BU160" i="27"/>
  <c r="BV160" i="27"/>
  <c r="BW160" i="27"/>
  <c r="BX160" i="27"/>
  <c r="A161" i="27"/>
  <c r="B161" i="27"/>
  <c r="D161" i="27"/>
  <c r="E161" i="27"/>
  <c r="I161" i="27"/>
  <c r="K161" i="27"/>
  <c r="M161" i="27"/>
  <c r="Z161" i="27"/>
  <c r="AA161" i="27"/>
  <c r="AB161" i="27"/>
  <c r="BJ161" i="27"/>
  <c r="BK161" i="27"/>
  <c r="BL161" i="27"/>
  <c r="BM161" i="27"/>
  <c r="BN161" i="27"/>
  <c r="BO161" i="27"/>
  <c r="BP161" i="27"/>
  <c r="BQ161" i="27"/>
  <c r="BR161" i="27"/>
  <c r="BU161" i="27"/>
  <c r="BV161" i="27"/>
  <c r="BW161" i="27"/>
  <c r="BX161" i="27"/>
  <c r="A162" i="27"/>
  <c r="B162" i="27"/>
  <c r="D162" i="27"/>
  <c r="E162" i="27"/>
  <c r="I162" i="27"/>
  <c r="K162" i="27"/>
  <c r="M162" i="27"/>
  <c r="Z162" i="27"/>
  <c r="AA162" i="27"/>
  <c r="AB162" i="27"/>
  <c r="BJ162" i="27"/>
  <c r="BK162" i="27"/>
  <c r="BL162" i="27"/>
  <c r="BM162" i="27"/>
  <c r="BN162" i="27"/>
  <c r="BO162" i="27"/>
  <c r="BP162" i="27"/>
  <c r="BQ162" i="27"/>
  <c r="BR162" i="27"/>
  <c r="BU162" i="27"/>
  <c r="BV162" i="27"/>
  <c r="BW162" i="27"/>
  <c r="BX162" i="27"/>
  <c r="A163" i="27"/>
  <c r="B163" i="27"/>
  <c r="D163" i="27"/>
  <c r="E163" i="27"/>
  <c r="I163" i="27"/>
  <c r="K163" i="27"/>
  <c r="M163" i="27"/>
  <c r="Z163" i="27"/>
  <c r="AA163" i="27"/>
  <c r="AB163" i="27"/>
  <c r="BJ163" i="27"/>
  <c r="BK163" i="27"/>
  <c r="BL163" i="27"/>
  <c r="BM163" i="27"/>
  <c r="BN163" i="27"/>
  <c r="BO163" i="27"/>
  <c r="BP163" i="27"/>
  <c r="BQ163" i="27"/>
  <c r="BR163" i="27"/>
  <c r="BU163" i="27"/>
  <c r="BV163" i="27"/>
  <c r="BW163" i="27"/>
  <c r="BX163" i="27"/>
  <c r="A164" i="27"/>
  <c r="B164" i="27"/>
  <c r="D164" i="27"/>
  <c r="E164" i="27"/>
  <c r="I164" i="27"/>
  <c r="K164" i="27"/>
  <c r="M164" i="27"/>
  <c r="Z164" i="27"/>
  <c r="AA164" i="27"/>
  <c r="AB164" i="27"/>
  <c r="BJ164" i="27"/>
  <c r="BK164" i="27"/>
  <c r="BL164" i="27"/>
  <c r="BM164" i="27"/>
  <c r="BN164" i="27"/>
  <c r="BO164" i="27"/>
  <c r="BP164" i="27"/>
  <c r="BQ164" i="27"/>
  <c r="BR164" i="27"/>
  <c r="BU164" i="27"/>
  <c r="BV164" i="27"/>
  <c r="BW164" i="27"/>
  <c r="BX164" i="27"/>
  <c r="A165" i="27"/>
  <c r="B165" i="27"/>
  <c r="D165" i="27"/>
  <c r="E165" i="27"/>
  <c r="I165" i="27"/>
  <c r="K165" i="27"/>
  <c r="M165" i="27"/>
  <c r="Z165" i="27"/>
  <c r="AA165" i="27"/>
  <c r="AB165" i="27"/>
  <c r="BJ165" i="27"/>
  <c r="BK165" i="27"/>
  <c r="BL165" i="27"/>
  <c r="BM165" i="27"/>
  <c r="BN165" i="27"/>
  <c r="BO165" i="27"/>
  <c r="BP165" i="27"/>
  <c r="BQ165" i="27"/>
  <c r="BR165" i="27"/>
  <c r="BU165" i="27"/>
  <c r="BV165" i="27"/>
  <c r="BW165" i="27"/>
  <c r="BX165" i="27"/>
  <c r="A166" i="27"/>
  <c r="B166" i="27"/>
  <c r="D166" i="27"/>
  <c r="E166" i="27"/>
  <c r="I166" i="27"/>
  <c r="K166" i="27"/>
  <c r="M166" i="27"/>
  <c r="Z166" i="27"/>
  <c r="AA166" i="27"/>
  <c r="AB166" i="27"/>
  <c r="BJ166" i="27"/>
  <c r="BK166" i="27"/>
  <c r="BL166" i="27"/>
  <c r="BM166" i="27"/>
  <c r="BN166" i="27"/>
  <c r="BO166" i="27"/>
  <c r="BP166" i="27"/>
  <c r="BQ166" i="27"/>
  <c r="BR166" i="27"/>
  <c r="BU166" i="27"/>
  <c r="BV166" i="27"/>
  <c r="BW166" i="27"/>
  <c r="BX166" i="27"/>
  <c r="A167" i="27"/>
  <c r="B167" i="27"/>
  <c r="D167" i="27"/>
  <c r="E167" i="27"/>
  <c r="I167" i="27"/>
  <c r="K167" i="27"/>
  <c r="M167" i="27"/>
  <c r="Z167" i="27"/>
  <c r="AA167" i="27"/>
  <c r="AB167" i="27"/>
  <c r="BJ167" i="27"/>
  <c r="BK167" i="27"/>
  <c r="BL167" i="27"/>
  <c r="BM167" i="27"/>
  <c r="BN167" i="27"/>
  <c r="BO167" i="27"/>
  <c r="BP167" i="27"/>
  <c r="BQ167" i="27"/>
  <c r="BR167" i="27"/>
  <c r="BU167" i="27"/>
  <c r="BV167" i="27"/>
  <c r="BW167" i="27"/>
  <c r="BX167" i="27"/>
  <c r="A168" i="27"/>
  <c r="B168" i="27"/>
  <c r="D168" i="27"/>
  <c r="E168" i="27"/>
  <c r="I168" i="27"/>
  <c r="K168" i="27"/>
  <c r="M168" i="27"/>
  <c r="Z168" i="27"/>
  <c r="AA168" i="27"/>
  <c r="AB168" i="27"/>
  <c r="BJ168" i="27"/>
  <c r="BK168" i="27"/>
  <c r="BL168" i="27"/>
  <c r="BM168" i="27"/>
  <c r="BN168" i="27"/>
  <c r="BO168" i="27"/>
  <c r="BP168" i="27"/>
  <c r="BQ168" i="27"/>
  <c r="BR168" i="27"/>
  <c r="BU168" i="27"/>
  <c r="BV168" i="27"/>
  <c r="BW168" i="27"/>
  <c r="BX168" i="27"/>
  <c r="A169" i="27"/>
  <c r="B169" i="27"/>
  <c r="D169" i="27"/>
  <c r="E169" i="27"/>
  <c r="I169" i="27"/>
  <c r="K169" i="27"/>
  <c r="M169" i="27"/>
  <c r="Z169" i="27"/>
  <c r="AA169" i="27"/>
  <c r="AB169" i="27"/>
  <c r="BJ169" i="27"/>
  <c r="BK169" i="27"/>
  <c r="BL169" i="27"/>
  <c r="BM169" i="27"/>
  <c r="BN169" i="27"/>
  <c r="BO169" i="27"/>
  <c r="BP169" i="27"/>
  <c r="BQ169" i="27"/>
  <c r="BR169" i="27"/>
  <c r="BU169" i="27"/>
  <c r="BV169" i="27"/>
  <c r="BW169" i="27"/>
  <c r="BX169" i="27"/>
  <c r="A170" i="27"/>
  <c r="B170" i="27"/>
  <c r="D170" i="27"/>
  <c r="E170" i="27"/>
  <c r="I170" i="27"/>
  <c r="K170" i="27"/>
  <c r="M170" i="27"/>
  <c r="Z170" i="27"/>
  <c r="AA170" i="27"/>
  <c r="AB170" i="27"/>
  <c r="BJ170" i="27"/>
  <c r="BK170" i="27"/>
  <c r="BL170" i="27"/>
  <c r="BM170" i="27"/>
  <c r="BN170" i="27"/>
  <c r="BO170" i="27"/>
  <c r="BP170" i="27"/>
  <c r="BQ170" i="27"/>
  <c r="BR170" i="27"/>
  <c r="BU170" i="27"/>
  <c r="BV170" i="27"/>
  <c r="BW170" i="27"/>
  <c r="BX170" i="27"/>
  <c r="A171" i="27"/>
  <c r="B171" i="27"/>
  <c r="D171" i="27"/>
  <c r="E171" i="27"/>
  <c r="I171" i="27"/>
  <c r="K171" i="27"/>
  <c r="M171" i="27"/>
  <c r="Z171" i="27"/>
  <c r="AA171" i="27"/>
  <c r="AB171" i="27"/>
  <c r="BJ171" i="27"/>
  <c r="BK171" i="27"/>
  <c r="BL171" i="27"/>
  <c r="BM171" i="27"/>
  <c r="BN171" i="27"/>
  <c r="BO171" i="27"/>
  <c r="BP171" i="27"/>
  <c r="BQ171" i="27"/>
  <c r="BR171" i="27"/>
  <c r="BU171" i="27"/>
  <c r="BV171" i="27"/>
  <c r="BW171" i="27"/>
  <c r="BX171" i="27"/>
  <c r="A172" i="27"/>
  <c r="B172" i="27"/>
  <c r="D172" i="27"/>
  <c r="E172" i="27"/>
  <c r="I172" i="27"/>
  <c r="K172" i="27"/>
  <c r="M172" i="27"/>
  <c r="Z172" i="27"/>
  <c r="AA172" i="27"/>
  <c r="AB172" i="27"/>
  <c r="BJ172" i="27"/>
  <c r="BK172" i="27"/>
  <c r="BL172" i="27"/>
  <c r="BM172" i="27"/>
  <c r="BN172" i="27"/>
  <c r="BO172" i="27"/>
  <c r="BP172" i="27"/>
  <c r="BQ172" i="27"/>
  <c r="BR172" i="27"/>
  <c r="BU172" i="27"/>
  <c r="BV172" i="27"/>
  <c r="BW172" i="27"/>
  <c r="BX172" i="27"/>
  <c r="A173" i="27"/>
  <c r="B173" i="27"/>
  <c r="D173" i="27"/>
  <c r="E173" i="27"/>
  <c r="I173" i="27"/>
  <c r="K173" i="27"/>
  <c r="M173" i="27"/>
  <c r="Z173" i="27"/>
  <c r="AA173" i="27"/>
  <c r="AB173" i="27"/>
  <c r="BJ173" i="27"/>
  <c r="BK173" i="27"/>
  <c r="BL173" i="27"/>
  <c r="BM173" i="27"/>
  <c r="BN173" i="27"/>
  <c r="BO173" i="27"/>
  <c r="BP173" i="27"/>
  <c r="BQ173" i="27"/>
  <c r="BR173" i="27"/>
  <c r="BU173" i="27"/>
  <c r="BV173" i="27"/>
  <c r="BW173" i="27"/>
  <c r="BX173" i="27"/>
  <c r="A174" i="27"/>
  <c r="B174" i="27"/>
  <c r="D174" i="27"/>
  <c r="E174" i="27"/>
  <c r="I174" i="27"/>
  <c r="K174" i="27"/>
  <c r="M174" i="27"/>
  <c r="Z174" i="27"/>
  <c r="AA174" i="27"/>
  <c r="AB174" i="27"/>
  <c r="BJ174" i="27"/>
  <c r="BK174" i="27"/>
  <c r="BL174" i="27"/>
  <c r="BM174" i="27"/>
  <c r="BN174" i="27"/>
  <c r="BO174" i="27"/>
  <c r="BP174" i="27"/>
  <c r="BQ174" i="27"/>
  <c r="BR174" i="27"/>
  <c r="BU174" i="27"/>
  <c r="BV174" i="27"/>
  <c r="BW174" i="27"/>
  <c r="BX174" i="27"/>
  <c r="A175" i="27"/>
  <c r="B175" i="27"/>
  <c r="D175" i="27"/>
  <c r="E175" i="27"/>
  <c r="I175" i="27"/>
  <c r="K175" i="27"/>
  <c r="M175" i="27"/>
  <c r="Z175" i="27"/>
  <c r="AA175" i="27"/>
  <c r="AB175" i="27"/>
  <c r="BJ175" i="27"/>
  <c r="BK175" i="27"/>
  <c r="BL175" i="27"/>
  <c r="BM175" i="27"/>
  <c r="BN175" i="27"/>
  <c r="BO175" i="27"/>
  <c r="BP175" i="27"/>
  <c r="BQ175" i="27"/>
  <c r="BR175" i="27"/>
  <c r="BU175" i="27"/>
  <c r="BV175" i="27"/>
  <c r="BW175" i="27"/>
  <c r="BX175" i="27"/>
  <c r="A176" i="27"/>
  <c r="B176" i="27"/>
  <c r="D176" i="27"/>
  <c r="E176" i="27"/>
  <c r="I176" i="27"/>
  <c r="K176" i="27"/>
  <c r="M176" i="27"/>
  <c r="Z176" i="27"/>
  <c r="AA176" i="27"/>
  <c r="AB176" i="27"/>
  <c r="BJ176" i="27"/>
  <c r="BK176" i="27"/>
  <c r="BL176" i="27"/>
  <c r="BM176" i="27"/>
  <c r="BN176" i="27"/>
  <c r="BO176" i="27"/>
  <c r="BP176" i="27"/>
  <c r="BQ176" i="27"/>
  <c r="BR176" i="27"/>
  <c r="BU176" i="27"/>
  <c r="BV176" i="27"/>
  <c r="BW176" i="27"/>
  <c r="BX176" i="27"/>
  <c r="A177" i="27"/>
  <c r="B177" i="27"/>
  <c r="D177" i="27"/>
  <c r="E177" i="27"/>
  <c r="I177" i="27"/>
  <c r="K177" i="27"/>
  <c r="M177" i="27"/>
  <c r="Z177" i="27"/>
  <c r="AA177" i="27"/>
  <c r="AB177" i="27"/>
  <c r="BJ177" i="27"/>
  <c r="BK177" i="27"/>
  <c r="BL177" i="27"/>
  <c r="BM177" i="27"/>
  <c r="BN177" i="27"/>
  <c r="BO177" i="27"/>
  <c r="BP177" i="27"/>
  <c r="BQ177" i="27"/>
  <c r="BR177" i="27"/>
  <c r="BU177" i="27"/>
  <c r="BV177" i="27"/>
  <c r="BW177" i="27"/>
  <c r="BX177" i="27"/>
  <c r="A178" i="27"/>
  <c r="B178" i="27"/>
  <c r="D178" i="27"/>
  <c r="E178" i="27"/>
  <c r="I178" i="27"/>
  <c r="K178" i="27"/>
  <c r="M178" i="27"/>
  <c r="Z178" i="27"/>
  <c r="AA178" i="27"/>
  <c r="AB178" i="27"/>
  <c r="BJ178" i="27"/>
  <c r="BK178" i="27"/>
  <c r="BL178" i="27"/>
  <c r="BM178" i="27"/>
  <c r="BN178" i="27"/>
  <c r="BO178" i="27"/>
  <c r="BP178" i="27"/>
  <c r="BQ178" i="27"/>
  <c r="BR178" i="27"/>
  <c r="BU178" i="27"/>
  <c r="BV178" i="27"/>
  <c r="BW178" i="27"/>
  <c r="BX178" i="27"/>
  <c r="A179" i="27"/>
  <c r="B179" i="27"/>
  <c r="D179" i="27"/>
  <c r="E179" i="27"/>
  <c r="I179" i="27"/>
  <c r="K179" i="27"/>
  <c r="M179" i="27"/>
  <c r="Z179" i="27"/>
  <c r="AA179" i="27"/>
  <c r="AB179" i="27"/>
  <c r="BJ179" i="27"/>
  <c r="BK179" i="27"/>
  <c r="BL179" i="27"/>
  <c r="BM179" i="27"/>
  <c r="BN179" i="27"/>
  <c r="BO179" i="27"/>
  <c r="BP179" i="27"/>
  <c r="BQ179" i="27"/>
  <c r="BR179" i="27"/>
  <c r="BU179" i="27"/>
  <c r="BV179" i="27"/>
  <c r="BW179" i="27"/>
  <c r="BX179" i="27"/>
  <c r="A180" i="27"/>
  <c r="B180" i="27"/>
  <c r="D180" i="27"/>
  <c r="E180" i="27"/>
  <c r="I180" i="27"/>
  <c r="K180" i="27"/>
  <c r="M180" i="27"/>
  <c r="Z180" i="27"/>
  <c r="AA180" i="27"/>
  <c r="AB180" i="27"/>
  <c r="BJ180" i="27"/>
  <c r="BK180" i="27"/>
  <c r="BL180" i="27"/>
  <c r="BM180" i="27"/>
  <c r="BN180" i="27"/>
  <c r="BO180" i="27"/>
  <c r="BP180" i="27"/>
  <c r="BQ180" i="27"/>
  <c r="BR180" i="27"/>
  <c r="BU180" i="27"/>
  <c r="BV180" i="27"/>
  <c r="BW180" i="27"/>
  <c r="BX180" i="27"/>
  <c r="A181" i="27"/>
  <c r="B181" i="27"/>
  <c r="D181" i="27"/>
  <c r="E181" i="27"/>
  <c r="I181" i="27"/>
  <c r="K181" i="27"/>
  <c r="M181" i="27"/>
  <c r="Z181" i="27"/>
  <c r="AA181" i="27"/>
  <c r="AB181" i="27"/>
  <c r="BJ181" i="27"/>
  <c r="BK181" i="27"/>
  <c r="BL181" i="27"/>
  <c r="BM181" i="27"/>
  <c r="BN181" i="27"/>
  <c r="BO181" i="27"/>
  <c r="BP181" i="27"/>
  <c r="BQ181" i="27"/>
  <c r="BR181" i="27"/>
  <c r="BU181" i="27"/>
  <c r="BV181" i="27"/>
  <c r="BW181" i="27"/>
  <c r="BX181" i="27"/>
  <c r="A182" i="27"/>
  <c r="B182" i="27"/>
  <c r="D182" i="27"/>
  <c r="E182" i="27"/>
  <c r="I182" i="27"/>
  <c r="K182" i="27"/>
  <c r="M182" i="27"/>
  <c r="Z182" i="27"/>
  <c r="AA182" i="27"/>
  <c r="AB182" i="27"/>
  <c r="BJ182" i="27"/>
  <c r="BK182" i="27"/>
  <c r="BL182" i="27"/>
  <c r="BM182" i="27"/>
  <c r="BN182" i="27"/>
  <c r="BO182" i="27"/>
  <c r="BP182" i="27"/>
  <c r="BQ182" i="27"/>
  <c r="BR182" i="27"/>
  <c r="BU182" i="27"/>
  <c r="BV182" i="27"/>
  <c r="BW182" i="27"/>
  <c r="BX182" i="27"/>
  <c r="A183" i="27"/>
  <c r="B183" i="27"/>
  <c r="D183" i="27"/>
  <c r="E183" i="27"/>
  <c r="I183" i="27"/>
  <c r="K183" i="27"/>
  <c r="M183" i="27"/>
  <c r="Z183" i="27"/>
  <c r="AA183" i="27"/>
  <c r="AB183" i="27"/>
  <c r="BJ183" i="27"/>
  <c r="BK183" i="27"/>
  <c r="BL183" i="27"/>
  <c r="BM183" i="27"/>
  <c r="BN183" i="27"/>
  <c r="BO183" i="27"/>
  <c r="BP183" i="27"/>
  <c r="BQ183" i="27"/>
  <c r="BR183" i="27"/>
  <c r="BU183" i="27"/>
  <c r="BV183" i="27"/>
  <c r="BW183" i="27"/>
  <c r="BX183" i="27"/>
  <c r="A184" i="27"/>
  <c r="B184" i="27"/>
  <c r="D184" i="27"/>
  <c r="E184" i="27"/>
  <c r="I184" i="27"/>
  <c r="K184" i="27"/>
  <c r="M184" i="27"/>
  <c r="Z184" i="27"/>
  <c r="AA184" i="27"/>
  <c r="AB184" i="27"/>
  <c r="BJ184" i="27"/>
  <c r="BK184" i="27"/>
  <c r="BL184" i="27"/>
  <c r="BM184" i="27"/>
  <c r="BN184" i="27"/>
  <c r="BO184" i="27"/>
  <c r="BP184" i="27"/>
  <c r="BQ184" i="27"/>
  <c r="BR184" i="27"/>
  <c r="BU184" i="27"/>
  <c r="BV184" i="27"/>
  <c r="BW184" i="27"/>
  <c r="BX184" i="27"/>
  <c r="A185" i="27"/>
  <c r="B185" i="27"/>
  <c r="D185" i="27"/>
  <c r="E185" i="27"/>
  <c r="I185" i="27"/>
  <c r="K185" i="27"/>
  <c r="M185" i="27"/>
  <c r="Z185" i="27"/>
  <c r="AA185" i="27"/>
  <c r="AB185" i="27"/>
  <c r="BJ185" i="27"/>
  <c r="BK185" i="27"/>
  <c r="BL185" i="27"/>
  <c r="BM185" i="27"/>
  <c r="BN185" i="27"/>
  <c r="BO185" i="27"/>
  <c r="BP185" i="27"/>
  <c r="BQ185" i="27"/>
  <c r="BR185" i="27"/>
  <c r="BU185" i="27"/>
  <c r="BV185" i="27"/>
  <c r="BW185" i="27"/>
  <c r="BX185" i="27"/>
  <c r="A186" i="27"/>
  <c r="B186" i="27"/>
  <c r="D186" i="27"/>
  <c r="E186" i="27"/>
  <c r="I186" i="27"/>
  <c r="K186" i="27"/>
  <c r="M186" i="27"/>
  <c r="Z186" i="27"/>
  <c r="AA186" i="27"/>
  <c r="AB186" i="27"/>
  <c r="BJ186" i="27"/>
  <c r="BK186" i="27"/>
  <c r="BL186" i="27"/>
  <c r="BM186" i="27"/>
  <c r="BN186" i="27"/>
  <c r="BO186" i="27"/>
  <c r="BP186" i="27"/>
  <c r="BQ186" i="27"/>
  <c r="BR186" i="27"/>
  <c r="BU186" i="27"/>
  <c r="BV186" i="27"/>
  <c r="BW186" i="27"/>
  <c r="BX186" i="27"/>
  <c r="A187" i="27"/>
  <c r="B187" i="27"/>
  <c r="D187" i="27"/>
  <c r="E187" i="27"/>
  <c r="I187" i="27"/>
  <c r="K187" i="27"/>
  <c r="M187" i="27"/>
  <c r="Z187" i="27"/>
  <c r="AA187" i="27"/>
  <c r="AB187" i="27"/>
  <c r="BJ187" i="27"/>
  <c r="BK187" i="27"/>
  <c r="BL187" i="27"/>
  <c r="BM187" i="27"/>
  <c r="BN187" i="27"/>
  <c r="BO187" i="27"/>
  <c r="BP187" i="27"/>
  <c r="BQ187" i="27"/>
  <c r="BR187" i="27"/>
  <c r="BU187" i="27"/>
  <c r="BV187" i="27"/>
  <c r="BW187" i="27"/>
  <c r="BX187" i="27"/>
  <c r="A188" i="27"/>
  <c r="B188" i="27"/>
  <c r="D188" i="27"/>
  <c r="E188" i="27"/>
  <c r="I188" i="27"/>
  <c r="K188" i="27"/>
  <c r="M188" i="27"/>
  <c r="Z188" i="27"/>
  <c r="AA188" i="27"/>
  <c r="AB188" i="27"/>
  <c r="BJ188" i="27"/>
  <c r="BK188" i="27"/>
  <c r="BL188" i="27"/>
  <c r="BM188" i="27"/>
  <c r="BN188" i="27"/>
  <c r="BO188" i="27"/>
  <c r="BP188" i="27"/>
  <c r="BQ188" i="27"/>
  <c r="BR188" i="27"/>
  <c r="BU188" i="27"/>
  <c r="BV188" i="27"/>
  <c r="BW188" i="27"/>
  <c r="BX188" i="27"/>
  <c r="A189" i="27"/>
  <c r="B189" i="27"/>
  <c r="D189" i="27"/>
  <c r="E189" i="27"/>
  <c r="I189" i="27"/>
  <c r="K189" i="27"/>
  <c r="M189" i="27"/>
  <c r="Z189" i="27"/>
  <c r="AA189" i="27"/>
  <c r="AB189" i="27"/>
  <c r="BJ189" i="27"/>
  <c r="BK189" i="27"/>
  <c r="BL189" i="27"/>
  <c r="BM189" i="27"/>
  <c r="BN189" i="27"/>
  <c r="BO189" i="27"/>
  <c r="BP189" i="27"/>
  <c r="BQ189" i="27"/>
  <c r="BR189" i="27"/>
  <c r="BU189" i="27"/>
  <c r="BV189" i="27"/>
  <c r="BW189" i="27"/>
  <c r="BX189" i="27"/>
  <c r="A190" i="27"/>
  <c r="B190" i="27"/>
  <c r="D190" i="27"/>
  <c r="E190" i="27"/>
  <c r="I190" i="27"/>
  <c r="K190" i="27"/>
  <c r="M190" i="27"/>
  <c r="Z190" i="27"/>
  <c r="AA190" i="27"/>
  <c r="AB190" i="27"/>
  <c r="BJ190" i="27"/>
  <c r="BK190" i="27"/>
  <c r="BL190" i="27"/>
  <c r="BM190" i="27"/>
  <c r="BN190" i="27"/>
  <c r="BO190" i="27"/>
  <c r="BP190" i="27"/>
  <c r="BQ190" i="27"/>
  <c r="BR190" i="27"/>
  <c r="BU190" i="27"/>
  <c r="BV190" i="27"/>
  <c r="BW190" i="27"/>
  <c r="BX190" i="27"/>
  <c r="A191" i="27"/>
  <c r="B191" i="27"/>
  <c r="D191" i="27"/>
  <c r="E191" i="27"/>
  <c r="I191" i="27"/>
  <c r="K191" i="27"/>
  <c r="M191" i="27"/>
  <c r="Z191" i="27"/>
  <c r="AA191" i="27"/>
  <c r="AB191" i="27"/>
  <c r="BJ191" i="27"/>
  <c r="BK191" i="27"/>
  <c r="BL191" i="27"/>
  <c r="BM191" i="27"/>
  <c r="BN191" i="27"/>
  <c r="BO191" i="27"/>
  <c r="BP191" i="27"/>
  <c r="BQ191" i="27"/>
  <c r="BR191" i="27"/>
  <c r="BU191" i="27"/>
  <c r="BV191" i="27"/>
  <c r="BW191" i="27"/>
  <c r="BX191" i="27"/>
  <c r="A192" i="27"/>
  <c r="B192" i="27"/>
  <c r="D192" i="27"/>
  <c r="E192" i="27"/>
  <c r="I192" i="27"/>
  <c r="K192" i="27"/>
  <c r="M192" i="27"/>
  <c r="Z192" i="27"/>
  <c r="AA192" i="27"/>
  <c r="AB192" i="27"/>
  <c r="BJ192" i="27"/>
  <c r="BK192" i="27"/>
  <c r="BL192" i="27"/>
  <c r="BM192" i="27"/>
  <c r="BN192" i="27"/>
  <c r="BO192" i="27"/>
  <c r="BP192" i="27"/>
  <c r="BQ192" i="27"/>
  <c r="BR192" i="27"/>
  <c r="BU192" i="27"/>
  <c r="BV192" i="27"/>
  <c r="BW192" i="27"/>
  <c r="BX192" i="27"/>
  <c r="A193" i="27"/>
  <c r="B193" i="27"/>
  <c r="D193" i="27"/>
  <c r="E193" i="27"/>
  <c r="I193" i="27"/>
  <c r="K193" i="27"/>
  <c r="M193" i="27"/>
  <c r="Z193" i="27"/>
  <c r="AA193" i="27"/>
  <c r="AB193" i="27"/>
  <c r="BJ193" i="27"/>
  <c r="BK193" i="27"/>
  <c r="BL193" i="27"/>
  <c r="BM193" i="27"/>
  <c r="BN193" i="27"/>
  <c r="BO193" i="27"/>
  <c r="BP193" i="27"/>
  <c r="BQ193" i="27"/>
  <c r="BR193" i="27"/>
  <c r="BU193" i="27"/>
  <c r="BV193" i="27"/>
  <c r="BW193" i="27"/>
  <c r="BX193" i="27"/>
  <c r="A194" i="27"/>
  <c r="B194" i="27"/>
  <c r="D194" i="27"/>
  <c r="E194" i="27"/>
  <c r="I194" i="27"/>
  <c r="K194" i="27"/>
  <c r="M194" i="27"/>
  <c r="Z194" i="27"/>
  <c r="AA194" i="27"/>
  <c r="AB194" i="27"/>
  <c r="BJ194" i="27"/>
  <c r="BK194" i="27"/>
  <c r="BL194" i="27"/>
  <c r="BM194" i="27"/>
  <c r="BN194" i="27"/>
  <c r="BO194" i="27"/>
  <c r="BP194" i="27"/>
  <c r="BQ194" i="27"/>
  <c r="BR194" i="27"/>
  <c r="BU194" i="27"/>
  <c r="BV194" i="27"/>
  <c r="BW194" i="27"/>
  <c r="BX194" i="27"/>
  <c r="A195" i="27"/>
  <c r="B195" i="27"/>
  <c r="D195" i="27"/>
  <c r="E195" i="27"/>
  <c r="I195" i="27"/>
  <c r="K195" i="27"/>
  <c r="M195" i="27"/>
  <c r="Z195" i="27"/>
  <c r="AA195" i="27"/>
  <c r="AB195" i="27"/>
  <c r="BJ195" i="27"/>
  <c r="BK195" i="27"/>
  <c r="BL195" i="27"/>
  <c r="BM195" i="27"/>
  <c r="BN195" i="27"/>
  <c r="BO195" i="27"/>
  <c r="BP195" i="27"/>
  <c r="BQ195" i="27"/>
  <c r="BR195" i="27"/>
  <c r="BU195" i="27"/>
  <c r="BV195" i="27"/>
  <c r="BW195" i="27"/>
  <c r="BX195" i="27"/>
  <c r="A196" i="27"/>
  <c r="B196" i="27"/>
  <c r="D196" i="27"/>
  <c r="E196" i="27"/>
  <c r="I196" i="27"/>
  <c r="K196" i="27"/>
  <c r="M196" i="27"/>
  <c r="Z196" i="27"/>
  <c r="AA196" i="27"/>
  <c r="AB196" i="27"/>
  <c r="BJ196" i="27"/>
  <c r="BK196" i="27"/>
  <c r="BL196" i="27"/>
  <c r="BM196" i="27"/>
  <c r="BN196" i="27"/>
  <c r="BO196" i="27"/>
  <c r="BP196" i="27"/>
  <c r="BQ196" i="27"/>
  <c r="BR196" i="27"/>
  <c r="BU196" i="27"/>
  <c r="BV196" i="27"/>
  <c r="BW196" i="27"/>
  <c r="BX196" i="27"/>
  <c r="A197" i="27"/>
  <c r="B197" i="27"/>
  <c r="D197" i="27"/>
  <c r="E197" i="27"/>
  <c r="I197" i="27"/>
  <c r="K197" i="27"/>
  <c r="M197" i="27"/>
  <c r="Z197" i="27"/>
  <c r="AA197" i="27"/>
  <c r="AB197" i="27"/>
  <c r="BJ197" i="27"/>
  <c r="BK197" i="27"/>
  <c r="BL197" i="27"/>
  <c r="BM197" i="27"/>
  <c r="BN197" i="27"/>
  <c r="BO197" i="27"/>
  <c r="BP197" i="27"/>
  <c r="BQ197" i="27"/>
  <c r="BR197" i="27"/>
  <c r="BU197" i="27"/>
  <c r="BV197" i="27"/>
  <c r="BW197" i="27"/>
  <c r="BX197" i="27"/>
  <c r="A198" i="27"/>
  <c r="B198" i="27"/>
  <c r="D198" i="27"/>
  <c r="E198" i="27"/>
  <c r="I198" i="27"/>
  <c r="K198" i="27"/>
  <c r="M198" i="27"/>
  <c r="Z198" i="27"/>
  <c r="AA198" i="27"/>
  <c r="AB198" i="27"/>
  <c r="BJ198" i="27"/>
  <c r="BK198" i="27"/>
  <c r="BL198" i="27"/>
  <c r="BM198" i="27"/>
  <c r="BN198" i="27"/>
  <c r="BO198" i="27"/>
  <c r="BP198" i="27"/>
  <c r="BQ198" i="27"/>
  <c r="BR198" i="27"/>
  <c r="BU198" i="27"/>
  <c r="BV198" i="27"/>
  <c r="BW198" i="27"/>
  <c r="BX198" i="27"/>
  <c r="A199" i="27"/>
  <c r="B199" i="27"/>
  <c r="D199" i="27"/>
  <c r="E199" i="27"/>
  <c r="I199" i="27"/>
  <c r="K199" i="27"/>
  <c r="M199" i="27"/>
  <c r="Z199" i="27"/>
  <c r="AA199" i="27"/>
  <c r="AB199" i="27"/>
  <c r="BJ199" i="27"/>
  <c r="BK199" i="27"/>
  <c r="BL199" i="27"/>
  <c r="BM199" i="27"/>
  <c r="BN199" i="27"/>
  <c r="BO199" i="27"/>
  <c r="BP199" i="27"/>
  <c r="BQ199" i="27"/>
  <c r="BR199" i="27"/>
  <c r="BU199" i="27"/>
  <c r="BV199" i="27"/>
  <c r="BW199" i="27"/>
  <c r="BX199" i="27"/>
  <c r="A200" i="27"/>
  <c r="B200" i="27"/>
  <c r="D200" i="27"/>
  <c r="E200" i="27"/>
  <c r="I200" i="27"/>
  <c r="K200" i="27"/>
  <c r="M200" i="27"/>
  <c r="Z200" i="27"/>
  <c r="AA200" i="27"/>
  <c r="AB200" i="27"/>
  <c r="BJ200" i="27"/>
  <c r="BK200" i="27"/>
  <c r="BL200" i="27"/>
  <c r="BM200" i="27"/>
  <c r="BN200" i="27"/>
  <c r="BO200" i="27"/>
  <c r="BP200" i="27"/>
  <c r="BQ200" i="27"/>
  <c r="BR200" i="27"/>
  <c r="BU200" i="27"/>
  <c r="BV200" i="27"/>
  <c r="BW200" i="27"/>
  <c r="BX200" i="27"/>
  <c r="A201" i="27"/>
  <c r="B201" i="27"/>
  <c r="D201" i="27"/>
  <c r="E201" i="27"/>
  <c r="I201" i="27"/>
  <c r="K201" i="27"/>
  <c r="M201" i="27"/>
  <c r="Z201" i="27"/>
  <c r="AA201" i="27"/>
  <c r="AB201" i="27"/>
  <c r="BJ201" i="27"/>
  <c r="BK201" i="27"/>
  <c r="BL201" i="27"/>
  <c r="BM201" i="27"/>
  <c r="BN201" i="27"/>
  <c r="BO201" i="27"/>
  <c r="BP201" i="27"/>
  <c r="BQ201" i="27"/>
  <c r="BR201" i="27"/>
  <c r="BU201" i="27"/>
  <c r="BV201" i="27"/>
  <c r="BW201" i="27"/>
  <c r="BX201" i="27"/>
  <c r="A202" i="27"/>
  <c r="B202" i="27"/>
  <c r="D202" i="27"/>
  <c r="E202" i="27"/>
  <c r="I202" i="27"/>
  <c r="K202" i="27"/>
  <c r="M202" i="27"/>
  <c r="Z202" i="27"/>
  <c r="AA202" i="27"/>
  <c r="AB202" i="27"/>
  <c r="BJ202" i="27"/>
  <c r="BK202" i="27"/>
  <c r="BL202" i="27"/>
  <c r="BM202" i="27"/>
  <c r="BN202" i="27"/>
  <c r="BO202" i="27"/>
  <c r="BP202" i="27"/>
  <c r="BQ202" i="27"/>
  <c r="BR202" i="27"/>
  <c r="BU202" i="27"/>
  <c r="BV202" i="27"/>
  <c r="BW202" i="27"/>
  <c r="BX202" i="27"/>
  <c r="A203" i="27"/>
  <c r="B203" i="27"/>
  <c r="D203" i="27"/>
  <c r="E203" i="27"/>
  <c r="I203" i="27"/>
  <c r="K203" i="27"/>
  <c r="M203" i="27"/>
  <c r="Z203" i="27"/>
  <c r="AA203" i="27"/>
  <c r="AB203" i="27"/>
  <c r="BJ203" i="27"/>
  <c r="BK203" i="27"/>
  <c r="BL203" i="27"/>
  <c r="BM203" i="27"/>
  <c r="BN203" i="27"/>
  <c r="BO203" i="27"/>
  <c r="BP203" i="27"/>
  <c r="BQ203" i="27"/>
  <c r="BR203" i="27"/>
  <c r="BU203" i="27"/>
  <c r="BV203" i="27"/>
  <c r="BW203" i="27"/>
  <c r="BX203" i="27"/>
  <c r="A204" i="27"/>
  <c r="B204" i="27"/>
  <c r="D204" i="27"/>
  <c r="E204" i="27"/>
  <c r="I204" i="27"/>
  <c r="K204" i="27"/>
  <c r="M204" i="27"/>
  <c r="Z204" i="27"/>
  <c r="AA204" i="27"/>
  <c r="AB204" i="27"/>
  <c r="BJ204" i="27"/>
  <c r="BK204" i="27"/>
  <c r="BL204" i="27"/>
  <c r="BM204" i="27"/>
  <c r="BN204" i="27"/>
  <c r="BO204" i="27"/>
  <c r="BP204" i="27"/>
  <c r="BQ204" i="27"/>
  <c r="BR204" i="27"/>
  <c r="BU204" i="27"/>
  <c r="BV204" i="27"/>
  <c r="BW204" i="27"/>
  <c r="BX204" i="27"/>
  <c r="A205" i="27"/>
  <c r="B205" i="27"/>
  <c r="D205" i="27"/>
  <c r="E205" i="27"/>
  <c r="I205" i="27"/>
  <c r="K205" i="27"/>
  <c r="M205" i="27"/>
  <c r="Z205" i="27"/>
  <c r="AA205" i="27"/>
  <c r="AB205" i="27"/>
  <c r="BJ205" i="27"/>
  <c r="BK205" i="27"/>
  <c r="BL205" i="27"/>
  <c r="BM205" i="27"/>
  <c r="BN205" i="27"/>
  <c r="BO205" i="27"/>
  <c r="BP205" i="27"/>
  <c r="BQ205" i="27"/>
  <c r="BR205" i="27"/>
  <c r="BU205" i="27"/>
  <c r="BV205" i="27"/>
  <c r="BW205" i="27"/>
  <c r="BX205" i="27"/>
  <c r="A206" i="27"/>
  <c r="B206" i="27"/>
  <c r="D206" i="27"/>
  <c r="E206" i="27"/>
  <c r="I206" i="27"/>
  <c r="K206" i="27"/>
  <c r="M206" i="27"/>
  <c r="Z206" i="27"/>
  <c r="AA206" i="27"/>
  <c r="AB206" i="27"/>
  <c r="BJ206" i="27"/>
  <c r="BK206" i="27"/>
  <c r="BL206" i="27"/>
  <c r="BM206" i="27"/>
  <c r="BN206" i="27"/>
  <c r="BO206" i="27"/>
  <c r="BP206" i="27"/>
  <c r="BQ206" i="27"/>
  <c r="BR206" i="27"/>
  <c r="BU206" i="27"/>
  <c r="BV206" i="27"/>
  <c r="BW206" i="27"/>
  <c r="BX206" i="27"/>
  <c r="A207" i="27"/>
  <c r="B207" i="27"/>
  <c r="D207" i="27"/>
  <c r="E207" i="27"/>
  <c r="I207" i="27"/>
  <c r="K207" i="27"/>
  <c r="M207" i="27"/>
  <c r="Z207" i="27"/>
  <c r="AA207" i="27"/>
  <c r="AB207" i="27"/>
  <c r="BJ207" i="27"/>
  <c r="BK207" i="27"/>
  <c r="BL207" i="27"/>
  <c r="BM207" i="27"/>
  <c r="BN207" i="27"/>
  <c r="BO207" i="27"/>
  <c r="BP207" i="27"/>
  <c r="BQ207" i="27"/>
  <c r="BR207" i="27"/>
  <c r="BU207" i="27"/>
  <c r="BV207" i="27"/>
  <c r="BW207" i="27"/>
  <c r="BX207" i="27"/>
  <c r="A208" i="27"/>
  <c r="B208" i="27"/>
  <c r="D208" i="27"/>
  <c r="E208" i="27"/>
  <c r="I208" i="27"/>
  <c r="K208" i="27"/>
  <c r="M208" i="27"/>
  <c r="Z208" i="27"/>
  <c r="AA208" i="27"/>
  <c r="AB208" i="27"/>
  <c r="BJ208" i="27"/>
  <c r="BK208" i="27"/>
  <c r="BL208" i="27"/>
  <c r="BM208" i="27"/>
  <c r="BN208" i="27"/>
  <c r="BO208" i="27"/>
  <c r="BP208" i="27"/>
  <c r="BQ208" i="27"/>
  <c r="BR208" i="27"/>
  <c r="BU208" i="27"/>
  <c r="BV208" i="27"/>
  <c r="BW208" i="27"/>
  <c r="BX208" i="27"/>
  <c r="A209" i="27"/>
  <c r="B209" i="27"/>
  <c r="D209" i="27"/>
  <c r="E209" i="27"/>
  <c r="I209" i="27"/>
  <c r="K209" i="27"/>
  <c r="M209" i="27"/>
  <c r="Z209" i="27"/>
  <c r="AA209" i="27"/>
  <c r="AB209" i="27"/>
  <c r="BJ209" i="27"/>
  <c r="BK209" i="27"/>
  <c r="BL209" i="27"/>
  <c r="BM209" i="27"/>
  <c r="BN209" i="27"/>
  <c r="BO209" i="27"/>
  <c r="BP209" i="27"/>
  <c r="BQ209" i="27"/>
  <c r="BR209" i="27"/>
  <c r="BU209" i="27"/>
  <c r="BV209" i="27"/>
  <c r="BW209" i="27"/>
  <c r="BX209" i="27"/>
  <c r="A210" i="27"/>
  <c r="B210" i="27"/>
  <c r="D210" i="27"/>
  <c r="E210" i="27"/>
  <c r="I210" i="27"/>
  <c r="K210" i="27"/>
  <c r="M210" i="27"/>
  <c r="Z210" i="27"/>
  <c r="AA210" i="27"/>
  <c r="AB210" i="27"/>
  <c r="BJ210" i="27"/>
  <c r="BK210" i="27"/>
  <c r="BL210" i="27"/>
  <c r="BM210" i="27"/>
  <c r="BN210" i="27"/>
  <c r="BO210" i="27"/>
  <c r="BP210" i="27"/>
  <c r="BQ210" i="27"/>
  <c r="BR210" i="27"/>
  <c r="BU210" i="27"/>
  <c r="BV210" i="27"/>
  <c r="BW210" i="27"/>
  <c r="BX210" i="27"/>
  <c r="A211" i="27"/>
  <c r="B211" i="27"/>
  <c r="D211" i="27"/>
  <c r="E211" i="27"/>
  <c r="I211" i="27"/>
  <c r="K211" i="27"/>
  <c r="M211" i="27"/>
  <c r="Z211" i="27"/>
  <c r="AA211" i="27"/>
  <c r="AB211" i="27"/>
  <c r="BJ211" i="27"/>
  <c r="BK211" i="27"/>
  <c r="BL211" i="27"/>
  <c r="BM211" i="27"/>
  <c r="BN211" i="27"/>
  <c r="BO211" i="27"/>
  <c r="BP211" i="27"/>
  <c r="BQ211" i="27"/>
  <c r="BR211" i="27"/>
  <c r="BU211" i="27"/>
  <c r="BV211" i="27"/>
  <c r="BW211" i="27"/>
  <c r="BX211" i="27"/>
  <c r="A212" i="27"/>
  <c r="B212" i="27"/>
  <c r="D212" i="27"/>
  <c r="E212" i="27"/>
  <c r="I212" i="27"/>
  <c r="K212" i="27"/>
  <c r="M212" i="27"/>
  <c r="Z212" i="27"/>
  <c r="AA212" i="27"/>
  <c r="AB212" i="27"/>
  <c r="BJ212" i="27"/>
  <c r="BK212" i="27"/>
  <c r="BL212" i="27"/>
  <c r="BM212" i="27"/>
  <c r="BN212" i="27"/>
  <c r="BO212" i="27"/>
  <c r="BP212" i="27"/>
  <c r="BQ212" i="27"/>
  <c r="BR212" i="27"/>
  <c r="BU212" i="27"/>
  <c r="BV212" i="27"/>
  <c r="BW212" i="27"/>
  <c r="BX212" i="27"/>
  <c r="A213" i="27"/>
  <c r="B213" i="27"/>
  <c r="D213" i="27"/>
  <c r="E213" i="27"/>
  <c r="I213" i="27"/>
  <c r="K213" i="27"/>
  <c r="M213" i="27"/>
  <c r="Z213" i="27"/>
  <c r="AA213" i="27"/>
  <c r="AB213" i="27"/>
  <c r="BJ213" i="27"/>
  <c r="BK213" i="27"/>
  <c r="BL213" i="27"/>
  <c r="BM213" i="27"/>
  <c r="BN213" i="27"/>
  <c r="BO213" i="27"/>
  <c r="BP213" i="27"/>
  <c r="BQ213" i="27"/>
  <c r="BR213" i="27"/>
  <c r="BU213" i="27"/>
  <c r="BV213" i="27"/>
  <c r="BW213" i="27"/>
  <c r="BX213" i="27"/>
  <c r="A214" i="27"/>
  <c r="B214" i="27"/>
  <c r="D214" i="27"/>
  <c r="E214" i="27"/>
  <c r="I214" i="27"/>
  <c r="K214" i="27"/>
  <c r="M214" i="27"/>
  <c r="Z214" i="27"/>
  <c r="AA214" i="27"/>
  <c r="AB214" i="27"/>
  <c r="BJ214" i="27"/>
  <c r="BK214" i="27"/>
  <c r="BL214" i="27"/>
  <c r="BM214" i="27"/>
  <c r="BN214" i="27"/>
  <c r="BO214" i="27"/>
  <c r="BP214" i="27"/>
  <c r="BQ214" i="27"/>
  <c r="BR214" i="27"/>
  <c r="BU214" i="27"/>
  <c r="BV214" i="27"/>
  <c r="BW214" i="27"/>
  <c r="BX214" i="27"/>
  <c r="A215" i="27"/>
  <c r="B215" i="27"/>
  <c r="D215" i="27"/>
  <c r="E215" i="27"/>
  <c r="I215" i="27"/>
  <c r="K215" i="27"/>
  <c r="M215" i="27"/>
  <c r="Z215" i="27"/>
  <c r="AA215" i="27"/>
  <c r="AB215" i="27"/>
  <c r="BJ215" i="27"/>
  <c r="BK215" i="27"/>
  <c r="BL215" i="27"/>
  <c r="BM215" i="27"/>
  <c r="BN215" i="27"/>
  <c r="BO215" i="27"/>
  <c r="BP215" i="27"/>
  <c r="BQ215" i="27"/>
  <c r="BR215" i="27"/>
  <c r="BU215" i="27"/>
  <c r="BV215" i="27"/>
  <c r="BW215" i="27"/>
  <c r="BX215" i="27"/>
  <c r="A216" i="27"/>
  <c r="B216" i="27"/>
  <c r="D216" i="27"/>
  <c r="E216" i="27"/>
  <c r="I216" i="27"/>
  <c r="K216" i="27"/>
  <c r="M216" i="27"/>
  <c r="Z216" i="27"/>
  <c r="AA216" i="27"/>
  <c r="AB216" i="27"/>
  <c r="BJ216" i="27"/>
  <c r="BK216" i="27"/>
  <c r="BL216" i="27"/>
  <c r="BM216" i="27"/>
  <c r="BN216" i="27"/>
  <c r="BO216" i="27"/>
  <c r="BP216" i="27"/>
  <c r="BQ216" i="27"/>
  <c r="BR216" i="27"/>
  <c r="BU216" i="27"/>
  <c r="BV216" i="27"/>
  <c r="BW216" i="27"/>
  <c r="BX216" i="27"/>
  <c r="A217" i="27"/>
  <c r="B217" i="27"/>
  <c r="D217" i="27"/>
  <c r="E217" i="27"/>
  <c r="I217" i="27"/>
  <c r="K217" i="27"/>
  <c r="M217" i="27"/>
  <c r="Z217" i="27"/>
  <c r="AA217" i="27"/>
  <c r="AB217" i="27"/>
  <c r="BJ217" i="27"/>
  <c r="BK217" i="27"/>
  <c r="BL217" i="27"/>
  <c r="BM217" i="27"/>
  <c r="BN217" i="27"/>
  <c r="BO217" i="27"/>
  <c r="BP217" i="27"/>
  <c r="BQ217" i="27"/>
  <c r="BR217" i="27"/>
  <c r="BU217" i="27"/>
  <c r="BV217" i="27"/>
  <c r="BW217" i="27"/>
  <c r="BX217" i="27"/>
  <c r="A218" i="27"/>
  <c r="B218" i="27"/>
  <c r="D218" i="27"/>
  <c r="E218" i="27"/>
  <c r="I218" i="27"/>
  <c r="K218" i="27"/>
  <c r="M218" i="27"/>
  <c r="Z218" i="27"/>
  <c r="AA218" i="27"/>
  <c r="AB218" i="27"/>
  <c r="BJ218" i="27"/>
  <c r="BK218" i="27"/>
  <c r="BL218" i="27"/>
  <c r="BM218" i="27"/>
  <c r="BN218" i="27"/>
  <c r="BO218" i="27"/>
  <c r="BP218" i="27"/>
  <c r="BQ218" i="27"/>
  <c r="BR218" i="27"/>
  <c r="BU218" i="27"/>
  <c r="BV218" i="27"/>
  <c r="BW218" i="27"/>
  <c r="BX218" i="27"/>
  <c r="A219" i="27"/>
  <c r="B219" i="27"/>
  <c r="D219" i="27"/>
  <c r="E219" i="27"/>
  <c r="I219" i="27"/>
  <c r="K219" i="27"/>
  <c r="M219" i="27"/>
  <c r="Z219" i="27"/>
  <c r="AA219" i="27"/>
  <c r="AB219" i="27"/>
  <c r="BJ219" i="27"/>
  <c r="BK219" i="27"/>
  <c r="BL219" i="27"/>
  <c r="BM219" i="27"/>
  <c r="BN219" i="27"/>
  <c r="BO219" i="27"/>
  <c r="BP219" i="27"/>
  <c r="BQ219" i="27"/>
  <c r="BR219" i="27"/>
  <c r="BU219" i="27"/>
  <c r="BV219" i="27"/>
  <c r="BW219" i="27"/>
  <c r="BX219" i="27"/>
  <c r="A220" i="27"/>
  <c r="B220" i="27"/>
  <c r="D220" i="27"/>
  <c r="E220" i="27"/>
  <c r="I220" i="27"/>
  <c r="K220" i="27"/>
  <c r="M220" i="27"/>
  <c r="Z220" i="27"/>
  <c r="AA220" i="27"/>
  <c r="AB220" i="27"/>
  <c r="BJ220" i="27"/>
  <c r="BK220" i="27"/>
  <c r="BL220" i="27"/>
  <c r="BM220" i="27"/>
  <c r="BN220" i="27"/>
  <c r="BO220" i="27"/>
  <c r="BP220" i="27"/>
  <c r="BQ220" i="27"/>
  <c r="BR220" i="27"/>
  <c r="BU220" i="27"/>
  <c r="BV220" i="27"/>
  <c r="BW220" i="27"/>
  <c r="BX220" i="27"/>
  <c r="A221" i="27"/>
  <c r="B221" i="27"/>
  <c r="D221" i="27"/>
  <c r="E221" i="27"/>
  <c r="I221" i="27"/>
  <c r="K221" i="27"/>
  <c r="M221" i="27"/>
  <c r="Z221" i="27"/>
  <c r="AA221" i="27"/>
  <c r="AB221" i="27"/>
  <c r="BJ221" i="27"/>
  <c r="BK221" i="27"/>
  <c r="BL221" i="27"/>
  <c r="BM221" i="27"/>
  <c r="BN221" i="27"/>
  <c r="BO221" i="27"/>
  <c r="BP221" i="27"/>
  <c r="BQ221" i="27"/>
  <c r="BR221" i="27"/>
  <c r="BU221" i="27"/>
  <c r="BV221" i="27"/>
  <c r="BW221" i="27"/>
  <c r="BX221" i="27"/>
  <c r="A222" i="27"/>
  <c r="B222" i="27"/>
  <c r="D222" i="27"/>
  <c r="E222" i="27"/>
  <c r="I222" i="27"/>
  <c r="K222" i="27"/>
  <c r="M222" i="27"/>
  <c r="Z222" i="27"/>
  <c r="AA222" i="27"/>
  <c r="AB222" i="27"/>
  <c r="BJ222" i="27"/>
  <c r="BK222" i="27"/>
  <c r="BL222" i="27"/>
  <c r="BM222" i="27"/>
  <c r="BN222" i="27"/>
  <c r="BO222" i="27"/>
  <c r="BP222" i="27"/>
  <c r="BQ222" i="27"/>
  <c r="BR222" i="27"/>
  <c r="BU222" i="27"/>
  <c r="BV222" i="27"/>
  <c r="BW222" i="27"/>
  <c r="BX222" i="27"/>
  <c r="A223" i="27"/>
  <c r="B223" i="27"/>
  <c r="D223" i="27"/>
  <c r="E223" i="27"/>
  <c r="I223" i="27"/>
  <c r="K223" i="27"/>
  <c r="M223" i="27"/>
  <c r="Z223" i="27"/>
  <c r="AA223" i="27"/>
  <c r="AB223" i="27"/>
  <c r="BJ223" i="27"/>
  <c r="BK223" i="27"/>
  <c r="BL223" i="27"/>
  <c r="BM223" i="27"/>
  <c r="BN223" i="27"/>
  <c r="BO223" i="27"/>
  <c r="BP223" i="27"/>
  <c r="BQ223" i="27"/>
  <c r="BR223" i="27"/>
  <c r="BU223" i="27"/>
  <c r="BV223" i="27"/>
  <c r="BW223" i="27"/>
  <c r="BX223" i="27"/>
  <c r="A224" i="27"/>
  <c r="B224" i="27"/>
  <c r="D224" i="27"/>
  <c r="E224" i="27"/>
  <c r="I224" i="27"/>
  <c r="K224" i="27"/>
  <c r="M224" i="27"/>
  <c r="Z224" i="27"/>
  <c r="AA224" i="27"/>
  <c r="AB224" i="27"/>
  <c r="BJ224" i="27"/>
  <c r="BK224" i="27"/>
  <c r="BL224" i="27"/>
  <c r="BM224" i="27"/>
  <c r="BN224" i="27"/>
  <c r="BO224" i="27"/>
  <c r="BP224" i="27"/>
  <c r="BQ224" i="27"/>
  <c r="BR224" i="27"/>
  <c r="BU224" i="27"/>
  <c r="BV224" i="27"/>
  <c r="BW224" i="27"/>
  <c r="BX224" i="27"/>
  <c r="A225" i="27"/>
  <c r="B225" i="27"/>
  <c r="D225" i="27"/>
  <c r="E225" i="27"/>
  <c r="I225" i="27"/>
  <c r="K225" i="27"/>
  <c r="M225" i="27"/>
  <c r="Z225" i="27"/>
  <c r="AA225" i="27"/>
  <c r="AB225" i="27"/>
  <c r="BJ225" i="27"/>
  <c r="BK225" i="27"/>
  <c r="BL225" i="27"/>
  <c r="BM225" i="27"/>
  <c r="BN225" i="27"/>
  <c r="BO225" i="27"/>
  <c r="BP225" i="27"/>
  <c r="BQ225" i="27"/>
  <c r="BR225" i="27"/>
  <c r="BU225" i="27"/>
  <c r="BV225" i="27"/>
  <c r="BW225" i="27"/>
  <c r="BX225" i="27"/>
  <c r="A226" i="27"/>
  <c r="B226" i="27"/>
  <c r="D226" i="27"/>
  <c r="E226" i="27"/>
  <c r="I226" i="27"/>
  <c r="K226" i="27"/>
  <c r="M226" i="27"/>
  <c r="Z226" i="27"/>
  <c r="AA226" i="27"/>
  <c r="AB226" i="27"/>
  <c r="BJ226" i="27"/>
  <c r="BK226" i="27"/>
  <c r="BL226" i="27"/>
  <c r="BM226" i="27"/>
  <c r="BN226" i="27"/>
  <c r="BO226" i="27"/>
  <c r="BP226" i="27"/>
  <c r="BQ226" i="27"/>
  <c r="BR226" i="27"/>
  <c r="BU226" i="27"/>
  <c r="BV226" i="27"/>
  <c r="BW226" i="27"/>
  <c r="BX226" i="27"/>
  <c r="A227" i="27"/>
  <c r="B227" i="27"/>
  <c r="D227" i="27"/>
  <c r="E227" i="27"/>
  <c r="I227" i="27"/>
  <c r="K227" i="27"/>
  <c r="M227" i="27"/>
  <c r="Z227" i="27"/>
  <c r="AA227" i="27"/>
  <c r="AB227" i="27"/>
  <c r="BJ227" i="27"/>
  <c r="BK227" i="27"/>
  <c r="BL227" i="27"/>
  <c r="BM227" i="27"/>
  <c r="BN227" i="27"/>
  <c r="BO227" i="27"/>
  <c r="BP227" i="27"/>
  <c r="BQ227" i="27"/>
  <c r="BR227" i="27"/>
  <c r="BU227" i="27"/>
  <c r="BV227" i="27"/>
  <c r="BW227" i="27"/>
  <c r="BX227" i="27"/>
  <c r="A228" i="27"/>
  <c r="B228" i="27"/>
  <c r="D228" i="27"/>
  <c r="E228" i="27"/>
  <c r="I228" i="27"/>
  <c r="K228" i="27"/>
  <c r="M228" i="27"/>
  <c r="Z228" i="27"/>
  <c r="AA228" i="27"/>
  <c r="AB228" i="27"/>
  <c r="BJ228" i="27"/>
  <c r="BK228" i="27"/>
  <c r="BL228" i="27"/>
  <c r="BM228" i="27"/>
  <c r="BN228" i="27"/>
  <c r="BO228" i="27"/>
  <c r="BP228" i="27"/>
  <c r="BQ228" i="27"/>
  <c r="BR228" i="27"/>
  <c r="BU228" i="27"/>
  <c r="BV228" i="27"/>
  <c r="BW228" i="27"/>
  <c r="BX228" i="27"/>
  <c r="A229" i="27"/>
  <c r="B229" i="27"/>
  <c r="D229" i="27"/>
  <c r="E229" i="27"/>
  <c r="I229" i="27"/>
  <c r="K229" i="27"/>
  <c r="M229" i="27"/>
  <c r="Z229" i="27"/>
  <c r="AA229" i="27"/>
  <c r="AB229" i="27"/>
  <c r="BJ229" i="27"/>
  <c r="BK229" i="27"/>
  <c r="BL229" i="27"/>
  <c r="BM229" i="27"/>
  <c r="BN229" i="27"/>
  <c r="BO229" i="27"/>
  <c r="BP229" i="27"/>
  <c r="BQ229" i="27"/>
  <c r="BR229" i="27"/>
  <c r="BU229" i="27"/>
  <c r="BV229" i="27"/>
  <c r="BW229" i="27"/>
  <c r="BX229" i="27"/>
  <c r="A230" i="27"/>
  <c r="B230" i="27"/>
  <c r="D230" i="27"/>
  <c r="E230" i="27"/>
  <c r="I230" i="27"/>
  <c r="K230" i="27"/>
  <c r="M230" i="27"/>
  <c r="Z230" i="27"/>
  <c r="AA230" i="27"/>
  <c r="AB230" i="27"/>
  <c r="BJ230" i="27"/>
  <c r="BK230" i="27"/>
  <c r="BL230" i="27"/>
  <c r="BM230" i="27"/>
  <c r="BN230" i="27"/>
  <c r="BO230" i="27"/>
  <c r="BP230" i="27"/>
  <c r="BQ230" i="27"/>
  <c r="BR230" i="27"/>
  <c r="BU230" i="27"/>
  <c r="BV230" i="27"/>
  <c r="BW230" i="27"/>
  <c r="BX230" i="27"/>
  <c r="A231" i="27"/>
  <c r="B231" i="27"/>
  <c r="D231" i="27"/>
  <c r="E231" i="27"/>
  <c r="I231" i="27"/>
  <c r="K231" i="27"/>
  <c r="M231" i="27"/>
  <c r="Z231" i="27"/>
  <c r="AA231" i="27"/>
  <c r="AB231" i="27"/>
  <c r="BJ231" i="27"/>
  <c r="BK231" i="27"/>
  <c r="BL231" i="27"/>
  <c r="BM231" i="27"/>
  <c r="BN231" i="27"/>
  <c r="BO231" i="27"/>
  <c r="BP231" i="27"/>
  <c r="BQ231" i="27"/>
  <c r="BR231" i="27"/>
  <c r="BU231" i="27"/>
  <c r="BV231" i="27"/>
  <c r="BW231" i="27"/>
  <c r="BX231" i="27"/>
  <c r="A232" i="27"/>
  <c r="B232" i="27"/>
  <c r="D232" i="27"/>
  <c r="E232" i="27"/>
  <c r="I232" i="27"/>
  <c r="K232" i="27"/>
  <c r="M232" i="27"/>
  <c r="Z232" i="27"/>
  <c r="AA232" i="27"/>
  <c r="AB232" i="27"/>
  <c r="BJ232" i="27"/>
  <c r="BK232" i="27"/>
  <c r="BL232" i="27"/>
  <c r="BM232" i="27"/>
  <c r="BN232" i="27"/>
  <c r="BO232" i="27"/>
  <c r="BP232" i="27"/>
  <c r="BQ232" i="27"/>
  <c r="BR232" i="27"/>
  <c r="BU232" i="27"/>
  <c r="BV232" i="27"/>
  <c r="BW232" i="27"/>
  <c r="BX232" i="27"/>
  <c r="A233" i="27"/>
  <c r="B233" i="27"/>
  <c r="D233" i="27"/>
  <c r="E233" i="27"/>
  <c r="I233" i="27"/>
  <c r="K233" i="27"/>
  <c r="M233" i="27"/>
  <c r="Z233" i="27"/>
  <c r="AA233" i="27"/>
  <c r="AB233" i="27"/>
  <c r="BJ233" i="27"/>
  <c r="BK233" i="27"/>
  <c r="BL233" i="27"/>
  <c r="BM233" i="27"/>
  <c r="BN233" i="27"/>
  <c r="BO233" i="27"/>
  <c r="BP233" i="27"/>
  <c r="BQ233" i="27"/>
  <c r="BR233" i="27"/>
  <c r="BU233" i="27"/>
  <c r="BV233" i="27"/>
  <c r="BW233" i="27"/>
  <c r="BX233" i="27"/>
  <c r="A234" i="27"/>
  <c r="B234" i="27"/>
  <c r="D234" i="27"/>
  <c r="E234" i="27"/>
  <c r="I234" i="27"/>
  <c r="K234" i="27"/>
  <c r="M234" i="27"/>
  <c r="Z234" i="27"/>
  <c r="AA234" i="27"/>
  <c r="AB234" i="27"/>
  <c r="BJ234" i="27"/>
  <c r="BK234" i="27"/>
  <c r="BL234" i="27"/>
  <c r="BM234" i="27"/>
  <c r="BN234" i="27"/>
  <c r="BO234" i="27"/>
  <c r="BP234" i="27"/>
  <c r="BQ234" i="27"/>
  <c r="BR234" i="27"/>
  <c r="BU234" i="27"/>
  <c r="BV234" i="27"/>
  <c r="BW234" i="27"/>
  <c r="BX234" i="27"/>
  <c r="A235" i="27"/>
  <c r="B235" i="27"/>
  <c r="D235" i="27"/>
  <c r="E235" i="27"/>
  <c r="I235" i="27"/>
  <c r="K235" i="27"/>
  <c r="M235" i="27"/>
  <c r="Z235" i="27"/>
  <c r="AA235" i="27"/>
  <c r="AB235" i="27"/>
  <c r="BJ235" i="27"/>
  <c r="BK235" i="27"/>
  <c r="BL235" i="27"/>
  <c r="BM235" i="27"/>
  <c r="BN235" i="27"/>
  <c r="BO235" i="27"/>
  <c r="BP235" i="27"/>
  <c r="BQ235" i="27"/>
  <c r="BR235" i="27"/>
  <c r="BU235" i="27"/>
  <c r="BV235" i="27"/>
  <c r="BW235" i="27"/>
  <c r="BX235" i="27"/>
  <c r="A236" i="27"/>
  <c r="B236" i="27"/>
  <c r="D236" i="27"/>
  <c r="E236" i="27"/>
  <c r="I236" i="27"/>
  <c r="K236" i="27"/>
  <c r="M236" i="27"/>
  <c r="Z236" i="27"/>
  <c r="AA236" i="27"/>
  <c r="AB236" i="27"/>
  <c r="BJ236" i="27"/>
  <c r="BK236" i="27"/>
  <c r="BL236" i="27"/>
  <c r="BM236" i="27"/>
  <c r="BN236" i="27"/>
  <c r="BO236" i="27"/>
  <c r="BP236" i="27"/>
  <c r="BQ236" i="27"/>
  <c r="BR236" i="27"/>
  <c r="BU236" i="27"/>
  <c r="BV236" i="27"/>
  <c r="BW236" i="27"/>
  <c r="BX236" i="27"/>
  <c r="A237" i="27"/>
  <c r="B237" i="27"/>
  <c r="D237" i="27"/>
  <c r="E237" i="27"/>
  <c r="I237" i="27"/>
  <c r="K237" i="27"/>
  <c r="M237" i="27"/>
  <c r="Z237" i="27"/>
  <c r="AA237" i="27"/>
  <c r="AB237" i="27"/>
  <c r="BJ237" i="27"/>
  <c r="BK237" i="27"/>
  <c r="BL237" i="27"/>
  <c r="BM237" i="27"/>
  <c r="BN237" i="27"/>
  <c r="BO237" i="27"/>
  <c r="BP237" i="27"/>
  <c r="BQ237" i="27"/>
  <c r="BR237" i="27"/>
  <c r="BU237" i="27"/>
  <c r="BV237" i="27"/>
  <c r="BW237" i="27"/>
  <c r="BX237" i="27"/>
  <c r="A238" i="27"/>
  <c r="B238" i="27"/>
  <c r="D238" i="27"/>
  <c r="E238" i="27"/>
  <c r="I238" i="27"/>
  <c r="K238" i="27"/>
  <c r="M238" i="27"/>
  <c r="Z238" i="27"/>
  <c r="AA238" i="27"/>
  <c r="AB238" i="27"/>
  <c r="BJ238" i="27"/>
  <c r="BK238" i="27"/>
  <c r="BL238" i="27"/>
  <c r="BM238" i="27"/>
  <c r="BN238" i="27"/>
  <c r="BO238" i="27"/>
  <c r="BP238" i="27"/>
  <c r="BQ238" i="27"/>
  <c r="BR238" i="27"/>
  <c r="BU238" i="27"/>
  <c r="BV238" i="27"/>
  <c r="BW238" i="27"/>
  <c r="BX238" i="27"/>
  <c r="A239" i="27"/>
  <c r="B239" i="27"/>
  <c r="D239" i="27"/>
  <c r="E239" i="27"/>
  <c r="I239" i="27"/>
  <c r="K239" i="27"/>
  <c r="M239" i="27"/>
  <c r="Z239" i="27"/>
  <c r="AA239" i="27"/>
  <c r="AB239" i="27"/>
  <c r="BJ239" i="27"/>
  <c r="BK239" i="27"/>
  <c r="BL239" i="27"/>
  <c r="BM239" i="27"/>
  <c r="BN239" i="27"/>
  <c r="BO239" i="27"/>
  <c r="BP239" i="27"/>
  <c r="BQ239" i="27"/>
  <c r="BR239" i="27"/>
  <c r="BU239" i="27"/>
  <c r="BV239" i="27"/>
  <c r="BW239" i="27"/>
  <c r="BX239" i="27"/>
  <c r="A240" i="27"/>
  <c r="B240" i="27"/>
  <c r="D240" i="27"/>
  <c r="E240" i="27"/>
  <c r="I240" i="27"/>
  <c r="K240" i="27"/>
  <c r="M240" i="27"/>
  <c r="Z240" i="27"/>
  <c r="AA240" i="27"/>
  <c r="AB240" i="27"/>
  <c r="BJ240" i="27"/>
  <c r="BK240" i="27"/>
  <c r="BL240" i="27"/>
  <c r="BM240" i="27"/>
  <c r="BN240" i="27"/>
  <c r="BO240" i="27"/>
  <c r="BP240" i="27"/>
  <c r="BQ240" i="27"/>
  <c r="BR240" i="27"/>
  <c r="BU240" i="27"/>
  <c r="BV240" i="27"/>
  <c r="BW240" i="27"/>
  <c r="BX240" i="27"/>
  <c r="A241" i="27"/>
  <c r="B241" i="27"/>
  <c r="D241" i="27"/>
  <c r="E241" i="27"/>
  <c r="I241" i="27"/>
  <c r="K241" i="27"/>
  <c r="M241" i="27"/>
  <c r="Z241" i="27"/>
  <c r="AA241" i="27"/>
  <c r="AB241" i="27"/>
  <c r="BJ241" i="27"/>
  <c r="BK241" i="27"/>
  <c r="BL241" i="27"/>
  <c r="BM241" i="27"/>
  <c r="BN241" i="27"/>
  <c r="BO241" i="27"/>
  <c r="BP241" i="27"/>
  <c r="BQ241" i="27"/>
  <c r="BR241" i="27"/>
  <c r="BU241" i="27"/>
  <c r="BV241" i="27"/>
  <c r="BW241" i="27"/>
  <c r="BX241" i="27"/>
  <c r="A242" i="27"/>
  <c r="B242" i="27"/>
  <c r="D242" i="27"/>
  <c r="E242" i="27"/>
  <c r="I242" i="27"/>
  <c r="K242" i="27"/>
  <c r="M242" i="27"/>
  <c r="Z242" i="27"/>
  <c r="AA242" i="27"/>
  <c r="AB242" i="27"/>
  <c r="BJ242" i="27"/>
  <c r="BK242" i="27"/>
  <c r="BL242" i="27"/>
  <c r="BM242" i="27"/>
  <c r="BN242" i="27"/>
  <c r="BO242" i="27"/>
  <c r="BP242" i="27"/>
  <c r="BQ242" i="27"/>
  <c r="BR242" i="27"/>
  <c r="BU242" i="27"/>
  <c r="BV242" i="27"/>
  <c r="BW242" i="27"/>
  <c r="BX242" i="27"/>
  <c r="A243" i="27"/>
  <c r="B243" i="27"/>
  <c r="D243" i="27"/>
  <c r="E243" i="27"/>
  <c r="I243" i="27"/>
  <c r="K243" i="27"/>
  <c r="M243" i="27"/>
  <c r="Z243" i="27"/>
  <c r="AA243" i="27"/>
  <c r="AB243" i="27"/>
  <c r="BJ243" i="27"/>
  <c r="BK243" i="27"/>
  <c r="BL243" i="27"/>
  <c r="BM243" i="27"/>
  <c r="BN243" i="27"/>
  <c r="BO243" i="27"/>
  <c r="BP243" i="27"/>
  <c r="BQ243" i="27"/>
  <c r="BR243" i="27"/>
  <c r="BU243" i="27"/>
  <c r="BV243" i="27"/>
  <c r="BW243" i="27"/>
  <c r="BX243" i="27"/>
  <c r="A244" i="27"/>
  <c r="B244" i="27"/>
  <c r="D244" i="27"/>
  <c r="E244" i="27"/>
  <c r="I244" i="27"/>
  <c r="K244" i="27"/>
  <c r="M244" i="27"/>
  <c r="Z244" i="27"/>
  <c r="AA244" i="27"/>
  <c r="AB244" i="27"/>
  <c r="BJ244" i="27"/>
  <c r="BK244" i="27"/>
  <c r="BL244" i="27"/>
  <c r="BM244" i="27"/>
  <c r="BN244" i="27"/>
  <c r="BO244" i="27"/>
  <c r="BP244" i="27"/>
  <c r="BQ244" i="27"/>
  <c r="BR244" i="27"/>
  <c r="BU244" i="27"/>
  <c r="BV244" i="27"/>
  <c r="BW244" i="27"/>
  <c r="BX244" i="27"/>
  <c r="A245" i="27"/>
  <c r="B245" i="27"/>
  <c r="D245" i="27"/>
  <c r="E245" i="27"/>
  <c r="I245" i="27"/>
  <c r="K245" i="27"/>
  <c r="M245" i="27"/>
  <c r="Z245" i="27"/>
  <c r="AA245" i="27"/>
  <c r="AB245" i="27"/>
  <c r="BJ245" i="27"/>
  <c r="BK245" i="27"/>
  <c r="BL245" i="27"/>
  <c r="BM245" i="27"/>
  <c r="BN245" i="27"/>
  <c r="BO245" i="27"/>
  <c r="BP245" i="27"/>
  <c r="BQ245" i="27"/>
  <c r="BR245" i="27"/>
  <c r="BU245" i="27"/>
  <c r="BV245" i="27"/>
  <c r="BW245" i="27"/>
  <c r="BX245" i="27"/>
  <c r="A246" i="27"/>
  <c r="B246" i="27"/>
  <c r="D246" i="27"/>
  <c r="E246" i="27"/>
  <c r="I246" i="27"/>
  <c r="K246" i="27"/>
  <c r="M246" i="27"/>
  <c r="Z246" i="27"/>
  <c r="AA246" i="27"/>
  <c r="AB246" i="27"/>
  <c r="BJ246" i="27"/>
  <c r="BK246" i="27"/>
  <c r="BL246" i="27"/>
  <c r="BM246" i="27"/>
  <c r="BN246" i="27"/>
  <c r="BO246" i="27"/>
  <c r="BP246" i="27"/>
  <c r="BQ246" i="27"/>
  <c r="BR246" i="27"/>
  <c r="BU246" i="27"/>
  <c r="BV246" i="27"/>
  <c r="BW246" i="27"/>
  <c r="BX246" i="27"/>
  <c r="A247" i="27"/>
  <c r="B247" i="27"/>
  <c r="D247" i="27"/>
  <c r="E247" i="27"/>
  <c r="I247" i="27"/>
  <c r="K247" i="27"/>
  <c r="M247" i="27"/>
  <c r="Z247" i="27"/>
  <c r="AA247" i="27"/>
  <c r="AB247" i="27"/>
  <c r="BJ247" i="27"/>
  <c r="BK247" i="27"/>
  <c r="BL247" i="27"/>
  <c r="BM247" i="27"/>
  <c r="BN247" i="27"/>
  <c r="BO247" i="27"/>
  <c r="BP247" i="27"/>
  <c r="BQ247" i="27"/>
  <c r="BR247" i="27"/>
  <c r="BU247" i="27"/>
  <c r="BV247" i="27"/>
  <c r="BW247" i="27"/>
  <c r="BX247" i="27"/>
  <c r="A248" i="27"/>
  <c r="B248" i="27"/>
  <c r="D248" i="27"/>
  <c r="E248" i="27"/>
  <c r="I248" i="27"/>
  <c r="K248" i="27"/>
  <c r="M248" i="27"/>
  <c r="Z248" i="27"/>
  <c r="AA248" i="27"/>
  <c r="AB248" i="27"/>
  <c r="BJ248" i="27"/>
  <c r="BK248" i="27"/>
  <c r="BL248" i="27"/>
  <c r="BM248" i="27"/>
  <c r="BN248" i="27"/>
  <c r="BO248" i="27"/>
  <c r="BP248" i="27"/>
  <c r="BQ248" i="27"/>
  <c r="BR248" i="27"/>
  <c r="BU248" i="27"/>
  <c r="BV248" i="27"/>
  <c r="BW248" i="27"/>
  <c r="BX248" i="27"/>
  <c r="A249" i="27"/>
  <c r="B249" i="27"/>
  <c r="D249" i="27"/>
  <c r="E249" i="27"/>
  <c r="I249" i="27"/>
  <c r="K249" i="27"/>
  <c r="M249" i="27"/>
  <c r="Z249" i="27"/>
  <c r="AA249" i="27"/>
  <c r="AB249" i="27"/>
  <c r="BJ249" i="27"/>
  <c r="BK249" i="27"/>
  <c r="BL249" i="27"/>
  <c r="BM249" i="27"/>
  <c r="BN249" i="27"/>
  <c r="BO249" i="27"/>
  <c r="BP249" i="27"/>
  <c r="BQ249" i="27"/>
  <c r="BR249" i="27"/>
  <c r="BU249" i="27"/>
  <c r="BV249" i="27"/>
  <c r="BW249" i="27"/>
  <c r="BX249" i="27"/>
  <c r="A250" i="27"/>
  <c r="B250" i="27"/>
  <c r="D250" i="27"/>
  <c r="E250" i="27"/>
  <c r="I250" i="27"/>
  <c r="K250" i="27"/>
  <c r="M250" i="27"/>
  <c r="Z250" i="27"/>
  <c r="AA250" i="27"/>
  <c r="AB250" i="27"/>
  <c r="BJ250" i="27"/>
  <c r="BK250" i="27"/>
  <c r="BL250" i="27"/>
  <c r="BM250" i="27"/>
  <c r="BN250" i="27"/>
  <c r="BO250" i="27"/>
  <c r="BP250" i="27"/>
  <c r="BQ250" i="27"/>
  <c r="BR250" i="27"/>
  <c r="BU250" i="27"/>
  <c r="BV250" i="27"/>
  <c r="BW250" i="27"/>
  <c r="BX250" i="27"/>
  <c r="A251" i="27"/>
  <c r="B251" i="27"/>
  <c r="D251" i="27"/>
  <c r="E251" i="27"/>
  <c r="I251" i="27"/>
  <c r="K251" i="27"/>
  <c r="M251" i="27"/>
  <c r="Z251" i="27"/>
  <c r="AA251" i="27"/>
  <c r="AB251" i="27"/>
  <c r="BJ251" i="27"/>
  <c r="BK251" i="27"/>
  <c r="BL251" i="27"/>
  <c r="BM251" i="27"/>
  <c r="BN251" i="27"/>
  <c r="BO251" i="27"/>
  <c r="BP251" i="27"/>
  <c r="BQ251" i="27"/>
  <c r="BR251" i="27"/>
  <c r="BU251" i="27"/>
  <c r="BV251" i="27"/>
  <c r="BW251" i="27"/>
  <c r="BX251" i="27"/>
  <c r="A252" i="27"/>
  <c r="B252" i="27"/>
  <c r="D252" i="27"/>
  <c r="E252" i="27"/>
  <c r="I252" i="27"/>
  <c r="K252" i="27"/>
  <c r="M252" i="27"/>
  <c r="Z252" i="27"/>
  <c r="AA252" i="27"/>
  <c r="AB252" i="27"/>
  <c r="BJ252" i="27"/>
  <c r="BK252" i="27"/>
  <c r="BL252" i="27"/>
  <c r="BM252" i="27"/>
  <c r="BN252" i="27"/>
  <c r="BO252" i="27"/>
  <c r="BP252" i="27"/>
  <c r="BQ252" i="27"/>
  <c r="BR252" i="27"/>
  <c r="BU252" i="27"/>
  <c r="BV252" i="27"/>
  <c r="BW252" i="27"/>
  <c r="BX252" i="27"/>
  <c r="A253" i="27"/>
  <c r="B253" i="27"/>
  <c r="D253" i="27"/>
  <c r="E253" i="27"/>
  <c r="I253" i="27"/>
  <c r="K253" i="27"/>
  <c r="M253" i="27"/>
  <c r="Z253" i="27"/>
  <c r="AA253" i="27"/>
  <c r="AB253" i="27"/>
  <c r="BJ253" i="27"/>
  <c r="BK253" i="27"/>
  <c r="BL253" i="27"/>
  <c r="BM253" i="27"/>
  <c r="BN253" i="27"/>
  <c r="BO253" i="27"/>
  <c r="BP253" i="27"/>
  <c r="BQ253" i="27"/>
  <c r="BR253" i="27"/>
  <c r="BU253" i="27"/>
  <c r="BV253" i="27"/>
  <c r="BW253" i="27"/>
  <c r="BX253" i="27"/>
  <c r="I4" i="27"/>
  <c r="X244" i="27" s="1"/>
  <c r="BW4" i="27"/>
  <c r="C4" i="27" s="1"/>
  <c r="AB4" i="27"/>
  <c r="AA4" i="27"/>
  <c r="A4" i="27"/>
  <c r="D4" i="27"/>
  <c r="P217" i="27" s="1"/>
  <c r="E4" i="27"/>
  <c r="R242" i="27" s="1"/>
  <c r="K4" i="27"/>
  <c r="M4" i="27"/>
  <c r="Z4" i="27"/>
  <c r="BJ4" i="27"/>
  <c r="BK4" i="27"/>
  <c r="BL4" i="27"/>
  <c r="BM4" i="27"/>
  <c r="BN4" i="27"/>
  <c r="BO4" i="27"/>
  <c r="BP4" i="27"/>
  <c r="BQ4" i="27"/>
  <c r="BR4" i="27"/>
  <c r="BU4" i="27"/>
  <c r="BV4" i="27"/>
  <c r="BX4" i="27"/>
  <c r="Q237" i="27" l="1"/>
  <c r="G4" i="27"/>
  <c r="U223" i="27" s="1"/>
  <c r="H249" i="27"/>
  <c r="H238" i="27"/>
  <c r="S185" i="27"/>
  <c r="G163" i="27"/>
  <c r="S245" i="27"/>
  <c r="H236" i="27"/>
  <c r="F224" i="27"/>
  <c r="Q245" i="27"/>
  <c r="O253" i="27"/>
  <c r="U232" i="27"/>
  <c r="S234" i="27"/>
  <c r="O236" i="27"/>
  <c r="Q253" i="27"/>
  <c r="G230" i="27"/>
  <c r="F153" i="27"/>
  <c r="C229" i="27"/>
  <c r="C184" i="27"/>
  <c r="C175" i="27"/>
  <c r="C66" i="27"/>
  <c r="C201" i="27"/>
  <c r="X231" i="27"/>
  <c r="C172" i="27"/>
  <c r="C153" i="27"/>
  <c r="C248" i="27"/>
  <c r="C205" i="27"/>
  <c r="C188" i="27"/>
  <c r="C108" i="27"/>
  <c r="C102" i="27"/>
  <c r="X97" i="27"/>
  <c r="O245" i="27"/>
  <c r="C243" i="27"/>
  <c r="C226" i="27"/>
  <c r="C219" i="27"/>
  <c r="W213" i="27"/>
  <c r="X203" i="27"/>
  <c r="C198" i="27"/>
  <c r="C160" i="27"/>
  <c r="X158" i="27"/>
  <c r="C93" i="27"/>
  <c r="W250" i="27"/>
  <c r="S246" i="27"/>
  <c r="C240" i="27"/>
  <c r="W237" i="27"/>
  <c r="C235" i="27"/>
  <c r="Q232" i="27"/>
  <c r="X210" i="27"/>
  <c r="C202" i="27"/>
  <c r="C195" i="27"/>
  <c r="C185" i="27"/>
  <c r="C157" i="27"/>
  <c r="C154" i="27"/>
  <c r="C52" i="27"/>
  <c r="C15" i="27"/>
  <c r="C136" i="27"/>
  <c r="X68" i="27"/>
  <c r="C244" i="27"/>
  <c r="C227" i="27"/>
  <c r="C118" i="27"/>
  <c r="X104" i="27"/>
  <c r="C73" i="27"/>
  <c r="X245" i="27"/>
  <c r="C208" i="27"/>
  <c r="X206" i="27"/>
  <c r="C192" i="27"/>
  <c r="W238" i="27"/>
  <c r="X183" i="27"/>
  <c r="C253" i="27"/>
  <c r="W247" i="27"/>
  <c r="W89" i="27"/>
  <c r="W244" i="27"/>
  <c r="X61" i="27"/>
  <c r="C239" i="27"/>
  <c r="C234" i="27"/>
  <c r="C222" i="27"/>
  <c r="C144" i="27"/>
  <c r="W199" i="27"/>
  <c r="C191" i="27"/>
  <c r="W82" i="27"/>
  <c r="X200" i="27"/>
  <c r="C249" i="27"/>
  <c r="X233" i="27"/>
  <c r="X221" i="27"/>
  <c r="C179" i="27"/>
  <c r="X171" i="27"/>
  <c r="W168" i="27"/>
  <c r="C151" i="27"/>
  <c r="W113" i="27"/>
  <c r="W98" i="27"/>
  <c r="X251" i="27"/>
  <c r="C231" i="27"/>
  <c r="C220" i="27"/>
  <c r="C216" i="27"/>
  <c r="C236" i="27"/>
  <c r="X218" i="27"/>
  <c r="C167" i="27"/>
  <c r="G128" i="27"/>
  <c r="G125" i="27"/>
  <c r="W239" i="27"/>
  <c r="W218" i="27"/>
  <c r="C193" i="27"/>
  <c r="X184" i="27"/>
  <c r="W138" i="27"/>
  <c r="W132" i="27"/>
  <c r="X129" i="27"/>
  <c r="C228" i="27"/>
  <c r="C59" i="27"/>
  <c r="C22" i="27"/>
  <c r="X191" i="27"/>
  <c r="X120" i="27"/>
  <c r="W226" i="27"/>
  <c r="C217" i="27"/>
  <c r="C200" i="27"/>
  <c r="C125" i="27"/>
  <c r="C116" i="27"/>
  <c r="C110" i="27"/>
  <c r="C232" i="27"/>
  <c r="C224" i="27"/>
  <c r="X240" i="27"/>
  <c r="C233" i="27"/>
  <c r="W230" i="27"/>
  <c r="C214" i="27"/>
  <c r="C204" i="27"/>
  <c r="C187" i="27"/>
  <c r="C95" i="27"/>
  <c r="C86" i="27"/>
  <c r="C80" i="27"/>
  <c r="C45" i="27"/>
  <c r="C8" i="27"/>
  <c r="C207" i="27"/>
  <c r="W147" i="27"/>
  <c r="C251" i="27"/>
  <c r="C247" i="27"/>
  <c r="C238" i="27"/>
  <c r="C225" i="27"/>
  <c r="C211" i="27"/>
  <c r="C197" i="27"/>
  <c r="W9" i="27"/>
  <c r="W16" i="27"/>
  <c r="X24" i="27"/>
  <c r="X31" i="27"/>
  <c r="X38" i="27"/>
  <c r="X45" i="27"/>
  <c r="X52" i="27"/>
  <c r="X59" i="27"/>
  <c r="X66" i="27"/>
  <c r="X73" i="27"/>
  <c r="W80" i="27"/>
  <c r="W87" i="27"/>
  <c r="X95" i="27"/>
  <c r="X102" i="27"/>
  <c r="X110" i="27"/>
  <c r="X118" i="27"/>
  <c r="W125" i="27"/>
  <c r="W136" i="27"/>
  <c r="X144" i="27"/>
  <c r="X154" i="27"/>
  <c r="W161" i="27"/>
  <c r="X172" i="27"/>
  <c r="W179" i="27"/>
  <c r="X180" i="27"/>
  <c r="W193" i="27"/>
  <c r="X194" i="27"/>
  <c r="X204" i="27"/>
  <c r="W211" i="27"/>
  <c r="X219" i="27"/>
  <c r="W240" i="27"/>
  <c r="X242" i="27"/>
  <c r="X243" i="27"/>
  <c r="W245" i="27"/>
  <c r="W249" i="27"/>
  <c r="X250" i="27"/>
  <c r="W117" i="27"/>
  <c r="W124" i="27"/>
  <c r="X125" i="27"/>
  <c r="W135" i="27"/>
  <c r="X136" i="27"/>
  <c r="W143" i="27"/>
  <c r="W152" i="27"/>
  <c r="W153" i="27"/>
  <c r="X161" i="27"/>
  <c r="W171" i="27"/>
  <c r="W178" i="27"/>
  <c r="X179" i="27"/>
  <c r="W191" i="27"/>
  <c r="W192" i="27"/>
  <c r="X193" i="27"/>
  <c r="W203" i="27"/>
  <c r="W210" i="27"/>
  <c r="X211" i="27"/>
  <c r="X9" i="27"/>
  <c r="X16" i="27"/>
  <c r="W23" i="27"/>
  <c r="W30" i="27"/>
  <c r="W37" i="27"/>
  <c r="W44" i="27"/>
  <c r="W51" i="27"/>
  <c r="W58" i="27"/>
  <c r="W65" i="27"/>
  <c r="W72" i="27"/>
  <c r="W79" i="27"/>
  <c r="X80" i="27"/>
  <c r="X87" i="27"/>
  <c r="W94" i="27"/>
  <c r="W101" i="27"/>
  <c r="W109" i="27"/>
  <c r="W8" i="27"/>
  <c r="W15" i="27"/>
  <c r="W22" i="27"/>
  <c r="X23" i="27"/>
  <c r="X30" i="27"/>
  <c r="X37" i="27"/>
  <c r="X44" i="27"/>
  <c r="X51" i="27"/>
  <c r="X58" i="27"/>
  <c r="X65" i="27"/>
  <c r="X72" i="27"/>
  <c r="X79" i="27"/>
  <c r="W86" i="27"/>
  <c r="X94" i="27"/>
  <c r="X101" i="27"/>
  <c r="X109" i="27"/>
  <c r="X117" i="27"/>
  <c r="X124" i="27"/>
  <c r="X135" i="27"/>
  <c r="X143" i="27"/>
  <c r="W151" i="27"/>
  <c r="X152" i="27"/>
  <c r="X153" i="27"/>
  <c r="W160" i="27"/>
  <c r="X8" i="27"/>
  <c r="X15" i="27"/>
  <c r="X22" i="27"/>
  <c r="W29" i="27"/>
  <c r="W36" i="27"/>
  <c r="W43" i="27"/>
  <c r="W50" i="27"/>
  <c r="W57" i="27"/>
  <c r="W64" i="27"/>
  <c r="W71" i="27"/>
  <c r="W78" i="27"/>
  <c r="X86" i="27"/>
  <c r="W93" i="27"/>
  <c r="W100" i="27"/>
  <c r="W108" i="27"/>
  <c r="W116" i="27"/>
  <c r="W123" i="27"/>
  <c r="W134" i="27"/>
  <c r="W142" i="27"/>
  <c r="X151" i="27"/>
  <c r="X160" i="27"/>
  <c r="W170" i="27"/>
  <c r="W177" i="27"/>
  <c r="W189" i="27"/>
  <c r="X190" i="27"/>
  <c r="W202" i="27"/>
  <c r="W209" i="27"/>
  <c r="W217" i="27"/>
  <c r="X226" i="27"/>
  <c r="X228" i="27"/>
  <c r="W229" i="27"/>
  <c r="X230" i="27"/>
  <c r="X232" i="27"/>
  <c r="X234" i="27"/>
  <c r="X235" i="27"/>
  <c r="W236" i="27"/>
  <c r="X237" i="27"/>
  <c r="X238" i="27"/>
  <c r="X246" i="27"/>
  <c r="X247" i="27"/>
  <c r="X216" i="27"/>
  <c r="W224" i="27"/>
  <c r="X225" i="27"/>
  <c r="W7" i="27"/>
  <c r="W14" i="27"/>
  <c r="W21" i="27"/>
  <c r="X29" i="27"/>
  <c r="X36" i="27"/>
  <c r="X43" i="27"/>
  <c r="X50" i="27"/>
  <c r="X57" i="27"/>
  <c r="X64" i="27"/>
  <c r="X71" i="27"/>
  <c r="X78" i="27"/>
  <c r="W85" i="27"/>
  <c r="W92" i="27"/>
  <c r="X93" i="27"/>
  <c r="X100" i="27"/>
  <c r="W107" i="27"/>
  <c r="X108" i="27"/>
  <c r="W115" i="27"/>
  <c r="X116" i="27"/>
  <c r="X123" i="27"/>
  <c r="X134" i="27"/>
  <c r="X142" i="27"/>
  <c r="W150" i="27"/>
  <c r="W159" i="27"/>
  <c r="X170" i="27"/>
  <c r="X177" i="27"/>
  <c r="X189" i="27"/>
  <c r="W201" i="27"/>
  <c r="X202" i="27"/>
  <c r="X209" i="27"/>
  <c r="W216" i="27"/>
  <c r="X217" i="27"/>
  <c r="W225" i="27"/>
  <c r="X229" i="27"/>
  <c r="X236" i="27"/>
  <c r="X201" i="27"/>
  <c r="W208" i="27"/>
  <c r="X7" i="27"/>
  <c r="X14" i="27"/>
  <c r="X21" i="27"/>
  <c r="W28" i="27"/>
  <c r="W35" i="27"/>
  <c r="W42" i="27"/>
  <c r="W49" i="27"/>
  <c r="W56" i="27"/>
  <c r="W63" i="27"/>
  <c r="W70" i="27"/>
  <c r="W77" i="27"/>
  <c r="X85" i="27"/>
  <c r="X92" i="27"/>
  <c r="W99" i="27"/>
  <c r="X107" i="27"/>
  <c r="W114" i="27"/>
  <c r="X115" i="27"/>
  <c r="W122" i="27"/>
  <c r="W133" i="27"/>
  <c r="W141" i="27"/>
  <c r="W149" i="27"/>
  <c r="X150" i="27"/>
  <c r="X159" i="27"/>
  <c r="W169" i="27"/>
  <c r="W176" i="27"/>
  <c r="W188" i="27"/>
  <c r="W6" i="27"/>
  <c r="W13" i="27"/>
  <c r="W20" i="27"/>
  <c r="X28" i="27"/>
  <c r="X35" i="27"/>
  <c r="X42" i="27"/>
  <c r="X49" i="27"/>
  <c r="X56" i="27"/>
  <c r="X63" i="27"/>
  <c r="X70" i="27"/>
  <c r="X77" i="27"/>
  <c r="W84" i="27"/>
  <c r="W91" i="27"/>
  <c r="X99" i="27"/>
  <c r="W106" i="27"/>
  <c r="X114" i="27"/>
  <c r="X122" i="27"/>
  <c r="X133" i="27"/>
  <c r="X141" i="27"/>
  <c r="W148" i="27"/>
  <c r="X149" i="27"/>
  <c r="W158" i="27"/>
  <c r="X169" i="27"/>
  <c r="X176" i="27"/>
  <c r="X188" i="27"/>
  <c r="W200" i="27"/>
  <c r="X208" i="27"/>
  <c r="W215" i="27"/>
  <c r="W223" i="27"/>
  <c r="X224" i="27"/>
  <c r="W41" i="27"/>
  <c r="W48" i="27"/>
  <c r="W55" i="27"/>
  <c r="W62" i="27"/>
  <c r="W69" i="27"/>
  <c r="W76" i="27"/>
  <c r="X84" i="27"/>
  <c r="X91" i="27"/>
  <c r="X6" i="27"/>
  <c r="X13" i="27"/>
  <c r="X20" i="27"/>
  <c r="W27" i="27"/>
  <c r="W34" i="27"/>
  <c r="W5" i="27"/>
  <c r="W12" i="27"/>
  <c r="W19" i="27"/>
  <c r="X27" i="27"/>
  <c r="X34" i="27"/>
  <c r="X41" i="27"/>
  <c r="X48" i="27"/>
  <c r="X55" i="27"/>
  <c r="X62" i="27"/>
  <c r="X69" i="27"/>
  <c r="X76" i="27"/>
  <c r="W83" i="27"/>
  <c r="W90" i="27"/>
  <c r="X98" i="27"/>
  <c r="W105" i="27"/>
  <c r="X113" i="27"/>
  <c r="X121" i="27"/>
  <c r="X130" i="27"/>
  <c r="X131" i="27"/>
  <c r="X132" i="27"/>
  <c r="W139" i="27"/>
  <c r="X140" i="27"/>
  <c r="X147" i="27"/>
  <c r="W157" i="27"/>
  <c r="W167" i="27"/>
  <c r="X168" i="27"/>
  <c r="X175" i="27"/>
  <c r="W185" i="27"/>
  <c r="X186" i="27"/>
  <c r="X187" i="27"/>
  <c r="W198" i="27"/>
  <c r="X199" i="27"/>
  <c r="X207" i="27"/>
  <c r="W214" i="27"/>
  <c r="W222" i="27"/>
  <c r="X5" i="27"/>
  <c r="X12" i="27"/>
  <c r="X19" i="27"/>
  <c r="W26" i="27"/>
  <c r="W33" i="27"/>
  <c r="W40" i="27"/>
  <c r="W47" i="27"/>
  <c r="W54" i="27"/>
  <c r="W61" i="27"/>
  <c r="W68" i="27"/>
  <c r="W75" i="27"/>
  <c r="X83" i="27"/>
  <c r="X90" i="27"/>
  <c r="W97" i="27"/>
  <c r="W104" i="27"/>
  <c r="X105" i="27"/>
  <c r="W112" i="27"/>
  <c r="W120" i="27"/>
  <c r="W129" i="27"/>
  <c r="X139" i="27"/>
  <c r="W146" i="27"/>
  <c r="X157" i="27"/>
  <c r="W166" i="27"/>
  <c r="X167" i="27"/>
  <c r="W174" i="27"/>
  <c r="W183" i="27"/>
  <c r="W184" i="27"/>
  <c r="X185" i="27"/>
  <c r="W197" i="27"/>
  <c r="X198" i="27"/>
  <c r="W206" i="27"/>
  <c r="X214" i="27"/>
  <c r="W221" i="27"/>
  <c r="X222" i="27"/>
  <c r="W11" i="27"/>
  <c r="W18" i="27"/>
  <c r="X26" i="27"/>
  <c r="X33" i="27"/>
  <c r="X40" i="27"/>
  <c r="X47" i="27"/>
  <c r="X54" i="27"/>
  <c r="X11" i="27"/>
  <c r="X18" i="27"/>
  <c r="W25" i="27"/>
  <c r="W32" i="27"/>
  <c r="W39" i="27"/>
  <c r="W46" i="27"/>
  <c r="W53" i="27"/>
  <c r="W60" i="27"/>
  <c r="W67" i="27"/>
  <c r="W74" i="27"/>
  <c r="X82" i="27"/>
  <c r="X89" i="27"/>
  <c r="W96" i="27"/>
  <c r="W103" i="27"/>
  <c r="W111" i="27"/>
  <c r="W119" i="27"/>
  <c r="W128" i="27"/>
  <c r="X138" i="27"/>
  <c r="W145" i="27"/>
  <c r="X156" i="27"/>
  <c r="W165" i="27"/>
  <c r="W173" i="27"/>
  <c r="W182" i="27"/>
  <c r="W195" i="27"/>
  <c r="X196" i="27"/>
  <c r="W205" i="27"/>
  <c r="X213" i="27"/>
  <c r="W220" i="27"/>
  <c r="W251" i="27"/>
  <c r="X252" i="27"/>
  <c r="W253" i="27"/>
  <c r="W10" i="27"/>
  <c r="W17" i="27"/>
  <c r="X25" i="27"/>
  <c r="X32" i="27"/>
  <c r="X39" i="27"/>
  <c r="X46" i="27"/>
  <c r="X53" i="27"/>
  <c r="X60" i="27"/>
  <c r="X67" i="27"/>
  <c r="X74" i="27"/>
  <c r="W81" i="27"/>
  <c r="W88" i="27"/>
  <c r="X96" i="27"/>
  <c r="X103" i="27"/>
  <c r="X111" i="27"/>
  <c r="X119" i="27"/>
  <c r="W126" i="27"/>
  <c r="W127" i="27"/>
  <c r="X128" i="27"/>
  <c r="W137" i="27"/>
  <c r="X145" i="27"/>
  <c r="W155" i="27"/>
  <c r="W162" i="27"/>
  <c r="W163" i="27"/>
  <c r="W164" i="27"/>
  <c r="X165" i="27"/>
  <c r="X173" i="27"/>
  <c r="W181" i="27"/>
  <c r="X182" i="27"/>
  <c r="X195" i="27"/>
  <c r="X205" i="27"/>
  <c r="X10" i="27"/>
  <c r="X17" i="27"/>
  <c r="W24" i="27"/>
  <c r="W31" i="27"/>
  <c r="W38" i="27"/>
  <c r="W45" i="27"/>
  <c r="W52" i="27"/>
  <c r="W59" i="27"/>
  <c r="W66" i="27"/>
  <c r="W73" i="27"/>
  <c r="X81" i="27"/>
  <c r="X88" i="27"/>
  <c r="W95" i="27"/>
  <c r="W102" i="27"/>
  <c r="W110" i="27"/>
  <c r="W118" i="27"/>
  <c r="X126" i="27"/>
  <c r="X127" i="27"/>
  <c r="X137" i="27"/>
  <c r="W144" i="27"/>
  <c r="W154" i="27"/>
  <c r="X155" i="27"/>
  <c r="X162" i="27"/>
  <c r="X163" i="27"/>
  <c r="X164" i="27"/>
  <c r="W172" i="27"/>
  <c r="W180" i="27"/>
  <c r="X181" i="27"/>
  <c r="W194" i="27"/>
  <c r="W204" i="27"/>
  <c r="X212" i="27"/>
  <c r="W219" i="27"/>
  <c r="W246" i="27"/>
  <c r="X239" i="27"/>
  <c r="W232" i="27"/>
  <c r="W231" i="27"/>
  <c r="W207" i="27"/>
  <c r="X192" i="27"/>
  <c r="R184" i="27"/>
  <c r="X174" i="27"/>
  <c r="X148" i="27"/>
  <c r="W234" i="27"/>
  <c r="W233" i="27"/>
  <c r="W196" i="27"/>
  <c r="X178" i="27"/>
  <c r="W175" i="27"/>
  <c r="F164" i="27"/>
  <c r="W130" i="27"/>
  <c r="X227" i="27"/>
  <c r="W248" i="27"/>
  <c r="G246" i="27"/>
  <c r="X241" i="27"/>
  <c r="W235" i="27"/>
  <c r="Q234" i="27"/>
  <c r="W227" i="27"/>
  <c r="X215" i="27"/>
  <c r="S127" i="27"/>
  <c r="R105" i="27"/>
  <c r="W252" i="27"/>
  <c r="X249" i="27"/>
  <c r="H247" i="27"/>
  <c r="W241" i="27"/>
  <c r="G240" i="27"/>
  <c r="W228" i="27"/>
  <c r="X223" i="27"/>
  <c r="X197" i="27"/>
  <c r="W186" i="27"/>
  <c r="X146" i="27"/>
  <c r="W140" i="27"/>
  <c r="W121" i="27"/>
  <c r="X75" i="27"/>
  <c r="W242" i="27"/>
  <c r="R228" i="27"/>
  <c r="W212" i="27"/>
  <c r="R182" i="27"/>
  <c r="G165" i="27"/>
  <c r="W156" i="27"/>
  <c r="W131" i="27"/>
  <c r="X248" i="27"/>
  <c r="X112" i="27"/>
  <c r="X253" i="27"/>
  <c r="G137" i="27"/>
  <c r="F150" i="27"/>
  <c r="S152" i="27"/>
  <c r="S153" i="27"/>
  <c r="R191" i="27"/>
  <c r="R192" i="27"/>
  <c r="G225" i="27"/>
  <c r="S227" i="27"/>
  <c r="Q228" i="27"/>
  <c r="R229" i="27"/>
  <c r="R231" i="27"/>
  <c r="S232" i="27"/>
  <c r="Q233" i="27"/>
  <c r="R234" i="27"/>
  <c r="Q246" i="27"/>
  <c r="G149" i="27"/>
  <c r="U190" i="27"/>
  <c r="H148" i="27"/>
  <c r="Q115" i="27"/>
  <c r="H140" i="27"/>
  <c r="R187" i="27"/>
  <c r="F222" i="27"/>
  <c r="U131" i="27"/>
  <c r="V187" i="27"/>
  <c r="S199" i="27"/>
  <c r="U184" i="27"/>
  <c r="S196" i="27"/>
  <c r="F246" i="27"/>
  <c r="H250" i="27"/>
  <c r="R252" i="27"/>
  <c r="F23" i="27"/>
  <c r="U127" i="27"/>
  <c r="S155" i="27"/>
  <c r="S163" i="27"/>
  <c r="R164" i="27"/>
  <c r="Q181" i="27"/>
  <c r="F235" i="27"/>
  <c r="F236" i="27"/>
  <c r="G238" i="27"/>
  <c r="F239" i="27"/>
  <c r="Q242" i="27"/>
  <c r="Q244" i="27"/>
  <c r="G247" i="27"/>
  <c r="F248" i="27"/>
  <c r="S180" i="27"/>
  <c r="Q80" i="27"/>
  <c r="F93" i="27"/>
  <c r="R179" i="27"/>
  <c r="R193" i="27"/>
  <c r="X220" i="27"/>
  <c r="W190" i="27"/>
  <c r="X166" i="27"/>
  <c r="P85" i="27"/>
  <c r="O108" i="27"/>
  <c r="P116" i="27"/>
  <c r="O132" i="27"/>
  <c r="O200" i="27"/>
  <c r="P132" i="27"/>
  <c r="O168" i="27"/>
  <c r="P186" i="27"/>
  <c r="P197" i="27"/>
  <c r="P253" i="27"/>
  <c r="P243" i="27"/>
  <c r="P245" i="27"/>
  <c r="O194" i="27"/>
  <c r="O136" i="27"/>
  <c r="P192" i="27"/>
  <c r="P211" i="27"/>
  <c r="P228" i="27"/>
  <c r="W243" i="27"/>
  <c r="P242" i="27"/>
  <c r="H235" i="27"/>
  <c r="U229" i="27"/>
  <c r="Q202" i="27"/>
  <c r="S198" i="27"/>
  <c r="W187" i="27"/>
  <c r="X106" i="27"/>
  <c r="C176" i="27"/>
  <c r="C169" i="27"/>
  <c r="C148" i="27"/>
  <c r="C141" i="27"/>
  <c r="C133" i="27"/>
  <c r="C132" i="27"/>
  <c r="C131" i="27"/>
  <c r="C122" i="27"/>
  <c r="C114" i="27"/>
  <c r="C99" i="27"/>
  <c r="C77" i="27"/>
  <c r="C70" i="27"/>
  <c r="C63" i="27"/>
  <c r="C56" i="27"/>
  <c r="C49" i="27"/>
  <c r="C42" i="27"/>
  <c r="C35" i="27"/>
  <c r="C28" i="27"/>
  <c r="C159" i="27"/>
  <c r="C149" i="27"/>
  <c r="C107" i="27"/>
  <c r="C92" i="27"/>
  <c r="C85" i="27"/>
  <c r="C21" i="27"/>
  <c r="C14" i="27"/>
  <c r="C7" i="27"/>
  <c r="C209" i="27"/>
  <c r="C189" i="27"/>
  <c r="C177" i="27"/>
  <c r="C170" i="27"/>
  <c r="C150" i="27"/>
  <c r="C142" i="27"/>
  <c r="C134" i="27"/>
  <c r="C123" i="27"/>
  <c r="C115" i="27"/>
  <c r="C100" i="27"/>
  <c r="C78" i="27"/>
  <c r="C71" i="27"/>
  <c r="C64" i="27"/>
  <c r="C57" i="27"/>
  <c r="C50" i="27"/>
  <c r="C43" i="27"/>
  <c r="C36" i="27"/>
  <c r="C29" i="27"/>
  <c r="C237" i="27"/>
  <c r="C230" i="27"/>
  <c r="C218" i="27"/>
  <c r="C210" i="27"/>
  <c r="C203" i="27"/>
  <c r="C190" i="27"/>
  <c r="C178" i="27"/>
  <c r="C171" i="27"/>
  <c r="C143" i="27"/>
  <c r="C135" i="27"/>
  <c r="C124" i="27"/>
  <c r="C117" i="27"/>
  <c r="C109" i="27"/>
  <c r="C101" i="27"/>
  <c r="C94" i="27"/>
  <c r="C79" i="27"/>
  <c r="C72" i="27"/>
  <c r="C65" i="27"/>
  <c r="C58" i="27"/>
  <c r="C51" i="27"/>
  <c r="C44" i="27"/>
  <c r="C37" i="27"/>
  <c r="C30" i="27"/>
  <c r="C161" i="27"/>
  <c r="C152" i="27"/>
  <c r="C87" i="27"/>
  <c r="C23" i="27"/>
  <c r="C16" i="27"/>
  <c r="C9" i="27"/>
  <c r="C38" i="27"/>
  <c r="C31" i="27"/>
  <c r="C24" i="27"/>
  <c r="C250" i="27"/>
  <c r="C246" i="27"/>
  <c r="C241" i="27"/>
  <c r="C212" i="27"/>
  <c r="C194" i="27"/>
  <c r="C180" i="27"/>
  <c r="C162" i="27"/>
  <c r="C137" i="27"/>
  <c r="C126" i="27"/>
  <c r="C88" i="27"/>
  <c r="C81" i="27"/>
  <c r="C17" i="27"/>
  <c r="C10" i="27"/>
  <c r="C181" i="27"/>
  <c r="C173" i="27"/>
  <c r="C155" i="27"/>
  <c r="C145" i="27"/>
  <c r="C119" i="27"/>
  <c r="C111" i="27"/>
  <c r="C103" i="27"/>
  <c r="C96" i="27"/>
  <c r="C74" i="27"/>
  <c r="C67" i="27"/>
  <c r="C60" i="27"/>
  <c r="C53" i="27"/>
  <c r="C46" i="27"/>
  <c r="C39" i="27"/>
  <c r="C32" i="27"/>
  <c r="C25" i="27"/>
  <c r="C245" i="27"/>
  <c r="C242" i="27"/>
  <c r="C213" i="27"/>
  <c r="C182" i="27"/>
  <c r="C165" i="27"/>
  <c r="C164" i="27"/>
  <c r="C163" i="27"/>
  <c r="C156" i="27"/>
  <c r="C138" i="27"/>
  <c r="C128" i="27"/>
  <c r="C127" i="27"/>
  <c r="C89" i="27"/>
  <c r="C82" i="27"/>
  <c r="C18" i="27"/>
  <c r="C11" i="27"/>
  <c r="C252" i="27"/>
  <c r="C221" i="27"/>
  <c r="C206" i="27"/>
  <c r="C196" i="27"/>
  <c r="C183" i="27"/>
  <c r="C174" i="27"/>
  <c r="C166" i="27"/>
  <c r="C146" i="27"/>
  <c r="C129" i="27"/>
  <c r="C120" i="27"/>
  <c r="C112" i="27"/>
  <c r="C104" i="27"/>
  <c r="C97" i="27"/>
  <c r="C75" i="27"/>
  <c r="C68" i="27"/>
  <c r="C61" i="27"/>
  <c r="C54" i="27"/>
  <c r="C47" i="27"/>
  <c r="C40" i="27"/>
  <c r="C33" i="27"/>
  <c r="C26" i="27"/>
  <c r="C139" i="27"/>
  <c r="C90" i="27"/>
  <c r="C83" i="27"/>
  <c r="C19" i="27"/>
  <c r="C12" i="27"/>
  <c r="C5" i="27"/>
  <c r="C113" i="27"/>
  <c r="C105" i="27"/>
  <c r="C98" i="27"/>
  <c r="C76" i="27"/>
  <c r="C69" i="27"/>
  <c r="C62" i="27"/>
  <c r="C55" i="27"/>
  <c r="C48" i="27"/>
  <c r="C41" i="27"/>
  <c r="C34" i="27"/>
  <c r="C27" i="27"/>
  <c r="C147" i="27"/>
  <c r="C130" i="27"/>
  <c r="C121" i="27"/>
  <c r="C223" i="27"/>
  <c r="C215" i="27"/>
  <c r="C199" i="27"/>
  <c r="C186" i="27"/>
  <c r="C168" i="27"/>
  <c r="C158" i="27"/>
  <c r="C140" i="27"/>
  <c r="C106" i="27"/>
  <c r="C91" i="27"/>
  <c r="C84" i="27"/>
  <c r="C20" i="27"/>
  <c r="C13" i="27"/>
  <c r="C6" i="27"/>
  <c r="R117" i="27"/>
  <c r="R33" i="27"/>
  <c r="R11" i="27"/>
  <c r="F9" i="27"/>
  <c r="H129" i="27"/>
  <c r="S106" i="27"/>
  <c r="F96" i="27"/>
  <c r="F64" i="27"/>
  <c r="S58" i="27"/>
  <c r="S42" i="27"/>
  <c r="S135" i="27"/>
  <c r="S120" i="27"/>
  <c r="G117" i="27"/>
  <c r="R107" i="27"/>
  <c r="H104" i="27"/>
  <c r="U45" i="27"/>
  <c r="R8" i="27"/>
  <c r="Q10" i="27"/>
  <c r="S11" i="27"/>
  <c r="F48" i="27"/>
  <c r="H72" i="27"/>
  <c r="Q75" i="27"/>
  <c r="S125" i="27"/>
  <c r="R136" i="27"/>
  <c r="Q143" i="27"/>
  <c r="G153" i="27"/>
  <c r="G156" i="27"/>
  <c r="H157" i="27"/>
  <c r="F161" i="27"/>
  <c r="G164" i="27"/>
  <c r="S182" i="27"/>
  <c r="Q188" i="27"/>
  <c r="S194" i="27"/>
  <c r="Q195" i="27"/>
  <c r="H196" i="27"/>
  <c r="R201" i="27"/>
  <c r="G202" i="27"/>
  <c r="R206" i="27"/>
  <c r="H208" i="27"/>
  <c r="R212" i="27"/>
  <c r="H213" i="27"/>
  <c r="G214" i="27"/>
  <c r="Q217" i="27"/>
  <c r="G219" i="27"/>
  <c r="S222" i="27"/>
  <c r="G224" i="27"/>
  <c r="S226" i="27"/>
  <c r="H228" i="27"/>
  <c r="Q230" i="27"/>
  <c r="F232" i="27"/>
  <c r="Q239" i="27"/>
  <c r="R243" i="27"/>
  <c r="G244" i="27"/>
  <c r="Q247" i="27"/>
  <c r="R251" i="27"/>
  <c r="F253" i="27"/>
  <c r="H4" i="27"/>
  <c r="V226" i="27" s="1"/>
  <c r="Q152" i="27"/>
  <c r="H153" i="27"/>
  <c r="H156" i="27"/>
  <c r="F185" i="27"/>
  <c r="R195" i="27"/>
  <c r="F197" i="27"/>
  <c r="Q200" i="27"/>
  <c r="S201" i="27"/>
  <c r="H202" i="27"/>
  <c r="H203" i="27"/>
  <c r="S206" i="27"/>
  <c r="G209" i="27"/>
  <c r="S212" i="27"/>
  <c r="H214" i="27"/>
  <c r="R217" i="27"/>
  <c r="Q218" i="27"/>
  <c r="H219" i="27"/>
  <c r="Q223" i="27"/>
  <c r="H224" i="27"/>
  <c r="U226" i="27"/>
  <c r="G232" i="27"/>
  <c r="Q235" i="27"/>
  <c r="F237" i="27"/>
  <c r="S239" i="27"/>
  <c r="F220" i="27"/>
  <c r="R223" i="27"/>
  <c r="F225" i="27"/>
  <c r="R235" i="27"/>
  <c r="G237" i="27"/>
  <c r="F241" i="27"/>
  <c r="U243" i="27"/>
  <c r="G249" i="27"/>
  <c r="G82" i="27"/>
  <c r="U88" i="27"/>
  <c r="R145" i="27"/>
  <c r="R19" i="27"/>
  <c r="G45" i="27"/>
  <c r="G71" i="27"/>
  <c r="Q74" i="27"/>
  <c r="H86" i="27"/>
  <c r="G87" i="27"/>
  <c r="S136" i="27"/>
  <c r="S138" i="27"/>
  <c r="S139" i="27"/>
  <c r="S141" i="27"/>
  <c r="Q142" i="27"/>
  <c r="V143" i="27"/>
  <c r="Q144" i="27"/>
  <c r="R147" i="27"/>
  <c r="S243" i="27"/>
  <c r="H244" i="27"/>
  <c r="H245" i="27"/>
  <c r="R247" i="27"/>
  <c r="F249" i="27"/>
  <c r="S251" i="27"/>
  <c r="G253" i="27"/>
  <c r="S8" i="27"/>
  <c r="S64" i="27"/>
  <c r="F82" i="27"/>
  <c r="G83" i="27"/>
  <c r="Q89" i="27"/>
  <c r="V139" i="27"/>
  <c r="S144" i="27"/>
  <c r="Q146" i="27"/>
  <c r="U147" i="27"/>
  <c r="R152" i="27"/>
  <c r="R155" i="27"/>
  <c r="S158" i="27"/>
  <c r="R159" i="27"/>
  <c r="S162" i="27"/>
  <c r="R163" i="27"/>
  <c r="F165" i="27"/>
  <c r="H166" i="27"/>
  <c r="F167" i="27"/>
  <c r="H170" i="27"/>
  <c r="Q184" i="27"/>
  <c r="G185" i="27"/>
  <c r="Q189" i="27"/>
  <c r="G191" i="27"/>
  <c r="S195" i="27"/>
  <c r="G197" i="27"/>
  <c r="U201" i="27"/>
  <c r="Q207" i="27"/>
  <c r="U212" i="27"/>
  <c r="S218" i="27"/>
  <c r="Q231" i="27"/>
  <c r="F26" i="27"/>
  <c r="H34" i="27"/>
  <c r="Q36" i="27"/>
  <c r="R89" i="27"/>
  <c r="V147" i="27"/>
  <c r="S148" i="27"/>
  <c r="Q44" i="27"/>
  <c r="Q47" i="27"/>
  <c r="Q72" i="27"/>
  <c r="U155" i="27"/>
  <c r="V159" i="27"/>
  <c r="H173" i="27"/>
  <c r="H176" i="27"/>
  <c r="G177" i="27"/>
  <c r="F178" i="27"/>
  <c r="G180" i="27"/>
  <c r="S184" i="27"/>
  <c r="H186" i="27"/>
  <c r="S190" i="27"/>
  <c r="R196" i="27"/>
  <c r="F204" i="27"/>
  <c r="G210" i="27"/>
  <c r="S213" i="27"/>
  <c r="V218" i="27"/>
  <c r="H229" i="27"/>
  <c r="S231" i="27"/>
  <c r="G233" i="27"/>
  <c r="R236" i="27"/>
  <c r="F238" i="27"/>
  <c r="R240" i="27"/>
  <c r="H241" i="27"/>
  <c r="G242" i="27"/>
  <c r="R248" i="27"/>
  <c r="F250" i="27"/>
  <c r="S252" i="27"/>
  <c r="V45" i="27"/>
  <c r="S81" i="27"/>
  <c r="U84" i="27"/>
  <c r="G95" i="27"/>
  <c r="F104" i="27"/>
  <c r="F112" i="27"/>
  <c r="H113" i="27"/>
  <c r="H114" i="27"/>
  <c r="H124" i="27"/>
  <c r="S164" i="27"/>
  <c r="S166" i="27"/>
  <c r="S167" i="27"/>
  <c r="S169" i="27"/>
  <c r="Q170" i="27"/>
  <c r="V171" i="27"/>
  <c r="Q172" i="27"/>
  <c r="R175" i="27"/>
  <c r="V190" i="27"/>
  <c r="F193" i="27"/>
  <c r="F199" i="27"/>
  <c r="R209" i="27"/>
  <c r="F211" i="27"/>
  <c r="F216" i="27"/>
  <c r="R219" i="27"/>
  <c r="G221" i="27"/>
  <c r="S224" i="27"/>
  <c r="G23" i="27"/>
  <c r="R41" i="27"/>
  <c r="R106" i="27"/>
  <c r="Q107" i="27"/>
  <c r="R110" i="27"/>
  <c r="H117" i="27"/>
  <c r="H120" i="27"/>
  <c r="G121" i="27"/>
  <c r="F122" i="27"/>
  <c r="F125" i="27"/>
  <c r="F136" i="27"/>
  <c r="R173" i="27"/>
  <c r="V175" i="27"/>
  <c r="S176" i="27"/>
  <c r="S177" i="27"/>
  <c r="S178" i="27"/>
  <c r="V179" i="27"/>
  <c r="G182" i="27"/>
  <c r="F188" i="27"/>
  <c r="Q192" i="27"/>
  <c r="F194" i="27"/>
  <c r="R198" i="27"/>
  <c r="H199" i="27"/>
  <c r="G200" i="27"/>
  <c r="R203" i="27"/>
  <c r="Q204" i="27"/>
  <c r="H205" i="27"/>
  <c r="F206" i="27"/>
  <c r="H212" i="27"/>
  <c r="S215" i="27"/>
  <c r="H216" i="27"/>
  <c r="H217" i="27"/>
  <c r="R220" i="27"/>
  <c r="H222" i="27"/>
  <c r="F230" i="27"/>
  <c r="V232" i="27"/>
  <c r="S237" i="27"/>
  <c r="G239" i="27"/>
  <c r="S241" i="27"/>
  <c r="F243" i="27"/>
  <c r="R245" i="27"/>
  <c r="R249" i="27"/>
  <c r="G251" i="27"/>
  <c r="S253" i="27"/>
  <c r="F12" i="27"/>
  <c r="H76" i="27"/>
  <c r="Q78" i="27"/>
  <c r="F92" i="27"/>
  <c r="R103" i="27"/>
  <c r="Q108" i="27"/>
  <c r="R111" i="27"/>
  <c r="S113" i="27"/>
  <c r="Q114" i="27"/>
  <c r="V115" i="27"/>
  <c r="Q116" i="27"/>
  <c r="R119" i="27"/>
  <c r="Q124" i="27"/>
  <c r="H125" i="27"/>
  <c r="H128" i="27"/>
  <c r="R181" i="27"/>
  <c r="F183" i="27"/>
  <c r="Q186" i="27"/>
  <c r="S187" i="27"/>
  <c r="H188" i="27"/>
  <c r="H189" i="27"/>
  <c r="S192" i="27"/>
  <c r="G195" i="27"/>
  <c r="U198" i="27"/>
  <c r="U204" i="27"/>
  <c r="S210" i="27"/>
  <c r="V215" i="27"/>
  <c r="Q221" i="27"/>
  <c r="F223" i="27"/>
  <c r="S225" i="27"/>
  <c r="S229" i="27"/>
  <c r="H230" i="27"/>
  <c r="H231" i="27"/>
  <c r="R233" i="27"/>
  <c r="G235" i="27"/>
  <c r="H20" i="27"/>
  <c r="Q22" i="27"/>
  <c r="Q102" i="27"/>
  <c r="S116" i="27"/>
  <c r="Q118" i="27"/>
  <c r="U119" i="27"/>
  <c r="R124" i="27"/>
  <c r="R127" i="27"/>
  <c r="S130" i="27"/>
  <c r="R131" i="27"/>
  <c r="S134" i="27"/>
  <c r="R135" i="27"/>
  <c r="F137" i="27"/>
  <c r="H138" i="27"/>
  <c r="F139" i="27"/>
  <c r="H142" i="27"/>
  <c r="H152" i="27"/>
  <c r="S181" i="27"/>
  <c r="G183" i="27"/>
  <c r="U187" i="27"/>
  <c r="Q193" i="27"/>
  <c r="V204" i="27"/>
  <c r="F207" i="27"/>
  <c r="F218" i="27"/>
  <c r="R221" i="27"/>
  <c r="G223" i="27"/>
  <c r="F227" i="27"/>
  <c r="U240" i="27"/>
  <c r="F234" i="27"/>
  <c r="H233" i="27"/>
  <c r="U215" i="27"/>
  <c r="Q214" i="27"/>
  <c r="S240" i="27"/>
  <c r="F229" i="27"/>
  <c r="U218" i="27"/>
  <c r="R215" i="27"/>
  <c r="S209" i="27"/>
  <c r="Q206" i="27"/>
  <c r="O203" i="27"/>
  <c r="H168" i="27"/>
  <c r="H131" i="27"/>
  <c r="S122" i="27"/>
  <c r="R222" i="27"/>
  <c r="S220" i="27"/>
  <c r="P206" i="27"/>
  <c r="G186" i="27"/>
  <c r="S172" i="27"/>
  <c r="U159" i="27"/>
  <c r="P111" i="27"/>
  <c r="H90" i="27"/>
  <c r="H252" i="27"/>
  <c r="R250" i="27"/>
  <c r="H227" i="27"/>
  <c r="O225" i="27"/>
  <c r="O222" i="27"/>
  <c r="Q220" i="27"/>
  <c r="G199" i="27"/>
  <c r="G196" i="27"/>
  <c r="F192" i="27"/>
  <c r="P172" i="27"/>
  <c r="G136" i="27"/>
  <c r="F108" i="27"/>
  <c r="O46" i="27"/>
  <c r="G252" i="27"/>
  <c r="Q249" i="27"/>
  <c r="S248" i="27"/>
  <c r="O239" i="27"/>
  <c r="F213" i="27"/>
  <c r="H210" i="27"/>
  <c r="F202" i="27"/>
  <c r="S150" i="27"/>
  <c r="S149" i="27"/>
  <c r="S84" i="27"/>
  <c r="F252" i="27"/>
  <c r="H242" i="27"/>
  <c r="F210" i="27"/>
  <c r="F208" i="27"/>
  <c r="G207" i="27"/>
  <c r="G205" i="27"/>
  <c r="U175" i="27"/>
  <c r="R226" i="27"/>
  <c r="Q216" i="27"/>
  <c r="Q212" i="27"/>
  <c r="R210" i="27"/>
  <c r="Q203" i="27"/>
  <c r="V201" i="27"/>
  <c r="Q198" i="27"/>
  <c r="Q190" i="27"/>
  <c r="R189" i="27"/>
  <c r="F133" i="27"/>
  <c r="S121" i="27"/>
  <c r="V109" i="27"/>
  <c r="P125" i="27"/>
  <c r="P19" i="27"/>
  <c r="P144" i="27"/>
  <c r="O189" i="27"/>
  <c r="P200" i="27"/>
  <c r="O231" i="27"/>
  <c r="O183" i="27"/>
  <c r="P189" i="27"/>
  <c r="P231" i="27"/>
  <c r="O240" i="27"/>
  <c r="P248" i="27"/>
  <c r="O248" i="27"/>
  <c r="O140" i="27"/>
  <c r="P183" i="27"/>
  <c r="P160" i="27"/>
  <c r="O164" i="27"/>
  <c r="O208" i="27"/>
  <c r="O228" i="27"/>
  <c r="P83" i="27"/>
  <c r="O197" i="27"/>
  <c r="P203" i="27"/>
  <c r="P214" i="27"/>
  <c r="P215" i="27"/>
  <c r="P220" i="27"/>
  <c r="O111" i="27"/>
  <c r="O186" i="27"/>
  <c r="P225" i="27"/>
  <c r="P229" i="27"/>
  <c r="P234" i="27"/>
  <c r="O211" i="27"/>
  <c r="O226" i="27"/>
  <c r="Q251" i="27"/>
  <c r="F244" i="27"/>
  <c r="O242" i="27"/>
  <c r="Q226" i="27"/>
  <c r="O217" i="27"/>
  <c r="O214" i="27"/>
  <c r="O212" i="27"/>
  <c r="S208" i="27"/>
  <c r="R207" i="27"/>
  <c r="R205" i="27"/>
  <c r="S204" i="27"/>
  <c r="H182" i="27"/>
  <c r="S110" i="27"/>
  <c r="S44" i="27"/>
  <c r="P251" i="27"/>
  <c r="S250" i="27"/>
  <c r="H243" i="27"/>
  <c r="Q240" i="27"/>
  <c r="Q225" i="27"/>
  <c r="Q219" i="27"/>
  <c r="Q209" i="27"/>
  <c r="H194" i="27"/>
  <c r="G193" i="27"/>
  <c r="G188" i="27"/>
  <c r="H185" i="27"/>
  <c r="F182" i="27"/>
  <c r="G181" i="27"/>
  <c r="H180" i="27"/>
  <c r="Q171" i="27"/>
  <c r="H145" i="27"/>
  <c r="P239" i="27"/>
  <c r="G228" i="27"/>
  <c r="R224" i="27"/>
  <c r="S223" i="27"/>
  <c r="G213" i="27"/>
  <c r="H200" i="27"/>
  <c r="H191" i="27"/>
  <c r="H184" i="27"/>
  <c r="O160" i="27"/>
  <c r="G145" i="27"/>
  <c r="G135" i="27"/>
  <c r="O250" i="27"/>
  <c r="G241" i="27"/>
  <c r="S238" i="27"/>
  <c r="G227" i="27"/>
  <c r="G216" i="27"/>
  <c r="G211" i="27"/>
  <c r="H198" i="27"/>
  <c r="F196" i="27"/>
  <c r="F190" i="27"/>
  <c r="Q174" i="27"/>
  <c r="S124" i="27"/>
  <c r="Q248" i="27"/>
  <c r="V246" i="27"/>
  <c r="R238" i="27"/>
  <c r="H226" i="27"/>
  <c r="F251" i="27"/>
  <c r="U246" i="27"/>
  <c r="H240" i="27"/>
  <c r="R237" i="27"/>
  <c r="S236" i="27"/>
  <c r="G226" i="27"/>
  <c r="F221" i="27"/>
  <c r="G173" i="27"/>
  <c r="H159" i="27"/>
  <c r="H112" i="27"/>
  <c r="O86" i="27"/>
  <c r="S70" i="27"/>
  <c r="U249" i="27"/>
  <c r="V210" i="27"/>
  <c r="V182" i="27"/>
  <c r="P171" i="27"/>
  <c r="O152" i="27"/>
  <c r="P143" i="27"/>
  <c r="O124" i="27"/>
  <c r="P115" i="27"/>
  <c r="O84" i="27"/>
  <c r="P47" i="27"/>
  <c r="V235" i="27"/>
  <c r="V207" i="27"/>
  <c r="V107" i="27"/>
  <c r="V252" i="27"/>
  <c r="U221" i="27"/>
  <c r="U207" i="27"/>
  <c r="V196" i="27"/>
  <c r="U193" i="27"/>
  <c r="U252" i="27"/>
  <c r="V241" i="27"/>
  <c r="U238" i="27"/>
  <c r="P237" i="27"/>
  <c r="O234" i="27"/>
  <c r="V227" i="27"/>
  <c r="U224" i="27"/>
  <c r="P223" i="27"/>
  <c r="O220" i="27"/>
  <c r="V213" i="27"/>
  <c r="U210" i="27"/>
  <c r="P209" i="27"/>
  <c r="O206" i="27"/>
  <c r="V199" i="27"/>
  <c r="U196" i="27"/>
  <c r="P195" i="27"/>
  <c r="O192" i="27"/>
  <c r="V185" i="27"/>
  <c r="U182" i="27"/>
  <c r="P181" i="27"/>
  <c r="O179" i="27"/>
  <c r="O171" i="27"/>
  <c r="U170" i="27"/>
  <c r="P167" i="27"/>
  <c r="V158" i="27"/>
  <c r="O151" i="27"/>
  <c r="O143" i="27"/>
  <c r="U142" i="27"/>
  <c r="P139" i="27"/>
  <c r="V130" i="27"/>
  <c r="O123" i="27"/>
  <c r="O115" i="27"/>
  <c r="U114" i="27"/>
  <c r="H253" i="27"/>
  <c r="O251" i="27"/>
  <c r="G250" i="27"/>
  <c r="S249" i="27"/>
  <c r="F247" i="27"/>
  <c r="R246" i="27"/>
  <c r="V244" i="27"/>
  <c r="Q243" i="27"/>
  <c r="U241" i="27"/>
  <c r="P240" i="27"/>
  <c r="H239" i="27"/>
  <c r="O237" i="27"/>
  <c r="G236" i="27"/>
  <c r="S235" i="27"/>
  <c r="F233" i="27"/>
  <c r="R232" i="27"/>
  <c r="V230" i="27"/>
  <c r="Q229" i="27"/>
  <c r="U227" i="27"/>
  <c r="P226" i="27"/>
  <c r="H225" i="27"/>
  <c r="O223" i="27"/>
  <c r="G222" i="27"/>
  <c r="S221" i="27"/>
  <c r="F219" i="27"/>
  <c r="R218" i="27"/>
  <c r="V216" i="27"/>
  <c r="Q215" i="27"/>
  <c r="U213" i="27"/>
  <c r="P212" i="27"/>
  <c r="H211" i="27"/>
  <c r="O209" i="27"/>
  <c r="G208" i="27"/>
  <c r="S207" i="27"/>
  <c r="F205" i="27"/>
  <c r="R204" i="27"/>
  <c r="V202" i="27"/>
  <c r="Q201" i="27"/>
  <c r="U199" i="27"/>
  <c r="P198" i="27"/>
  <c r="H197" i="27"/>
  <c r="O195" i="27"/>
  <c r="G194" i="27"/>
  <c r="S193" i="27"/>
  <c r="F191" i="27"/>
  <c r="R190" i="27"/>
  <c r="V188" i="27"/>
  <c r="Q187" i="27"/>
  <c r="U185" i="27"/>
  <c r="P184" i="27"/>
  <c r="H183" i="27"/>
  <c r="O181" i="27"/>
  <c r="F180" i="27"/>
  <c r="V178" i="27"/>
  <c r="F176" i="27"/>
  <c r="Q175" i="27"/>
  <c r="R174" i="27"/>
  <c r="G168" i="27"/>
  <c r="Q163" i="27"/>
  <c r="F160" i="27"/>
  <c r="U158" i="27"/>
  <c r="F156" i="27"/>
  <c r="P155" i="27"/>
  <c r="U154" i="27"/>
  <c r="V150" i="27"/>
  <c r="F148" i="27"/>
  <c r="Q147" i="27"/>
  <c r="R146" i="27"/>
  <c r="G140" i="27"/>
  <c r="Q135" i="27"/>
  <c r="F132" i="27"/>
  <c r="U130" i="27"/>
  <c r="F128" i="27"/>
  <c r="P127" i="27"/>
  <c r="U126" i="27"/>
  <c r="V122" i="27"/>
  <c r="F120" i="27"/>
  <c r="Q119" i="27"/>
  <c r="R118" i="27"/>
  <c r="G109" i="27"/>
  <c r="Q103" i="27"/>
  <c r="U102" i="27"/>
  <c r="H85" i="27"/>
  <c r="H82" i="27"/>
  <c r="R81" i="27"/>
  <c r="S80" i="27"/>
  <c r="R79" i="27"/>
  <c r="U78" i="27"/>
  <c r="V77" i="27"/>
  <c r="R75" i="27"/>
  <c r="U50" i="27"/>
  <c r="H48" i="27"/>
  <c r="O44" i="27"/>
  <c r="U216" i="27"/>
  <c r="U202" i="27"/>
  <c r="P201" i="27"/>
  <c r="O198" i="27"/>
  <c r="P163" i="27"/>
  <c r="P154" i="27"/>
  <c r="P135" i="27"/>
  <c r="V134" i="27"/>
  <c r="O127" i="27"/>
  <c r="P126" i="27"/>
  <c r="U122" i="27"/>
  <c r="P103" i="27"/>
  <c r="V101" i="27"/>
  <c r="U74" i="27"/>
  <c r="U73" i="27"/>
  <c r="V9" i="27"/>
  <c r="U8" i="27"/>
  <c r="V6" i="27"/>
  <c r="P5" i="27"/>
  <c r="V247" i="27"/>
  <c r="U230" i="27"/>
  <c r="V250" i="27"/>
  <c r="O243" i="27"/>
  <c r="V236" i="27"/>
  <c r="U219" i="27"/>
  <c r="P218" i="27"/>
  <c r="U191" i="27"/>
  <c r="P7" i="27"/>
  <c r="U6" i="27"/>
  <c r="V104" i="27"/>
  <c r="U244" i="27"/>
  <c r="V191" i="27"/>
  <c r="P187" i="27"/>
  <c r="O184" i="27"/>
  <c r="V162" i="27"/>
  <c r="U150" i="27"/>
  <c r="U247" i="27"/>
  <c r="P246" i="27"/>
  <c r="P232" i="27"/>
  <c r="O229" i="27"/>
  <c r="O215" i="27"/>
  <c r="V208" i="27"/>
  <c r="P204" i="27"/>
  <c r="V194" i="27"/>
  <c r="P190" i="27"/>
  <c r="V180" i="27"/>
  <c r="P118" i="27"/>
  <c r="V253" i="27"/>
  <c r="Q252" i="27"/>
  <c r="U250" i="27"/>
  <c r="P249" i="27"/>
  <c r="H248" i="27"/>
  <c r="O246" i="27"/>
  <c r="G245" i="27"/>
  <c r="S244" i="27"/>
  <c r="F242" i="27"/>
  <c r="R241" i="27"/>
  <c r="V239" i="27"/>
  <c r="Q238" i="27"/>
  <c r="U236" i="27"/>
  <c r="P235" i="27"/>
  <c r="H234" i="27"/>
  <c r="O232" i="27"/>
  <c r="G231" i="27"/>
  <c r="S230" i="27"/>
  <c r="F228" i="27"/>
  <c r="R227" i="27"/>
  <c r="V225" i="27"/>
  <c r="Q224" i="27"/>
  <c r="U222" i="27"/>
  <c r="P221" i="27"/>
  <c r="H220" i="27"/>
  <c r="O218" i="27"/>
  <c r="G217" i="27"/>
  <c r="S216" i="27"/>
  <c r="F214" i="27"/>
  <c r="R213" i="27"/>
  <c r="V211" i="27"/>
  <c r="Q210" i="27"/>
  <c r="U208" i="27"/>
  <c r="P207" i="27"/>
  <c r="H206" i="27"/>
  <c r="O204" i="27"/>
  <c r="G203" i="27"/>
  <c r="S202" i="27"/>
  <c r="F200" i="27"/>
  <c r="R199" i="27"/>
  <c r="V197" i="27"/>
  <c r="Q196" i="27"/>
  <c r="U194" i="27"/>
  <c r="P193" i="27"/>
  <c r="H192" i="27"/>
  <c r="O190" i="27"/>
  <c r="G189" i="27"/>
  <c r="S188" i="27"/>
  <c r="F186" i="27"/>
  <c r="R185" i="27"/>
  <c r="V183" i="27"/>
  <c r="Q182" i="27"/>
  <c r="U180" i="27"/>
  <c r="G179" i="27"/>
  <c r="R178" i="27"/>
  <c r="O174" i="27"/>
  <c r="V173" i="27"/>
  <c r="H171" i="27"/>
  <c r="U169" i="27"/>
  <c r="H167" i="27"/>
  <c r="R166" i="27"/>
  <c r="V161" i="27"/>
  <c r="G159" i="27"/>
  <c r="Q158" i="27"/>
  <c r="V157" i="27"/>
  <c r="V153" i="27"/>
  <c r="G151" i="27"/>
  <c r="R150" i="27"/>
  <c r="O146" i="27"/>
  <c r="V145" i="27"/>
  <c r="H143" i="27"/>
  <c r="U141" i="27"/>
  <c r="H139" i="27"/>
  <c r="R138" i="27"/>
  <c r="V133" i="27"/>
  <c r="G131" i="27"/>
  <c r="Q130" i="27"/>
  <c r="V129" i="27"/>
  <c r="V125" i="27"/>
  <c r="G123" i="27"/>
  <c r="R122" i="27"/>
  <c r="O118" i="27"/>
  <c r="V117" i="27"/>
  <c r="H115" i="27"/>
  <c r="U113" i="27"/>
  <c r="S99" i="27"/>
  <c r="R97" i="27"/>
  <c r="F76" i="27"/>
  <c r="O70" i="27"/>
  <c r="V67" i="27"/>
  <c r="O66" i="27"/>
  <c r="R65" i="27"/>
  <c r="Q58" i="27"/>
  <c r="V53" i="27"/>
  <c r="O52" i="27"/>
  <c r="Q33" i="27"/>
  <c r="O32" i="27"/>
  <c r="V31" i="27"/>
  <c r="Q30" i="27"/>
  <c r="H12" i="27"/>
  <c r="V193" i="27"/>
  <c r="V224" i="27"/>
  <c r="V219" i="27"/>
  <c r="U188" i="27"/>
  <c r="U178" i="27"/>
  <c r="O155" i="27"/>
  <c r="U233" i="27"/>
  <c r="V222" i="27"/>
  <c r="U205" i="27"/>
  <c r="O201" i="27"/>
  <c r="O187" i="27"/>
  <c r="P174" i="27"/>
  <c r="O154" i="27"/>
  <c r="P146" i="27"/>
  <c r="O126" i="27"/>
  <c r="O102" i="27"/>
  <c r="P101" i="27"/>
  <c r="O100" i="27"/>
  <c r="P75" i="27"/>
  <c r="V65" i="27"/>
  <c r="U28" i="27"/>
  <c r="O10" i="27"/>
  <c r="R5" i="27"/>
  <c r="S5" i="27"/>
  <c r="G6" i="27"/>
  <c r="H9" i="27"/>
  <c r="U11" i="27"/>
  <c r="Q13" i="27"/>
  <c r="V14" i="27"/>
  <c r="R16" i="27"/>
  <c r="F17" i="27"/>
  <c r="S19" i="27"/>
  <c r="G20" i="27"/>
  <c r="H23" i="27"/>
  <c r="U25" i="27"/>
  <c r="Q27" i="27"/>
  <c r="V28" i="27"/>
  <c r="R30" i="27"/>
  <c r="F31" i="27"/>
  <c r="S33" i="27"/>
  <c r="G34" i="27"/>
  <c r="H37" i="27"/>
  <c r="U39" i="27"/>
  <c r="Q41" i="27"/>
  <c r="V42" i="27"/>
  <c r="R44" i="27"/>
  <c r="F45" i="27"/>
  <c r="S47" i="27"/>
  <c r="G48" i="27"/>
  <c r="H51" i="27"/>
  <c r="U53" i="27"/>
  <c r="Q55" i="27"/>
  <c r="V56" i="27"/>
  <c r="R58" i="27"/>
  <c r="F59" i="27"/>
  <c r="S61" i="27"/>
  <c r="G62" i="27"/>
  <c r="H65" i="27"/>
  <c r="U67" i="27"/>
  <c r="Q69" i="27"/>
  <c r="V70" i="27"/>
  <c r="R72" i="27"/>
  <c r="F73" i="27"/>
  <c r="S75" i="27"/>
  <c r="G76" i="27"/>
  <c r="H79" i="27"/>
  <c r="U81" i="27"/>
  <c r="Q83" i="27"/>
  <c r="V84" i="27"/>
  <c r="R86" i="27"/>
  <c r="F87" i="27"/>
  <c r="S89" i="27"/>
  <c r="G90" i="27"/>
  <c r="H93" i="27"/>
  <c r="U95" i="27"/>
  <c r="Q97" i="27"/>
  <c r="V98" i="27"/>
  <c r="R100" i="27"/>
  <c r="F101" i="27"/>
  <c r="S103" i="27"/>
  <c r="G104" i="27"/>
  <c r="H107" i="27"/>
  <c r="U109" i="27"/>
  <c r="Q111" i="27"/>
  <c r="U5" i="27"/>
  <c r="Q7" i="27"/>
  <c r="V8" i="27"/>
  <c r="R10" i="27"/>
  <c r="F11" i="27"/>
  <c r="S13" i="27"/>
  <c r="G14" i="27"/>
  <c r="H17" i="27"/>
  <c r="U19" i="27"/>
  <c r="Q21" i="27"/>
  <c r="V22" i="27"/>
  <c r="R24" i="27"/>
  <c r="F25" i="27"/>
  <c r="S27" i="27"/>
  <c r="G28" i="27"/>
  <c r="H31" i="27"/>
  <c r="U33" i="27"/>
  <c r="Q35" i="27"/>
  <c r="V36" i="27"/>
  <c r="R38" i="27"/>
  <c r="F39" i="27"/>
  <c r="S41" i="27"/>
  <c r="G42" i="27"/>
  <c r="H45" i="27"/>
  <c r="U47" i="27"/>
  <c r="Q49" i="27"/>
  <c r="V50" i="27"/>
  <c r="R52" i="27"/>
  <c r="F53" i="27"/>
  <c r="S55" i="27"/>
  <c r="G56" i="27"/>
  <c r="H59" i="27"/>
  <c r="U61" i="27"/>
  <c r="Q63" i="27"/>
  <c r="V64" i="27"/>
  <c r="R66" i="27"/>
  <c r="F67" i="27"/>
  <c r="S69" i="27"/>
  <c r="G70" i="27"/>
  <c r="H73" i="27"/>
  <c r="U75" i="27"/>
  <c r="Q77" i="27"/>
  <c r="V78" i="27"/>
  <c r="R80" i="27"/>
  <c r="F81" i="27"/>
  <c r="S83" i="27"/>
  <c r="G84" i="27"/>
  <c r="H87" i="27"/>
  <c r="U89" i="27"/>
  <c r="Q91" i="27"/>
  <c r="V92" i="27"/>
  <c r="R94" i="27"/>
  <c r="F95" i="27"/>
  <c r="S97" i="27"/>
  <c r="G98" i="27"/>
  <c r="H101" i="27"/>
  <c r="U103" i="27"/>
  <c r="Q105" i="27"/>
  <c r="V106" i="27"/>
  <c r="R108" i="27"/>
  <c r="F109" i="27"/>
  <c r="S111" i="27"/>
  <c r="G112" i="27"/>
  <c r="V5" i="27"/>
  <c r="R7" i="27"/>
  <c r="F8" i="27"/>
  <c r="S10" i="27"/>
  <c r="G11" i="27"/>
  <c r="H14" i="27"/>
  <c r="U16" i="27"/>
  <c r="Q18" i="27"/>
  <c r="V19" i="27"/>
  <c r="R21" i="27"/>
  <c r="F22" i="27"/>
  <c r="S24" i="27"/>
  <c r="G25" i="27"/>
  <c r="H28" i="27"/>
  <c r="U30" i="27"/>
  <c r="Q32" i="27"/>
  <c r="V33" i="27"/>
  <c r="R35" i="27"/>
  <c r="F36" i="27"/>
  <c r="S38" i="27"/>
  <c r="G39" i="27"/>
  <c r="H42" i="27"/>
  <c r="U44" i="27"/>
  <c r="Q46" i="27"/>
  <c r="V47" i="27"/>
  <c r="R49" i="27"/>
  <c r="F50" i="27"/>
  <c r="S52" i="27"/>
  <c r="G53" i="27"/>
  <c r="H56" i="27"/>
  <c r="U58" i="27"/>
  <c r="F5" i="27"/>
  <c r="S7" i="27"/>
  <c r="G8" i="27"/>
  <c r="H11" i="27"/>
  <c r="U13" i="27"/>
  <c r="Q15" i="27"/>
  <c r="V16" i="27"/>
  <c r="R18" i="27"/>
  <c r="F19" i="27"/>
  <c r="S21" i="27"/>
  <c r="G22" i="27"/>
  <c r="H25" i="27"/>
  <c r="U27" i="27"/>
  <c r="Q29" i="27"/>
  <c r="V30" i="27"/>
  <c r="R32" i="27"/>
  <c r="F33" i="27"/>
  <c r="S35" i="27"/>
  <c r="G36" i="27"/>
  <c r="H39" i="27"/>
  <c r="U41" i="27"/>
  <c r="Q43" i="27"/>
  <c r="V44" i="27"/>
  <c r="R46" i="27"/>
  <c r="F47" i="27"/>
  <c r="S49" i="27"/>
  <c r="G50" i="27"/>
  <c r="H53" i="27"/>
  <c r="U55" i="27"/>
  <c r="Q57" i="27"/>
  <c r="V58" i="27"/>
  <c r="R60" i="27"/>
  <c r="F61" i="27"/>
  <c r="S63" i="27"/>
  <c r="G64" i="27"/>
  <c r="H67" i="27"/>
  <c r="U69" i="27"/>
  <c r="Q71" i="27"/>
  <c r="V72" i="27"/>
  <c r="R74" i="27"/>
  <c r="F75" i="27"/>
  <c r="S77" i="27"/>
  <c r="G78" i="27"/>
  <c r="H81" i="27"/>
  <c r="U83" i="27"/>
  <c r="Q85" i="27"/>
  <c r="V86" i="27"/>
  <c r="R88" i="27"/>
  <c r="F89" i="27"/>
  <c r="S91" i="27"/>
  <c r="G92" i="27"/>
  <c r="H95" i="27"/>
  <c r="U97" i="27"/>
  <c r="Q99" i="27"/>
  <c r="V100" i="27"/>
  <c r="R102" i="27"/>
  <c r="F103" i="27"/>
  <c r="S105" i="27"/>
  <c r="G106" i="27"/>
  <c r="H109" i="27"/>
  <c r="G5" i="27"/>
  <c r="H8" i="27"/>
  <c r="U10" i="27"/>
  <c r="Q12" i="27"/>
  <c r="V13" i="27"/>
  <c r="R15" i="27"/>
  <c r="F16" i="27"/>
  <c r="S18" i="27"/>
  <c r="G19" i="27"/>
  <c r="H22" i="27"/>
  <c r="U24" i="27"/>
  <c r="Q26" i="27"/>
  <c r="V27" i="27"/>
  <c r="R29" i="27"/>
  <c r="F30" i="27"/>
  <c r="S32" i="27"/>
  <c r="G33" i="27"/>
  <c r="H36" i="27"/>
  <c r="U38" i="27"/>
  <c r="Q40" i="27"/>
  <c r="V41" i="27"/>
  <c r="R43" i="27"/>
  <c r="F44" i="27"/>
  <c r="S46" i="27"/>
  <c r="G47" i="27"/>
  <c r="H50" i="27"/>
  <c r="U52" i="27"/>
  <c r="Q54" i="27"/>
  <c r="V55" i="27"/>
  <c r="R57" i="27"/>
  <c r="F58" i="27"/>
  <c r="S60" i="27"/>
  <c r="G61" i="27"/>
  <c r="H64" i="27"/>
  <c r="U66" i="27"/>
  <c r="Q68" i="27"/>
  <c r="V69" i="27"/>
  <c r="R71" i="27"/>
  <c r="F72" i="27"/>
  <c r="S74" i="27"/>
  <c r="G75" i="27"/>
  <c r="H78" i="27"/>
  <c r="U80" i="27"/>
  <c r="Q82" i="27"/>
  <c r="V83" i="27"/>
  <c r="R85" i="27"/>
  <c r="F86" i="27"/>
  <c r="S88" i="27"/>
  <c r="G89" i="27"/>
  <c r="H92" i="27"/>
  <c r="U94" i="27"/>
  <c r="Q96" i="27"/>
  <c r="V97" i="27"/>
  <c r="R99" i="27"/>
  <c r="F100" i="27"/>
  <c r="S102" i="27"/>
  <c r="G103" i="27"/>
  <c r="H106" i="27"/>
  <c r="U108" i="27"/>
  <c r="Q110" i="27"/>
  <c r="V111" i="27"/>
  <c r="H5" i="27"/>
  <c r="U7" i="27"/>
  <c r="Q9" i="27"/>
  <c r="V10" i="27"/>
  <c r="R12" i="27"/>
  <c r="F13" i="27"/>
  <c r="S15" i="27"/>
  <c r="G16" i="27"/>
  <c r="H19" i="27"/>
  <c r="U21" i="27"/>
  <c r="Q23" i="27"/>
  <c r="V24" i="27"/>
  <c r="R26" i="27"/>
  <c r="F27" i="27"/>
  <c r="S29" i="27"/>
  <c r="G30" i="27"/>
  <c r="H33" i="27"/>
  <c r="U35" i="27"/>
  <c r="Q37" i="27"/>
  <c r="V38" i="27"/>
  <c r="R40" i="27"/>
  <c r="F41" i="27"/>
  <c r="S43" i="27"/>
  <c r="G44" i="27"/>
  <c r="H47" i="27"/>
  <c r="U49" i="27"/>
  <c r="Q51" i="27"/>
  <c r="V52" i="27"/>
  <c r="R54" i="27"/>
  <c r="F55" i="27"/>
  <c r="S57" i="27"/>
  <c r="G58" i="27"/>
  <c r="H61" i="27"/>
  <c r="U63" i="27"/>
  <c r="Q65" i="27"/>
  <c r="V66" i="27"/>
  <c r="R68" i="27"/>
  <c r="F69" i="27"/>
  <c r="S71" i="27"/>
  <c r="G72" i="27"/>
  <c r="H75" i="27"/>
  <c r="U77" i="27"/>
  <c r="Q79" i="27"/>
  <c r="V80" i="27"/>
  <c r="R82" i="27"/>
  <c r="F83" i="27"/>
  <c r="S85" i="27"/>
  <c r="G86" i="27"/>
  <c r="H89" i="27"/>
  <c r="U91" i="27"/>
  <c r="Q93" i="27"/>
  <c r="Q6" i="27"/>
  <c r="V7" i="27"/>
  <c r="R9" i="27"/>
  <c r="F10" i="27"/>
  <c r="S12" i="27"/>
  <c r="G13" i="27"/>
  <c r="H16" i="27"/>
  <c r="U18" i="27"/>
  <c r="Q20" i="27"/>
  <c r="V21" i="27"/>
  <c r="R23" i="27"/>
  <c r="F24" i="27"/>
  <c r="S26" i="27"/>
  <c r="G27" i="27"/>
  <c r="H30" i="27"/>
  <c r="U32" i="27"/>
  <c r="Q34" i="27"/>
  <c r="V35" i="27"/>
  <c r="R37" i="27"/>
  <c r="F38" i="27"/>
  <c r="S40" i="27"/>
  <c r="G41" i="27"/>
  <c r="H44" i="27"/>
  <c r="U46" i="27"/>
  <c r="Q48" i="27"/>
  <c r="V49" i="27"/>
  <c r="R51" i="27"/>
  <c r="F52" i="27"/>
  <c r="S54" i="27"/>
  <c r="G55" i="27"/>
  <c r="H58" i="27"/>
  <c r="U60" i="27"/>
  <c r="Q62" i="27"/>
  <c r="R6" i="27"/>
  <c r="F7" i="27"/>
  <c r="S9" i="27"/>
  <c r="G10" i="27"/>
  <c r="H13" i="27"/>
  <c r="U15" i="27"/>
  <c r="Q17" i="27"/>
  <c r="V18" i="27"/>
  <c r="R20" i="27"/>
  <c r="F21" i="27"/>
  <c r="S23" i="27"/>
  <c r="G24" i="27"/>
  <c r="H27" i="27"/>
  <c r="U29" i="27"/>
  <c r="Q31" i="27"/>
  <c r="V32" i="27"/>
  <c r="R34" i="27"/>
  <c r="F35" i="27"/>
  <c r="S37" i="27"/>
  <c r="G38" i="27"/>
  <c r="H41" i="27"/>
  <c r="U43" i="27"/>
  <c r="Q45" i="27"/>
  <c r="V46" i="27"/>
  <c r="R48" i="27"/>
  <c r="F49" i="27"/>
  <c r="S51" i="27"/>
  <c r="G52" i="27"/>
  <c r="H55" i="27"/>
  <c r="U57" i="27"/>
  <c r="Q59" i="27"/>
  <c r="V60" i="27"/>
  <c r="R62" i="27"/>
  <c r="F63" i="27"/>
  <c r="S65" i="27"/>
  <c r="G66" i="27"/>
  <c r="H69" i="27"/>
  <c r="U71" i="27"/>
  <c r="Q73" i="27"/>
  <c r="V74" i="27"/>
  <c r="R76" i="27"/>
  <c r="F77" i="27"/>
  <c r="S79" i="27"/>
  <c r="G80" i="27"/>
  <c r="H83" i="27"/>
  <c r="U85" i="27"/>
  <c r="Q87" i="27"/>
  <c r="V88" i="27"/>
  <c r="R90" i="27"/>
  <c r="F91" i="27"/>
  <c r="S93" i="27"/>
  <c r="G94" i="27"/>
  <c r="H97" i="27"/>
  <c r="U99" i="27"/>
  <c r="Q101" i="27"/>
  <c r="V102" i="27"/>
  <c r="R104" i="27"/>
  <c r="F105" i="27"/>
  <c r="S107" i="27"/>
  <c r="G108" i="27"/>
  <c r="H111" i="27"/>
  <c r="S6" i="27"/>
  <c r="G7" i="27"/>
  <c r="H10" i="27"/>
  <c r="U12" i="27"/>
  <c r="Q14" i="27"/>
  <c r="V15" i="27"/>
  <c r="R17" i="27"/>
  <c r="F18" i="27"/>
  <c r="S20" i="27"/>
  <c r="G21" i="27"/>
  <c r="H24" i="27"/>
  <c r="U26" i="27"/>
  <c r="Q28" i="27"/>
  <c r="V29" i="27"/>
  <c r="R31" i="27"/>
  <c r="F32" i="27"/>
  <c r="S34" i="27"/>
  <c r="G35" i="27"/>
  <c r="H38" i="27"/>
  <c r="U40" i="27"/>
  <c r="Q42" i="27"/>
  <c r="V43" i="27"/>
  <c r="R45" i="27"/>
  <c r="F46" i="27"/>
  <c r="S48" i="27"/>
  <c r="G49" i="27"/>
  <c r="H52" i="27"/>
  <c r="U54" i="27"/>
  <c r="Q56" i="27"/>
  <c r="V57" i="27"/>
  <c r="R59" i="27"/>
  <c r="F60" i="27"/>
  <c r="S62" i="27"/>
  <c r="G63" i="27"/>
  <c r="H66" i="27"/>
  <c r="U68" i="27"/>
  <c r="Q70" i="27"/>
  <c r="V71" i="27"/>
  <c r="R73" i="27"/>
  <c r="F74" i="27"/>
  <c r="S76" i="27"/>
  <c r="G77" i="27"/>
  <c r="H80" i="27"/>
  <c r="U82" i="27"/>
  <c r="Q84" i="27"/>
  <c r="V85" i="27"/>
  <c r="R87" i="27"/>
  <c r="F88" i="27"/>
  <c r="S90" i="27"/>
  <c r="G91" i="27"/>
  <c r="H94" i="27"/>
  <c r="U96" i="27"/>
  <c r="Q98" i="27"/>
  <c r="V99" i="27"/>
  <c r="R101" i="27"/>
  <c r="F102" i="27"/>
  <c r="S104" i="27"/>
  <c r="G105" i="27"/>
  <c r="H108" i="27"/>
  <c r="U110" i="27"/>
  <c r="Q112" i="27"/>
  <c r="H7" i="27"/>
  <c r="U9" i="27"/>
  <c r="Q11" i="27"/>
  <c r="V12" i="27"/>
  <c r="R14" i="27"/>
  <c r="F15" i="27"/>
  <c r="S17" i="27"/>
  <c r="G18" i="27"/>
  <c r="H21" i="27"/>
  <c r="U23" i="27"/>
  <c r="Q25" i="27"/>
  <c r="V26" i="27"/>
  <c r="R28" i="27"/>
  <c r="F29" i="27"/>
  <c r="S31" i="27"/>
  <c r="G32" i="27"/>
  <c r="H35" i="27"/>
  <c r="U37" i="27"/>
  <c r="Q39" i="27"/>
  <c r="V40" i="27"/>
  <c r="R42" i="27"/>
  <c r="F43" i="27"/>
  <c r="S45" i="27"/>
  <c r="G46" i="27"/>
  <c r="H49" i="27"/>
  <c r="U51" i="27"/>
  <c r="Q53" i="27"/>
  <c r="V54" i="27"/>
  <c r="R56" i="27"/>
  <c r="F57" i="27"/>
  <c r="S59" i="27"/>
  <c r="G60" i="27"/>
  <c r="H63" i="27"/>
  <c r="U65" i="27"/>
  <c r="Q67" i="27"/>
  <c r="V68" i="27"/>
  <c r="R70" i="27"/>
  <c r="F71" i="27"/>
  <c r="S73" i="27"/>
  <c r="G74" i="27"/>
  <c r="H77" i="27"/>
  <c r="U79" i="27"/>
  <c r="Q81" i="27"/>
  <c r="V82" i="27"/>
  <c r="R84" i="27"/>
  <c r="F85" i="27"/>
  <c r="S87" i="27"/>
  <c r="G88" i="27"/>
  <c r="H91" i="27"/>
  <c r="U93" i="27"/>
  <c r="Q95" i="27"/>
  <c r="V96" i="27"/>
  <c r="R98" i="27"/>
  <c r="F99" i="27"/>
  <c r="S101" i="27"/>
  <c r="G102" i="27"/>
  <c r="H105" i="27"/>
  <c r="U107" i="27"/>
  <c r="Q109" i="27"/>
  <c r="U22" i="27"/>
  <c r="R25" i="27"/>
  <c r="G26" i="27"/>
  <c r="U34" i="27"/>
  <c r="R36" i="27"/>
  <c r="R47" i="27"/>
  <c r="F51" i="27"/>
  <c r="U59" i="27"/>
  <c r="Q66" i="27"/>
  <c r="F68" i="27"/>
  <c r="U70" i="27"/>
  <c r="V75" i="27"/>
  <c r="F78" i="27"/>
  <c r="V81" i="27"/>
  <c r="Q86" i="27"/>
  <c r="V91" i="27"/>
  <c r="Q92" i="27"/>
  <c r="G93" i="27"/>
  <c r="R96" i="27"/>
  <c r="V103" i="27"/>
  <c r="S108" i="27"/>
  <c r="F110" i="27"/>
  <c r="U111" i="27"/>
  <c r="V113" i="27"/>
  <c r="R115" i="27"/>
  <c r="F116" i="27"/>
  <c r="S118" i="27"/>
  <c r="G119" i="27"/>
  <c r="H122" i="27"/>
  <c r="U124" i="27"/>
  <c r="Q126" i="27"/>
  <c r="V127" i="27"/>
  <c r="R129" i="27"/>
  <c r="F130" i="27"/>
  <c r="S132" i="27"/>
  <c r="G133" i="27"/>
  <c r="H136" i="27"/>
  <c r="U138" i="27"/>
  <c r="Q140" i="27"/>
  <c r="V141" i="27"/>
  <c r="R143" i="27"/>
  <c r="F144" i="27"/>
  <c r="S146" i="27"/>
  <c r="G147" i="27"/>
  <c r="H150" i="27"/>
  <c r="U152" i="27"/>
  <c r="Q154" i="27"/>
  <c r="V155" i="27"/>
  <c r="R157" i="27"/>
  <c r="F158" i="27"/>
  <c r="S160" i="27"/>
  <c r="G161" i="27"/>
  <c r="H164" i="27"/>
  <c r="U166" i="27"/>
  <c r="Q168" i="27"/>
  <c r="V169" i="27"/>
  <c r="R171" i="27"/>
  <c r="F172" i="27"/>
  <c r="S174" i="27"/>
  <c r="G175" i="27"/>
  <c r="H178" i="27"/>
  <c r="V11" i="27"/>
  <c r="G15" i="27"/>
  <c r="V23" i="27"/>
  <c r="Q24" i="27"/>
  <c r="S25" i="27"/>
  <c r="H26" i="27"/>
  <c r="F28" i="27"/>
  <c r="V34" i="27"/>
  <c r="S36" i="27"/>
  <c r="F40" i="27"/>
  <c r="Q50" i="27"/>
  <c r="G51" i="27"/>
  <c r="V59" i="27"/>
  <c r="F62" i="27"/>
  <c r="S66" i="27"/>
  <c r="R67" i="27"/>
  <c r="G68" i="27"/>
  <c r="Q76" i="27"/>
  <c r="S86" i="27"/>
  <c r="H88" i="27"/>
  <c r="R92" i="27"/>
  <c r="F94" i="27"/>
  <c r="S96" i="27"/>
  <c r="F98" i="27"/>
  <c r="Q100" i="27"/>
  <c r="V108" i="27"/>
  <c r="R109" i="27"/>
  <c r="G110" i="27"/>
  <c r="S115" i="27"/>
  <c r="G116" i="27"/>
  <c r="H119" i="27"/>
  <c r="U121" i="27"/>
  <c r="Q123" i="27"/>
  <c r="V124" i="27"/>
  <c r="R126" i="27"/>
  <c r="F127" i="27"/>
  <c r="S129" i="27"/>
  <c r="G130" i="27"/>
  <c r="H133" i="27"/>
  <c r="U135" i="27"/>
  <c r="Q137" i="27"/>
  <c r="V138" i="27"/>
  <c r="R140" i="27"/>
  <c r="F141" i="27"/>
  <c r="S143" i="27"/>
  <c r="G144" i="27"/>
  <c r="H147" i="27"/>
  <c r="U149" i="27"/>
  <c r="Q151" i="27"/>
  <c r="V152" i="27"/>
  <c r="R154" i="27"/>
  <c r="F155" i="27"/>
  <c r="S157" i="27"/>
  <c r="G158" i="27"/>
  <c r="H161" i="27"/>
  <c r="U163" i="27"/>
  <c r="Q165" i="27"/>
  <c r="V166" i="27"/>
  <c r="R168" i="27"/>
  <c r="F169" i="27"/>
  <c r="S171" i="27"/>
  <c r="G172" i="27"/>
  <c r="H175" i="27"/>
  <c r="U177" i="27"/>
  <c r="Q179" i="27"/>
  <c r="H15" i="27"/>
  <c r="U36" i="27"/>
  <c r="R39" i="27"/>
  <c r="G40" i="27"/>
  <c r="U48" i="27"/>
  <c r="R50" i="27"/>
  <c r="Q60" i="27"/>
  <c r="Q61" i="27"/>
  <c r="H62" i="27"/>
  <c r="S67" i="27"/>
  <c r="H68" i="27"/>
  <c r="G73" i="27"/>
  <c r="U76" i="27"/>
  <c r="F84" i="27"/>
  <c r="U86" i="27"/>
  <c r="S92" i="27"/>
  <c r="H98" i="27"/>
  <c r="S100" i="27"/>
  <c r="Q104" i="27"/>
  <c r="F106" i="27"/>
  <c r="S109" i="27"/>
  <c r="H110" i="27"/>
  <c r="R112" i="27"/>
  <c r="F113" i="27"/>
  <c r="H116" i="27"/>
  <c r="U118" i="27"/>
  <c r="Q120" i="27"/>
  <c r="V121" i="27"/>
  <c r="R123" i="27"/>
  <c r="F124" i="27"/>
  <c r="S126" i="27"/>
  <c r="G127" i="27"/>
  <c r="H130" i="27"/>
  <c r="U132" i="27"/>
  <c r="Q134" i="27"/>
  <c r="V135" i="27"/>
  <c r="R137" i="27"/>
  <c r="F138" i="27"/>
  <c r="S140" i="27"/>
  <c r="G141" i="27"/>
  <c r="H144" i="27"/>
  <c r="U146" i="27"/>
  <c r="Q148" i="27"/>
  <c r="V149" i="27"/>
  <c r="R151" i="27"/>
  <c r="F152" i="27"/>
  <c r="S154" i="27"/>
  <c r="G155" i="27"/>
  <c r="H158" i="27"/>
  <c r="U160" i="27"/>
  <c r="Q162" i="27"/>
  <c r="V163" i="27"/>
  <c r="R165" i="27"/>
  <c r="F166" i="27"/>
  <c r="S168" i="27"/>
  <c r="G169" i="27"/>
  <c r="H172" i="27"/>
  <c r="U174" i="27"/>
  <c r="Q176" i="27"/>
  <c r="V177" i="27"/>
  <c r="R13" i="27"/>
  <c r="S14" i="27"/>
  <c r="G17" i="27"/>
  <c r="V25" i="27"/>
  <c r="G29" i="27"/>
  <c r="V37" i="27"/>
  <c r="Q38" i="27"/>
  <c r="S39" i="27"/>
  <c r="H40" i="27"/>
  <c r="F42" i="27"/>
  <c r="V48" i="27"/>
  <c r="S50" i="27"/>
  <c r="F54" i="27"/>
  <c r="R61" i="27"/>
  <c r="G69" i="27"/>
  <c r="V76" i="27"/>
  <c r="R77" i="27"/>
  <c r="F79" i="27"/>
  <c r="S82" i="27"/>
  <c r="H84" i="27"/>
  <c r="U92" i="27"/>
  <c r="U100" i="27"/>
  <c r="H102" i="27"/>
  <c r="U104" i="27"/>
  <c r="S112" i="27"/>
  <c r="G113" i="27"/>
  <c r="U115" i="27"/>
  <c r="Q117" i="27"/>
  <c r="V118" i="27"/>
  <c r="R120" i="27"/>
  <c r="F121" i="27"/>
  <c r="S123" i="27"/>
  <c r="G124" i="27"/>
  <c r="H127" i="27"/>
  <c r="U129" i="27"/>
  <c r="Q131" i="27"/>
  <c r="V132" i="27"/>
  <c r="R134" i="27"/>
  <c r="F135" i="27"/>
  <c r="S137" i="27"/>
  <c r="G138" i="27"/>
  <c r="H141" i="27"/>
  <c r="U143" i="27"/>
  <c r="Q145" i="27"/>
  <c r="V146" i="27"/>
  <c r="R148" i="27"/>
  <c r="F149" i="27"/>
  <c r="S151" i="27"/>
  <c r="G152" i="27"/>
  <c r="H155" i="27"/>
  <c r="U157" i="27"/>
  <c r="Q159" i="27"/>
  <c r="V160" i="27"/>
  <c r="R162" i="27"/>
  <c r="F163" i="27"/>
  <c r="S165" i="27"/>
  <c r="G166" i="27"/>
  <c r="H169" i="27"/>
  <c r="U171" i="27"/>
  <c r="Q173" i="27"/>
  <c r="V174" i="27"/>
  <c r="R176" i="27"/>
  <c r="F177" i="27"/>
  <c r="S179" i="27"/>
  <c r="F6" i="27"/>
  <c r="U14" i="27"/>
  <c r="H18" i="27"/>
  <c r="R27" i="27"/>
  <c r="S28" i="27"/>
  <c r="G31" i="27"/>
  <c r="V39" i="27"/>
  <c r="G43" i="27"/>
  <c r="V51" i="27"/>
  <c r="Q52" i="27"/>
  <c r="S53" i="27"/>
  <c r="H54" i="27"/>
  <c r="F56" i="27"/>
  <c r="V61" i="27"/>
  <c r="S72" i="27"/>
  <c r="H74" i="27"/>
  <c r="R78" i="27"/>
  <c r="F80" i="27"/>
  <c r="R83" i="27"/>
  <c r="V87" i="27"/>
  <c r="V93" i="27"/>
  <c r="G99" i="27"/>
  <c r="U105" i="27"/>
  <c r="F107" i="27"/>
  <c r="F111" i="27"/>
  <c r="U112" i="27"/>
  <c r="R114" i="27"/>
  <c r="F115" i="27"/>
  <c r="S117" i="27"/>
  <c r="G118" i="27"/>
  <c r="H121" i="27"/>
  <c r="U123" i="27"/>
  <c r="Q125" i="27"/>
  <c r="V126" i="27"/>
  <c r="R128" i="27"/>
  <c r="F129" i="27"/>
  <c r="S131" i="27"/>
  <c r="G132" i="27"/>
  <c r="H135" i="27"/>
  <c r="U137" i="27"/>
  <c r="Q139" i="27"/>
  <c r="V140" i="27"/>
  <c r="R142" i="27"/>
  <c r="F143" i="27"/>
  <c r="S145" i="27"/>
  <c r="G146" i="27"/>
  <c r="H149" i="27"/>
  <c r="U151" i="27"/>
  <c r="Q153" i="27"/>
  <c r="V154" i="27"/>
  <c r="R156" i="27"/>
  <c r="F157" i="27"/>
  <c r="S159" i="27"/>
  <c r="G160" i="27"/>
  <c r="H163" i="27"/>
  <c r="U165" i="27"/>
  <c r="Q167" i="27"/>
  <c r="V168" i="27"/>
  <c r="R170" i="27"/>
  <c r="F171" i="27"/>
  <c r="S173" i="27"/>
  <c r="G174" i="27"/>
  <c r="H177" i="27"/>
  <c r="U179" i="27"/>
  <c r="H6" i="27"/>
  <c r="Q16" i="27"/>
  <c r="H43" i="27"/>
  <c r="U62" i="27"/>
  <c r="F70" i="27"/>
  <c r="U72" i="27"/>
  <c r="S78" i="27"/>
  <c r="G85" i="27"/>
  <c r="Q88" i="27"/>
  <c r="F90" i="27"/>
  <c r="Q94" i="27"/>
  <c r="H99" i="27"/>
  <c r="U101" i="27"/>
  <c r="H103" i="27"/>
  <c r="V105" i="27"/>
  <c r="Q106" i="27"/>
  <c r="G107" i="27"/>
  <c r="G111" i="27"/>
  <c r="V112" i="27"/>
  <c r="S114" i="27"/>
  <c r="G115" i="27"/>
  <c r="H118" i="27"/>
  <c r="U120" i="27"/>
  <c r="Q122" i="27"/>
  <c r="V123" i="27"/>
  <c r="R125" i="27"/>
  <c r="F126" i="27"/>
  <c r="S128" i="27"/>
  <c r="G129" i="27"/>
  <c r="H132" i="27"/>
  <c r="U134" i="27"/>
  <c r="Q136" i="27"/>
  <c r="V137" i="27"/>
  <c r="R139" i="27"/>
  <c r="F140" i="27"/>
  <c r="S142" i="27"/>
  <c r="G143" i="27"/>
  <c r="H146" i="27"/>
  <c r="U148" i="27"/>
  <c r="Q150" i="27"/>
  <c r="V151" i="27"/>
  <c r="R153" i="27"/>
  <c r="F154" i="27"/>
  <c r="S156" i="27"/>
  <c r="G157" i="27"/>
  <c r="H160" i="27"/>
  <c r="U162" i="27"/>
  <c r="Q164" i="27"/>
  <c r="V165" i="27"/>
  <c r="R167" i="27"/>
  <c r="F168" i="27"/>
  <c r="S170" i="27"/>
  <c r="G171" i="27"/>
  <c r="H174" i="27"/>
  <c r="U176" i="27"/>
  <c r="Q178" i="27"/>
  <c r="S16" i="27"/>
  <c r="F20" i="27"/>
  <c r="Q5" i="27"/>
  <c r="Q8" i="27"/>
  <c r="G9" i="27"/>
  <c r="V17" i="27"/>
  <c r="Q19" i="27"/>
  <c r="S30" i="27"/>
  <c r="F34" i="27"/>
  <c r="U42" i="27"/>
  <c r="H46" i="27"/>
  <c r="R55" i="27"/>
  <c r="S56" i="27"/>
  <c r="G59" i="27"/>
  <c r="R64" i="27"/>
  <c r="F66" i="27"/>
  <c r="R69" i="27"/>
  <c r="V73" i="27"/>
  <c r="V79" i="27"/>
  <c r="S95" i="27"/>
  <c r="H96" i="27"/>
  <c r="U98" i="27"/>
  <c r="H100" i="27"/>
  <c r="U106" i="27"/>
  <c r="V110" i="27"/>
  <c r="Q113" i="27"/>
  <c r="V114" i="27"/>
  <c r="R116" i="27"/>
  <c r="F117" i="27"/>
  <c r="S119" i="27"/>
  <c r="G120" i="27"/>
  <c r="H123" i="27"/>
  <c r="U125" i="27"/>
  <c r="Q127" i="27"/>
  <c r="V128" i="27"/>
  <c r="R130" i="27"/>
  <c r="F131" i="27"/>
  <c r="S133" i="27"/>
  <c r="G134" i="27"/>
  <c r="H137" i="27"/>
  <c r="U139" i="27"/>
  <c r="Q141" i="27"/>
  <c r="V142" i="27"/>
  <c r="R144" i="27"/>
  <c r="F145" i="27"/>
  <c r="S147" i="27"/>
  <c r="G148" i="27"/>
  <c r="H151" i="27"/>
  <c r="U153" i="27"/>
  <c r="Q155" i="27"/>
  <c r="V156" i="27"/>
  <c r="R158" i="27"/>
  <c r="F159" i="27"/>
  <c r="S161" i="27"/>
  <c r="G162" i="27"/>
  <c r="H165" i="27"/>
  <c r="U167" i="27"/>
  <c r="Q169" i="27"/>
  <c r="V170" i="27"/>
  <c r="R172" i="27"/>
  <c r="F173" i="27"/>
  <c r="S175" i="27"/>
  <c r="G176" i="27"/>
  <c r="H179" i="27"/>
  <c r="U253" i="27"/>
  <c r="P252" i="27"/>
  <c r="H251" i="27"/>
  <c r="O249" i="27"/>
  <c r="G248" i="27"/>
  <c r="S247" i="27"/>
  <c r="F245" i="27"/>
  <c r="R244" i="27"/>
  <c r="V242" i="27"/>
  <c r="Q241" i="27"/>
  <c r="U239" i="27"/>
  <c r="P238" i="27"/>
  <c r="H237" i="27"/>
  <c r="O235" i="27"/>
  <c r="G234" i="27"/>
  <c r="S233" i="27"/>
  <c r="F231" i="27"/>
  <c r="R230" i="27"/>
  <c r="V228" i="27"/>
  <c r="Q227" i="27"/>
  <c r="U225" i="27"/>
  <c r="P224" i="27"/>
  <c r="H223" i="27"/>
  <c r="O221" i="27"/>
  <c r="G220" i="27"/>
  <c r="S219" i="27"/>
  <c r="F217" i="27"/>
  <c r="R216" i="27"/>
  <c r="V214" i="27"/>
  <c r="Q213" i="27"/>
  <c r="U211" i="27"/>
  <c r="P210" i="27"/>
  <c r="H209" i="27"/>
  <c r="O207" i="27"/>
  <c r="G206" i="27"/>
  <c r="S205" i="27"/>
  <c r="F203" i="27"/>
  <c r="R202" i="27"/>
  <c r="V200" i="27"/>
  <c r="Q199" i="27"/>
  <c r="U197" i="27"/>
  <c r="P196" i="27"/>
  <c r="H195" i="27"/>
  <c r="O193" i="27"/>
  <c r="G192" i="27"/>
  <c r="S191" i="27"/>
  <c r="F189" i="27"/>
  <c r="R188" i="27"/>
  <c r="V186" i="27"/>
  <c r="Q185" i="27"/>
  <c r="U183" i="27"/>
  <c r="P182" i="27"/>
  <c r="H181" i="27"/>
  <c r="F179" i="27"/>
  <c r="O178" i="27"/>
  <c r="F175" i="27"/>
  <c r="U173" i="27"/>
  <c r="G167" i="27"/>
  <c r="Q166" i="27"/>
  <c r="U161" i="27"/>
  <c r="P158" i="27"/>
  <c r="Q157" i="27"/>
  <c r="F151" i="27"/>
  <c r="O150" i="27"/>
  <c r="F147" i="27"/>
  <c r="U145" i="27"/>
  <c r="G139" i="27"/>
  <c r="Q138" i="27"/>
  <c r="U133" i="27"/>
  <c r="P130" i="27"/>
  <c r="Q129" i="27"/>
  <c r="F123" i="27"/>
  <c r="O122" i="27"/>
  <c r="F119" i="27"/>
  <c r="U117" i="27"/>
  <c r="P99" i="27"/>
  <c r="S98" i="27"/>
  <c r="O96" i="27"/>
  <c r="G81" i="27"/>
  <c r="G79" i="27"/>
  <c r="H71" i="27"/>
  <c r="P69" i="27"/>
  <c r="S68" i="27"/>
  <c r="U64" i="27"/>
  <c r="P58" i="27"/>
  <c r="U56" i="27"/>
  <c r="P55" i="27"/>
  <c r="R53" i="27"/>
  <c r="P33" i="27"/>
  <c r="U31" i="27"/>
  <c r="P30" i="27"/>
  <c r="G12" i="27"/>
  <c r="V238" i="27"/>
  <c r="U235" i="27"/>
  <c r="V245" i="27"/>
  <c r="U242" i="27"/>
  <c r="P227" i="27"/>
  <c r="U214" i="27"/>
  <c r="U200" i="27"/>
  <c r="U186" i="27"/>
  <c r="O182" i="27"/>
  <c r="O166" i="27"/>
  <c r="O138" i="27"/>
  <c r="P129" i="27"/>
  <c r="V95" i="27"/>
  <c r="O69" i="27"/>
  <c r="O58" i="27"/>
  <c r="O55" i="27"/>
  <c r="V233" i="27"/>
  <c r="V205" i="27"/>
  <c r="O224" i="27"/>
  <c r="O210" i="27"/>
  <c r="V203" i="27"/>
  <c r="P157" i="27"/>
  <c r="V248" i="27"/>
  <c r="P244" i="27"/>
  <c r="U231" i="27"/>
  <c r="O227" i="27"/>
  <c r="P216" i="27"/>
  <c r="H215" i="27"/>
  <c r="O213" i="27"/>
  <c r="G212" i="27"/>
  <c r="S211" i="27"/>
  <c r="F209" i="27"/>
  <c r="R208" i="27"/>
  <c r="V206" i="27"/>
  <c r="Q205" i="27"/>
  <c r="U203" i="27"/>
  <c r="P202" i="27"/>
  <c r="H201" i="27"/>
  <c r="O199" i="27"/>
  <c r="G198" i="27"/>
  <c r="S197" i="27"/>
  <c r="F195" i="27"/>
  <c r="R194" i="27"/>
  <c r="V192" i="27"/>
  <c r="Q191" i="27"/>
  <c r="U189" i="27"/>
  <c r="P188" i="27"/>
  <c r="H187" i="27"/>
  <c r="O185" i="27"/>
  <c r="G184" i="27"/>
  <c r="S183" i="27"/>
  <c r="F181" i="27"/>
  <c r="R180" i="27"/>
  <c r="R177" i="27"/>
  <c r="V172" i="27"/>
  <c r="G170" i="27"/>
  <c r="R169" i="27"/>
  <c r="O165" i="27"/>
  <c r="H162" i="27"/>
  <c r="R161" i="27"/>
  <c r="O157" i="27"/>
  <c r="U156" i="27"/>
  <c r="H154" i="27"/>
  <c r="P153" i="27"/>
  <c r="R149" i="27"/>
  <c r="V144" i="27"/>
  <c r="G142" i="27"/>
  <c r="R141" i="27"/>
  <c r="O137" i="27"/>
  <c r="H134" i="27"/>
  <c r="R133" i="27"/>
  <c r="O129" i="27"/>
  <c r="U128" i="27"/>
  <c r="H126" i="27"/>
  <c r="R121" i="27"/>
  <c r="V116" i="27"/>
  <c r="G114" i="27"/>
  <c r="R113" i="27"/>
  <c r="G101" i="27"/>
  <c r="G100" i="27"/>
  <c r="R91" i="27"/>
  <c r="V90" i="27"/>
  <c r="Q64" i="27"/>
  <c r="V63" i="27"/>
  <c r="V62" i="27"/>
  <c r="H29" i="27"/>
  <c r="F14" i="27"/>
  <c r="V249" i="27"/>
  <c r="V221" i="27"/>
  <c r="O7" i="27"/>
  <c r="P10" i="27"/>
  <c r="O21" i="27"/>
  <c r="P24" i="27"/>
  <c r="O35" i="27"/>
  <c r="P38" i="27"/>
  <c r="O49" i="27"/>
  <c r="P52" i="27"/>
  <c r="O63" i="27"/>
  <c r="P66" i="27"/>
  <c r="O77" i="27"/>
  <c r="P80" i="27"/>
  <c r="O91" i="27"/>
  <c r="P94" i="27"/>
  <c r="O105" i="27"/>
  <c r="P108" i="27"/>
  <c r="O15" i="27"/>
  <c r="P18" i="27"/>
  <c r="O29" i="27"/>
  <c r="P32" i="27"/>
  <c r="O43" i="27"/>
  <c r="P46" i="27"/>
  <c r="O57" i="27"/>
  <c r="P60" i="27"/>
  <c r="O71" i="27"/>
  <c r="P74" i="27"/>
  <c r="O85" i="27"/>
  <c r="P88" i="27"/>
  <c r="O99" i="27"/>
  <c r="P102" i="27"/>
  <c r="O113" i="27"/>
  <c r="O12" i="27"/>
  <c r="P15" i="27"/>
  <c r="O26" i="27"/>
  <c r="P29" i="27"/>
  <c r="O40" i="27"/>
  <c r="P43" i="27"/>
  <c r="O54" i="27"/>
  <c r="P57" i="27"/>
  <c r="O9" i="27"/>
  <c r="P12" i="27"/>
  <c r="O23" i="27"/>
  <c r="P26" i="27"/>
  <c r="O37" i="27"/>
  <c r="P40" i="27"/>
  <c r="O51" i="27"/>
  <c r="P54" i="27"/>
  <c r="O65" i="27"/>
  <c r="P68" i="27"/>
  <c r="O79" i="27"/>
  <c r="P82" i="27"/>
  <c r="O93" i="27"/>
  <c r="P96" i="27"/>
  <c r="O107" i="27"/>
  <c r="P110" i="27"/>
  <c r="O6" i="27"/>
  <c r="P9" i="27"/>
  <c r="O20" i="27"/>
  <c r="P23" i="27"/>
  <c r="O34" i="27"/>
  <c r="P37" i="27"/>
  <c r="O48" i="27"/>
  <c r="P51" i="27"/>
  <c r="O62" i="27"/>
  <c r="P65" i="27"/>
  <c r="O76" i="27"/>
  <c r="P79" i="27"/>
  <c r="O90" i="27"/>
  <c r="P93" i="27"/>
  <c r="O104" i="27"/>
  <c r="P107" i="27"/>
  <c r="P6" i="27"/>
  <c r="O17" i="27"/>
  <c r="P20" i="27"/>
  <c r="O31" i="27"/>
  <c r="P34" i="27"/>
  <c r="O45" i="27"/>
  <c r="P48" i="27"/>
  <c r="O59" i="27"/>
  <c r="P62" i="27"/>
  <c r="O73" i="27"/>
  <c r="P76" i="27"/>
  <c r="O87" i="27"/>
  <c r="P90" i="27"/>
  <c r="O14" i="27"/>
  <c r="P17" i="27"/>
  <c r="O28" i="27"/>
  <c r="P31" i="27"/>
  <c r="O42" i="27"/>
  <c r="P45" i="27"/>
  <c r="O56" i="27"/>
  <c r="P59" i="27"/>
  <c r="O11" i="27"/>
  <c r="P14" i="27"/>
  <c r="O25" i="27"/>
  <c r="P28" i="27"/>
  <c r="O39" i="27"/>
  <c r="P42" i="27"/>
  <c r="O53" i="27"/>
  <c r="P56" i="27"/>
  <c r="O67" i="27"/>
  <c r="P70" i="27"/>
  <c r="O81" i="27"/>
  <c r="P84" i="27"/>
  <c r="O95" i="27"/>
  <c r="P98" i="27"/>
  <c r="O109" i="27"/>
  <c r="P112" i="27"/>
  <c r="O8" i="27"/>
  <c r="P11" i="27"/>
  <c r="O22" i="27"/>
  <c r="P25" i="27"/>
  <c r="O36" i="27"/>
  <c r="P39" i="27"/>
  <c r="O50" i="27"/>
  <c r="P53" i="27"/>
  <c r="O64" i="27"/>
  <c r="P67" i="27"/>
  <c r="O78" i="27"/>
  <c r="P81" i="27"/>
  <c r="O92" i="27"/>
  <c r="P95" i="27"/>
  <c r="O106" i="27"/>
  <c r="P109" i="27"/>
  <c r="O5" i="27"/>
  <c r="P8" i="27"/>
  <c r="O19" i="27"/>
  <c r="P22" i="27"/>
  <c r="O33" i="27"/>
  <c r="P36" i="27"/>
  <c r="O47" i="27"/>
  <c r="P50" i="27"/>
  <c r="O61" i="27"/>
  <c r="P64" i="27"/>
  <c r="O75" i="27"/>
  <c r="P78" i="27"/>
  <c r="O89" i="27"/>
  <c r="P92" i="27"/>
  <c r="O103" i="27"/>
  <c r="P106" i="27"/>
  <c r="O24" i="27"/>
  <c r="P35" i="27"/>
  <c r="P100" i="27"/>
  <c r="O120" i="27"/>
  <c r="P123" i="27"/>
  <c r="O134" i="27"/>
  <c r="P137" i="27"/>
  <c r="O148" i="27"/>
  <c r="P151" i="27"/>
  <c r="O162" i="27"/>
  <c r="P165" i="27"/>
  <c r="O176" i="27"/>
  <c r="P179" i="27"/>
  <c r="O13" i="27"/>
  <c r="O60" i="27"/>
  <c r="P61" i="27"/>
  <c r="P71" i="27"/>
  <c r="P104" i="27"/>
  <c r="O112" i="27"/>
  <c r="O117" i="27"/>
  <c r="P120" i="27"/>
  <c r="O131" i="27"/>
  <c r="P134" i="27"/>
  <c r="O145" i="27"/>
  <c r="P148" i="27"/>
  <c r="O159" i="27"/>
  <c r="P162" i="27"/>
  <c r="O173" i="27"/>
  <c r="P176" i="27"/>
  <c r="P13" i="27"/>
  <c r="O38" i="27"/>
  <c r="P49" i="27"/>
  <c r="O72" i="27"/>
  <c r="P77" i="27"/>
  <c r="O82" i="27"/>
  <c r="P87" i="27"/>
  <c r="O97" i="27"/>
  <c r="O114" i="27"/>
  <c r="P117" i="27"/>
  <c r="O128" i="27"/>
  <c r="P131" i="27"/>
  <c r="O142" i="27"/>
  <c r="P145" i="27"/>
  <c r="O156" i="27"/>
  <c r="P159" i="27"/>
  <c r="O170" i="27"/>
  <c r="P173" i="27"/>
  <c r="O27" i="27"/>
  <c r="P72" i="27"/>
  <c r="O83" i="27"/>
  <c r="P97" i="27"/>
  <c r="O101" i="27"/>
  <c r="P105" i="27"/>
  <c r="P114" i="27"/>
  <c r="O125" i="27"/>
  <c r="P128" i="27"/>
  <c r="O139" i="27"/>
  <c r="P142" i="27"/>
  <c r="O153" i="27"/>
  <c r="P156" i="27"/>
  <c r="O167" i="27"/>
  <c r="P170" i="27"/>
  <c r="O16" i="27"/>
  <c r="P27" i="27"/>
  <c r="P16" i="27"/>
  <c r="O41" i="27"/>
  <c r="O88" i="27"/>
  <c r="O94" i="27"/>
  <c r="O119" i="27"/>
  <c r="P122" i="27"/>
  <c r="O133" i="27"/>
  <c r="P136" i="27"/>
  <c r="O147" i="27"/>
  <c r="P150" i="27"/>
  <c r="O161" i="27"/>
  <c r="P164" i="27"/>
  <c r="O175" i="27"/>
  <c r="P178" i="27"/>
  <c r="O30" i="27"/>
  <c r="P41" i="27"/>
  <c r="P63" i="27"/>
  <c r="O68" i="27"/>
  <c r="P73" i="27"/>
  <c r="P89" i="27"/>
  <c r="O98" i="27"/>
  <c r="O110" i="27"/>
  <c r="O116" i="27"/>
  <c r="P119" i="27"/>
  <c r="O130" i="27"/>
  <c r="P133" i="27"/>
  <c r="O144" i="27"/>
  <c r="P147" i="27"/>
  <c r="O158" i="27"/>
  <c r="P161" i="27"/>
  <c r="O172" i="27"/>
  <c r="P175" i="27"/>
  <c r="O18" i="27"/>
  <c r="P44" i="27"/>
  <c r="O74" i="27"/>
  <c r="O80" i="27"/>
  <c r="O121" i="27"/>
  <c r="P124" i="27"/>
  <c r="O135" i="27"/>
  <c r="P138" i="27"/>
  <c r="O149" i="27"/>
  <c r="P152" i="27"/>
  <c r="O163" i="27"/>
  <c r="P166" i="27"/>
  <c r="O177" i="27"/>
  <c r="P180" i="27"/>
  <c r="O252" i="27"/>
  <c r="P241" i="27"/>
  <c r="V231" i="27"/>
  <c r="U228" i="27"/>
  <c r="V217" i="27"/>
  <c r="P199" i="27"/>
  <c r="O196" i="27"/>
  <c r="V189" i="27"/>
  <c r="P185" i="27"/>
  <c r="U245" i="27"/>
  <c r="O241" i="27"/>
  <c r="V234" i="27"/>
  <c r="P230" i="27"/>
  <c r="V220" i="27"/>
  <c r="U217" i="27"/>
  <c r="R253" i="27"/>
  <c r="V251" i="27"/>
  <c r="Q250" i="27"/>
  <c r="U248" i="27"/>
  <c r="P247" i="27"/>
  <c r="H246" i="27"/>
  <c r="O244" i="27"/>
  <c r="G243" i="27"/>
  <c r="S242" i="27"/>
  <c r="F240" i="27"/>
  <c r="R239" i="27"/>
  <c r="V237" i="27"/>
  <c r="Q236" i="27"/>
  <c r="U234" i="27"/>
  <c r="P233" i="27"/>
  <c r="H232" i="27"/>
  <c r="O230" i="27"/>
  <c r="G229" i="27"/>
  <c r="S228" i="27"/>
  <c r="F226" i="27"/>
  <c r="R225" i="27"/>
  <c r="V223" i="27"/>
  <c r="Q222" i="27"/>
  <c r="U220" i="27"/>
  <c r="P219" i="27"/>
  <c r="H218" i="27"/>
  <c r="O216" i="27"/>
  <c r="G215" i="27"/>
  <c r="S214" i="27"/>
  <c r="F212" i="27"/>
  <c r="R211" i="27"/>
  <c r="V209" i="27"/>
  <c r="Q208" i="27"/>
  <c r="U206" i="27"/>
  <c r="P205" i="27"/>
  <c r="H204" i="27"/>
  <c r="O202" i="27"/>
  <c r="G201" i="27"/>
  <c r="S200" i="27"/>
  <c r="F198" i="27"/>
  <c r="R197" i="27"/>
  <c r="V195" i="27"/>
  <c r="Q194" i="27"/>
  <c r="U192" i="27"/>
  <c r="P191" i="27"/>
  <c r="H190" i="27"/>
  <c r="O188" i="27"/>
  <c r="G187" i="27"/>
  <c r="S186" i="27"/>
  <c r="F184" i="27"/>
  <c r="R183" i="27"/>
  <c r="V181" i="27"/>
  <c r="Q180" i="27"/>
  <c r="Q177" i="27"/>
  <c r="F174" i="27"/>
  <c r="U172" i="27"/>
  <c r="F170" i="27"/>
  <c r="P169" i="27"/>
  <c r="U168" i="27"/>
  <c r="V164" i="27"/>
  <c r="F162" i="27"/>
  <c r="Q161" i="27"/>
  <c r="R160" i="27"/>
  <c r="G154" i="27"/>
  <c r="Q149" i="27"/>
  <c r="F146" i="27"/>
  <c r="U144" i="27"/>
  <c r="F142" i="27"/>
  <c r="P141" i="27"/>
  <c r="U140" i="27"/>
  <c r="V136" i="27"/>
  <c r="F134" i="27"/>
  <c r="Q133" i="27"/>
  <c r="R132" i="27"/>
  <c r="G126" i="27"/>
  <c r="Q121" i="27"/>
  <c r="F118" i="27"/>
  <c r="U116" i="27"/>
  <c r="F114" i="27"/>
  <c r="P113" i="27"/>
  <c r="G97" i="27"/>
  <c r="R95" i="27"/>
  <c r="V94" i="27"/>
  <c r="R93" i="27"/>
  <c r="P91" i="27"/>
  <c r="U90" i="27"/>
  <c r="H70" i="27"/>
  <c r="G67" i="27"/>
  <c r="G65" i="27"/>
  <c r="R63" i="27"/>
  <c r="H60" i="27"/>
  <c r="H57" i="27"/>
  <c r="G54" i="27"/>
  <c r="H32" i="27"/>
  <c r="O238" i="27"/>
  <c r="P213" i="27"/>
  <c r="U251" i="27"/>
  <c r="P250" i="27"/>
  <c r="O247" i="27"/>
  <c r="V240" i="27"/>
  <c r="U237" i="27"/>
  <c r="P236" i="27"/>
  <c r="O233" i="27"/>
  <c r="P222" i="27"/>
  <c r="H221" i="27"/>
  <c r="O219" i="27"/>
  <c r="G218" i="27"/>
  <c r="S217" i="27"/>
  <c r="F215" i="27"/>
  <c r="R214" i="27"/>
  <c r="V212" i="27"/>
  <c r="Q211" i="27"/>
  <c r="U209" i="27"/>
  <c r="P208" i="27"/>
  <c r="H207" i="27"/>
  <c r="O205" i="27"/>
  <c r="G204" i="27"/>
  <c r="S203" i="27"/>
  <c r="F201" i="27"/>
  <c r="R200" i="27"/>
  <c r="V198" i="27"/>
  <c r="Q197" i="27"/>
  <c r="U195" i="27"/>
  <c r="P194" i="27"/>
  <c r="H193" i="27"/>
  <c r="O191" i="27"/>
  <c r="G190" i="27"/>
  <c r="S189" i="27"/>
  <c r="F187" i="27"/>
  <c r="R186" i="27"/>
  <c r="V184" i="27"/>
  <c r="Q183" i="27"/>
  <c r="U181" i="27"/>
  <c r="O180" i="27"/>
  <c r="G178" i="27"/>
  <c r="P177" i="27"/>
  <c r="V176" i="27"/>
  <c r="O169" i="27"/>
  <c r="P168" i="27"/>
  <c r="U164" i="27"/>
  <c r="Q160" i="27"/>
  <c r="Q156" i="27"/>
  <c r="G150" i="27"/>
  <c r="P149" i="27"/>
  <c r="V148" i="27"/>
  <c r="O141" i="27"/>
  <c r="P140" i="27"/>
  <c r="U136" i="27"/>
  <c r="Q132" i="27"/>
  <c r="Q128" i="27"/>
  <c r="G122" i="27"/>
  <c r="P121" i="27"/>
  <c r="V120" i="27"/>
  <c r="F97" i="27"/>
  <c r="G96" i="27"/>
  <c r="S94" i="27"/>
  <c r="Q90" i="27"/>
  <c r="V89" i="27"/>
  <c r="U87" i="27"/>
  <c r="P86" i="27"/>
  <c r="F65" i="27"/>
  <c r="G57" i="27"/>
  <c r="G37" i="27"/>
  <c r="S22" i="27"/>
  <c r="V20" i="27"/>
  <c r="U17" i="27"/>
  <c r="F37" i="27"/>
  <c r="R22" i="27"/>
  <c r="P21" i="27"/>
  <c r="U20" i="27"/>
  <c r="W4" i="27"/>
  <c r="O4" i="27"/>
  <c r="F4" i="27"/>
  <c r="T233" i="27" s="1"/>
  <c r="S4" i="27"/>
  <c r="R4" i="27"/>
  <c r="Q4" i="27"/>
  <c r="U4" i="27"/>
  <c r="V4" i="27"/>
  <c r="P4" i="27"/>
  <c r="B4" i="27"/>
  <c r="X4" i="27"/>
  <c r="A3" i="27"/>
  <c r="T128" i="27" l="1"/>
  <c r="T132" i="27"/>
  <c r="T177" i="27"/>
  <c r="T4" i="27"/>
  <c r="T153" i="27"/>
  <c r="T178" i="27"/>
  <c r="T186" i="27"/>
  <c r="T63" i="27"/>
  <c r="T203" i="27"/>
  <c r="T95" i="27"/>
  <c r="T67" i="27"/>
  <c r="T174" i="27"/>
  <c r="T91" i="27"/>
  <c r="V167" i="27"/>
  <c r="T136" i="27"/>
  <c r="T149" i="27"/>
  <c r="T54" i="27"/>
  <c r="V131" i="27"/>
  <c r="T124" i="27"/>
  <c r="T217" i="27"/>
  <c r="T102" i="27"/>
  <c r="T157" i="27"/>
  <c r="T12" i="27"/>
  <c r="V243" i="27"/>
  <c r="T152" i="27"/>
  <c r="T129" i="27"/>
  <c r="T108" i="27"/>
  <c r="T55" i="27"/>
  <c r="T39" i="27"/>
  <c r="T79" i="27"/>
  <c r="T66" i="27"/>
  <c r="T27" i="27"/>
  <c r="T92" i="27"/>
  <c r="T117" i="27"/>
  <c r="T176" i="27"/>
  <c r="T51" i="27"/>
  <c r="T38" i="27"/>
  <c r="T116" i="27"/>
  <c r="T125" i="27"/>
  <c r="T148" i="27"/>
  <c r="V119" i="27"/>
  <c r="V229" i="27"/>
  <c r="T114" i="27"/>
  <c r="T196" i="27"/>
  <c r="T206" i="27"/>
  <c r="T156" i="27"/>
  <c r="T222" i="27"/>
  <c r="T17" i="27"/>
  <c r="T159" i="27"/>
  <c r="T83" i="27"/>
  <c r="T154" i="27"/>
  <c r="T109" i="27"/>
  <c r="T47" i="27"/>
  <c r="T34" i="27"/>
  <c r="T96" i="27"/>
  <c r="T46" i="27"/>
  <c r="T30" i="27"/>
  <c r="T8" i="27"/>
  <c r="T98" i="27"/>
  <c r="T191" i="27"/>
  <c r="T101" i="27"/>
  <c r="T76" i="27"/>
  <c r="T9" i="27"/>
  <c r="T43" i="27"/>
  <c r="T88" i="27"/>
  <c r="T21" i="27"/>
  <c r="T72" i="27"/>
  <c r="T50" i="27"/>
  <c r="T252" i="27"/>
  <c r="T247" i="27"/>
  <c r="T182" i="27"/>
  <c r="T97" i="27"/>
  <c r="T171" i="27"/>
  <c r="T146" i="27"/>
  <c r="T93" i="27"/>
  <c r="T26" i="27"/>
  <c r="T105" i="27"/>
  <c r="T80" i="27"/>
  <c r="T5" i="27"/>
  <c r="T208" i="27"/>
  <c r="T150" i="27"/>
  <c r="T172" i="27"/>
  <c r="T189" i="27"/>
  <c r="T169" i="27"/>
  <c r="T131" i="27"/>
  <c r="T126" i="27"/>
  <c r="T6" i="27"/>
  <c r="T68" i="27"/>
  <c r="T18" i="27"/>
  <c r="T238" i="27"/>
  <c r="T53" i="27"/>
  <c r="T168" i="27"/>
  <c r="T87" i="27"/>
  <c r="T48" i="27"/>
  <c r="T110" i="27"/>
  <c r="T15" i="27"/>
  <c r="T60" i="27"/>
  <c r="T44" i="27"/>
  <c r="T22" i="27"/>
  <c r="T85" i="27"/>
  <c r="T181" i="27"/>
  <c r="T195" i="27"/>
  <c r="T209" i="27"/>
  <c r="T223" i="27"/>
  <c r="T237" i="27"/>
  <c r="T234" i="27"/>
  <c r="T248" i="27"/>
  <c r="T211" i="27"/>
  <c r="T253" i="27"/>
  <c r="T228" i="27"/>
  <c r="T197" i="27"/>
  <c r="T239" i="27"/>
  <c r="T229" i="27"/>
  <c r="T242" i="27"/>
  <c r="T56" i="27"/>
  <c r="T61" i="27"/>
  <c r="T133" i="27"/>
  <c r="T137" i="27"/>
  <c r="T161" i="27"/>
  <c r="T165" i="27"/>
  <c r="T183" i="27"/>
  <c r="T225" i="27"/>
  <c r="T99" i="27"/>
  <c r="T188" i="27"/>
  <c r="T202" i="27"/>
  <c r="T216" i="27"/>
  <c r="T199" i="27"/>
  <c r="T227" i="27"/>
  <c r="T232" i="27"/>
  <c r="T42" i="27"/>
  <c r="T127" i="27"/>
  <c r="T201" i="27"/>
  <c r="T215" i="27"/>
  <c r="T243" i="27"/>
  <c r="T198" i="27"/>
  <c r="T212" i="27"/>
  <c r="T73" i="27"/>
  <c r="T230" i="27"/>
  <c r="T244" i="27"/>
  <c r="T158" i="27"/>
  <c r="T166" i="27"/>
  <c r="T241" i="27"/>
  <c r="T246" i="27"/>
  <c r="T139" i="27"/>
  <c r="T155" i="27"/>
  <c r="T167" i="27"/>
  <c r="T179" i="27"/>
  <c r="T184" i="27"/>
  <c r="T240" i="27"/>
  <c r="T213" i="27"/>
  <c r="T33" i="27"/>
  <c r="T70" i="27"/>
  <c r="T130" i="27"/>
  <c r="T138" i="27"/>
  <c r="T185" i="27"/>
  <c r="T75" i="27"/>
  <c r="T193" i="27"/>
  <c r="T207" i="27"/>
  <c r="T221" i="27"/>
  <c r="T235" i="27"/>
  <c r="T249" i="27"/>
  <c r="T204" i="27"/>
  <c r="T218" i="27"/>
  <c r="T187" i="27"/>
  <c r="T226" i="27"/>
  <c r="T251" i="27"/>
  <c r="T45" i="27"/>
  <c r="T81" i="27"/>
  <c r="T103" i="27"/>
  <c r="T119" i="27"/>
  <c r="T123" i="27"/>
  <c r="T147" i="27"/>
  <c r="T151" i="27"/>
  <c r="T175" i="27"/>
  <c r="T190" i="27"/>
  <c r="T192" i="27"/>
  <c r="T173" i="27"/>
  <c r="T19" i="27"/>
  <c r="T245" i="27"/>
  <c r="T214" i="27"/>
  <c r="T194" i="27"/>
  <c r="T31" i="27"/>
  <c r="T120" i="27"/>
  <c r="T121" i="27"/>
  <c r="T90" i="27"/>
  <c r="T23" i="27"/>
  <c r="T57" i="27"/>
  <c r="T35" i="27"/>
  <c r="T10" i="27"/>
  <c r="T86" i="27"/>
  <c r="T64" i="27"/>
  <c r="T59" i="27"/>
  <c r="T224" i="27"/>
  <c r="T143" i="27"/>
  <c r="T11" i="27"/>
  <c r="T250" i="27"/>
  <c r="T164" i="27"/>
  <c r="T84" i="27"/>
  <c r="T25" i="27"/>
  <c r="T160" i="27"/>
  <c r="T107" i="27"/>
  <c r="T40" i="27"/>
  <c r="T94" i="27"/>
  <c r="T219" i="27"/>
  <c r="T118" i="27"/>
  <c r="T52" i="27"/>
  <c r="T112" i="27"/>
  <c r="T231" i="27"/>
  <c r="T200" i="27"/>
  <c r="T180" i="27"/>
  <c r="T145" i="27"/>
  <c r="T140" i="27"/>
  <c r="T20" i="27"/>
  <c r="T82" i="27"/>
  <c r="T32" i="27"/>
  <c r="T16" i="27"/>
  <c r="T170" i="27"/>
  <c r="T62" i="27"/>
  <c r="T29" i="27"/>
  <c r="T74" i="27"/>
  <c r="T7" i="27"/>
  <c r="T58" i="27"/>
  <c r="T36" i="27"/>
  <c r="T69" i="27"/>
  <c r="T210" i="27"/>
  <c r="T141" i="27"/>
  <c r="T122" i="27"/>
  <c r="T89" i="27"/>
  <c r="T28" i="27"/>
  <c r="T162" i="27"/>
  <c r="T163" i="27"/>
  <c r="T65" i="27"/>
  <c r="T77" i="27"/>
  <c r="T41" i="27"/>
  <c r="T106" i="27"/>
  <c r="T144" i="27"/>
  <c r="T113" i="27"/>
  <c r="T111" i="27"/>
  <c r="T220" i="27"/>
  <c r="T236" i="27"/>
  <c r="T134" i="27"/>
  <c r="T14" i="27"/>
  <c r="T115" i="27"/>
  <c r="T71" i="27"/>
  <c r="T135" i="27"/>
  <c r="T104" i="27"/>
  <c r="T37" i="27"/>
  <c r="T49" i="27"/>
  <c r="T24" i="27"/>
  <c r="T13" i="27"/>
  <c r="T100" i="27"/>
  <c r="T78" i="27"/>
  <c r="T205" i="27"/>
  <c r="T14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2" authorId="0" shapeId="0" xr:uid="{99B81D2A-93F4-46EB-8858-C3C4AF16418F}">
      <text>
        <r>
          <rPr>
            <b/>
            <sz val="9"/>
            <color indexed="81"/>
            <rFont val="Tahoma"/>
            <family val="2"/>
          </rPr>
          <t>Current version of Inverter Request Form available at https://www.energy.ca.gov/media/3899.</t>
        </r>
      </text>
    </comment>
    <comment ref="A52" authorId="0" shapeId="0" xr:uid="{E94E503A-CAF7-418F-967B-EDF001A1F0D7}">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64" authorId="0" shapeId="0" xr:uid="{122CCC9F-264C-4FA3-8C3A-928402847321}">
      <text>
        <r>
          <rPr>
            <b/>
            <sz val="9"/>
            <color indexed="81"/>
            <rFont val="Tahoma"/>
            <family val="2"/>
          </rPr>
          <t>Current version of PEIF available at https://www.energy.ca.gov/media/3900.</t>
        </r>
        <r>
          <rPr>
            <sz val="9"/>
            <color indexed="81"/>
            <rFont val="Tahoma"/>
            <family val="2"/>
          </rPr>
          <t xml:space="preserve">
</t>
        </r>
      </text>
    </comment>
    <comment ref="A67" authorId="0" shapeId="0" xr:uid="{88FF6870-E8B0-4016-952A-720B7149E895}">
      <text>
        <r>
          <rPr>
            <b/>
            <sz val="9"/>
            <color indexed="81"/>
            <rFont val="Tahoma"/>
            <family val="2"/>
          </rPr>
          <t>Test protocol document available at https://www.energy.ca.gov/media/4037.</t>
        </r>
      </text>
    </comment>
    <comment ref="A83" authorId="0" shapeId="0" xr:uid="{042933E2-D8D4-42D6-BF81-CFDDF54B0567}">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13" authorId="0" shapeId="0" xr:uid="{68FBBABD-0186-4F86-8920-490933863067}">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26" authorId="0" shapeId="0" xr:uid="{6E6D5BBF-388A-4B20-B99E-350F18E7A53D}">
      <text>
        <r>
          <rPr>
            <b/>
            <sz val="9"/>
            <color indexed="81"/>
            <rFont val="Tahoma"/>
            <family val="2"/>
          </rPr>
          <t>Alternate version of PEIF available at https://www.energy.ca.gov/media/3913.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2548C68-0D17-42D6-A8AA-E77028D1DB02}">
      <text>
        <r>
          <rPr>
            <b/>
            <sz val="9"/>
            <color indexed="81"/>
            <rFont val="Tahoma"/>
            <family val="2"/>
          </rPr>
          <t xml:space="preserve">This must match the name of the manufacturer on the Certificate of Compliance. If you would like to use a different name, please include a Manufacturer Naming Letter. See FAQ 1 at bottom of Inverter Instructions tab.
If equipment is already on the CEC solar equipment lists with the different name, another manufacturer naming letter is not required. </t>
        </r>
      </text>
    </comment>
    <comment ref="B14" authorId="0" shapeId="0" xr:uid="{3B9B521D-58DF-4DC4-B1B2-CF901D9182FE}">
      <text>
        <r>
          <rPr>
            <b/>
            <sz val="9"/>
            <color indexed="81"/>
            <rFont val="Tahoma"/>
            <family val="2"/>
          </rPr>
          <t>The email address provided will receive communications from the CEC regarding the request. 
You may include multiple email addresses separated by a ";".</t>
        </r>
      </text>
    </comment>
    <comment ref="B16" authorId="0" shapeId="0" xr:uid="{CA82DC7C-2B78-4B67-94A9-C02789FFE1C7}">
      <text>
        <r>
          <rPr>
            <b/>
            <sz val="9"/>
            <color indexed="81"/>
            <rFont val="Tahoma"/>
            <family val="2"/>
          </rPr>
          <t>Add or Revise
For revise, the model number(s) below must exactly match the model number(s) already on the CEC Solar Equipment Lists.</t>
        </r>
        <r>
          <rPr>
            <sz val="9"/>
            <color indexed="81"/>
            <rFont val="Tahoma"/>
            <family val="2"/>
          </rPr>
          <t xml:space="preserve">
</t>
        </r>
      </text>
    </comment>
    <comment ref="B18" authorId="0" shapeId="0" xr:uid="{10FF938D-1443-4CD2-8CEA-6038E5A905D9}">
      <text>
        <r>
          <rPr>
            <b/>
            <sz val="9"/>
            <color indexed="81"/>
            <rFont val="Tahoma"/>
            <family val="2"/>
          </rPr>
          <t>For revisions, include an explanation of the reason for the revision (e.g., Adding CSIP).</t>
        </r>
        <r>
          <rPr>
            <sz val="9"/>
            <color indexed="81"/>
            <rFont val="Tahoma"/>
            <family val="2"/>
          </rPr>
          <t xml:space="preserve">
</t>
        </r>
      </text>
    </comment>
    <comment ref="B30" authorId="0" shapeId="0" xr:uid="{55895CD9-E47D-458D-87DF-DC34A233BC29}">
      <text>
        <r>
          <rPr>
            <b/>
            <sz val="9"/>
            <color indexed="81"/>
            <rFont val="Tahoma"/>
            <family val="2"/>
          </rPr>
          <t>See FAQ 3 at bottom of Inverter Instructions tab.</t>
        </r>
      </text>
    </comment>
    <comment ref="C110" authorId="0" shapeId="0" xr:uid="{230421BD-0646-4481-BF41-FA5656AD0A69}">
      <text>
        <r>
          <rPr>
            <b/>
            <sz val="9"/>
            <color indexed="81"/>
            <rFont val="Tahoma"/>
            <family val="2"/>
          </rPr>
          <t>One output voltage per row. For model numbers with more than one output voltage, use additional rows with same model number.</t>
        </r>
      </text>
    </comment>
    <comment ref="D110" authorId="0" shapeId="0" xr:uid="{42CE73BF-14D8-4517-BD34-482F4C2C6B9F}">
      <text>
        <r>
          <rPr>
            <b/>
            <sz val="9"/>
            <color indexed="81"/>
            <rFont val="Tahoma"/>
            <family val="2"/>
          </rPr>
          <t>Do not include any marketing statements or subjective statements in the Brief Description field.</t>
        </r>
        <r>
          <rPr>
            <sz val="9"/>
            <color indexed="81"/>
            <rFont val="Tahoma"/>
            <family val="2"/>
          </rPr>
          <t xml:space="preserve">
</t>
        </r>
      </text>
    </comment>
  </commentList>
</comments>
</file>

<file path=xl/sharedStrings.xml><?xml version="1.0" encoding="utf-8"?>
<sst xmlns="http://schemas.openxmlformats.org/spreadsheetml/2006/main" count="576" uniqueCount="418">
  <si>
    <t xml:space="preserve">Inverter Request Instructions
</t>
  </si>
  <si>
    <t>General Guidance for a Request</t>
  </si>
  <si>
    <t>The CEC does not require submittal of information to the solar equipment lists as a condition for complying with Title 20 appliance efficiency standards or for installing equipment in California.</t>
  </si>
  <si>
    <t>Some utilities or local governments may use the CEC’s solar equipment lists during their interconnection or permit application processes.</t>
  </si>
  <si>
    <t>See the Guidelines for California’s Solar Electric Incentive Programs (Senate Bill 1), Seventh Edition, for requirement details.</t>
  </si>
  <si>
    <t>Requests must be submitted by the equipment manufacturer.</t>
  </si>
  <si>
    <t>You may not combine a request for newly added model numbers and a request to revise existing model numbers. Submit two separate requests, one for add and one for revise.</t>
  </si>
  <si>
    <t>Requests for revision of existing information must always include the required certificate of compliance for the safety standard associated with the equipment type.</t>
  </si>
  <si>
    <t>All documentation and correspondence must be in English.</t>
  </si>
  <si>
    <t>All required documentation must be submitted in a single email. Incomplete requests will be rejected and will lose their place in the review queue; a new, complete request must then be submitted and will be assigned a new place in the review queue.</t>
  </si>
  <si>
    <t>Requests containing falsified reports or altered forms will be rejected. The equipment may be permanently prohibited from inclusion on the CEC solar equipment lists and the manufacturer may be permanently prohibited from having equipment on the CEC solar equipment lists.</t>
  </si>
  <si>
    <t>NOTE: Data and information submitted to the Energy Commission are public record. Do not submit any proprietary or confidential information. Proprietary or confidential information on required documents must be redacted or omitted prior to submission.</t>
  </si>
  <si>
    <t>Procedure for Submitting an Inverter Request</t>
  </si>
  <si>
    <t>The manufacturer submits the request in a single e-mail to SolarEquipment@energy.ca.gov.</t>
  </si>
  <si>
    <t>Include a subject line stating the purpose of the equipment request (new or revised), the equipment type (Inverter), and the manufacturer's name.</t>
  </si>
  <si>
    <t xml:space="preserve">Attach to the e-mail all documentation. </t>
  </si>
  <si>
    <t xml:space="preserve">Required Documentation </t>
  </si>
  <si>
    <t>1. Inverter Request Form</t>
  </si>
  <si>
    <t>2. Certificate of compliance for UL 1741 and UL 1741 SB (or UL 1741 SA) from appropriate NRTL</t>
  </si>
  <si>
    <t>3.  Power and Efficiency of Inverter Form (required for new requests, optional for revise requests)</t>
  </si>
  <si>
    <t>4. Test report/summary for UL 1741 Supplement SA (required only when submitting certificate of compliance for UL 1741 SA)</t>
  </si>
  <si>
    <t>Optional Documentation</t>
  </si>
  <si>
    <t>7. Test report/summary for UL 1741 Supplement SA, sections SA17 and SA18 (only if submitting certificate of compliance for UL 1741 SA)</t>
  </si>
  <si>
    <t>Required Documentation</t>
  </si>
  <si>
    <t>1.</t>
  </si>
  <si>
    <t>Inverter Request Form</t>
  </si>
  <si>
    <t>A.</t>
  </si>
  <si>
    <t>Current version of the Inverter Request Form must be used or the request will be rejected.</t>
  </si>
  <si>
    <t>B.</t>
  </si>
  <si>
    <t>Complete all applicable sections of the Inverter Request Form. Ensure model numbers, test report numbers, and dates match those on submitted documents. Mismatched information will require clarification and will delay processing of the request.</t>
  </si>
  <si>
    <t>C.</t>
  </si>
  <si>
    <t>Provide the manufacturer’s legal name (as shown on the certificate of compliance). Any differences in company name must be explained in a signed letter submitted on company letterhead (see FAQs #1 below).</t>
  </si>
  <si>
    <t>D.</t>
  </si>
  <si>
    <t>You must provide information for either UL 1741 SB  or UL 1741 SA . You may provide information for both. UL 1741 SB is required for PG&amp;E, SCE, and SDG&amp;E.</t>
  </si>
  <si>
    <t>E.</t>
  </si>
  <si>
    <t>If you provide information for UL 1741 SA, you must also provide a test report/summary. You must enter all of the firmware versions that were tested for grid support functionality (SA8-SA15). This information must match the test report/summary.</t>
  </si>
  <si>
    <t>F.</t>
  </si>
  <si>
    <t>For Multiple Listee requests and ACPV requests, see additional instructions on separate tabs.</t>
  </si>
  <si>
    <t>G.</t>
  </si>
  <si>
    <t>If you provide information for Communications Conformance, enter the name of the entity that issued the certification or compatibility report.</t>
  </si>
  <si>
    <t>H.</t>
  </si>
  <si>
    <t>Use the Additional Notes field to further explain or clarify the request. Accurate and detailed notes may help prevent the need for clarification and ensure timely processing of the request.</t>
  </si>
  <si>
    <t>2.</t>
  </si>
  <si>
    <t>Certificate of compliance for UL 1741 and UL 1741 SB (or UL 1741 SA) from appropriate NRTL</t>
  </si>
  <si>
    <t>Signed or stamped and dated by NRTL whose OSHA Scope of Recognition includes UL 1741.</t>
  </si>
  <si>
    <t>Must include either UL 1741 SB (required for PG&amp;E, SCE, and SDG&amp;E) or UL 1741 SA. You may include both.</t>
  </si>
  <si>
    <t>Specifies the requested model number(s) and defines any wildcards in model number(s).</t>
  </si>
  <si>
    <t>Specifies inverter type is “Grid Support Utility Interactive”.</t>
  </si>
  <si>
    <t>If utilizing UL 1741 SB, the certificate of compliance must:</t>
  </si>
  <si>
    <t>Indicate the UL 1741 (3rd Edition) standard including Supplement SB and the Source Requirement Documents (SRDs) for the test (e.g., compliance with California Rule 21)</t>
  </si>
  <si>
    <t>Indicate compliance with IEEE 1547-2018 and IEEE 1547.1-2020.</t>
  </si>
  <si>
    <t>If utilizing UL 1741 SA, the certificate of compliance must indicate the UL 1741 standard including Supplement SA and the Source Requirement Documents (SRDs) for the test (e.g., compliance with California Rule 21).</t>
  </si>
  <si>
    <t>Certificate of compliance for ‘recognized component’ will not be accepted.</t>
  </si>
  <si>
    <t>Certificate of compliance must be for U.S. market.</t>
  </si>
  <si>
    <t>3.</t>
  </si>
  <si>
    <t>Power and Efficiency of Inverter Form (PEIF)  (required for new requests, optional for revise requests)</t>
  </si>
  <si>
    <t>Current version of the PEIF must be used or the request will be rejected.</t>
  </si>
  <si>
    <t xml:space="preserve"> Excel file (not pdf) must be submitted or the request will be rejected.</t>
  </si>
  <si>
    <t>Testing  must be completed by NRTL whose OSHA scope includes UL 1741.</t>
  </si>
  <si>
    <t>PEIF data must completed by the NRTL that did the testing.</t>
  </si>
  <si>
    <t>Data must be obtained in accordance with “Performance Test Protocol for Evaluating Inverters Used in Grid-Connected Photovoltaic Systems”.</t>
  </si>
  <si>
    <t>One PEIF is required for each output voltage for each model number in the request. At the NRTL’s discretion, testing results may be applied to additional model numbers without re-testing; however, a separate PEIF is required for each output voltage for each model number in the request.</t>
  </si>
  <si>
    <t>Maximum Continuous Output Power Data requirements:</t>
  </si>
  <si>
    <t>Minimum of 180 minutes of data collected.</t>
  </si>
  <si>
    <t>5 minute (or shorter) sampling intervals.</t>
  </si>
  <si>
    <t>Values in kilowatts (kW) at unity power factor.</t>
  </si>
  <si>
    <t>Weighted Inverter Efficiency Data requirements:</t>
  </si>
  <si>
    <t>Minimum of 5 samples tested.</t>
  </si>
  <si>
    <t>Each sample tested at Vmin, Vnom, and Vmax.</t>
  </si>
  <si>
    <t>Each sample tested at all power levels.</t>
  </si>
  <si>
    <t>I.</t>
  </si>
  <si>
    <t>Night Tare Loss, reported in watts (W) as a positive value.</t>
  </si>
  <si>
    <t>J.</t>
  </si>
  <si>
    <t xml:space="preserve">Note: For inverters capable of receiving DC input from a PV source and a battery source, the NRTL must complete the output power and efficiency tests with the DC input power supply connected to the inverter’s PV input port. </t>
  </si>
  <si>
    <t>4.</t>
  </si>
  <si>
    <t>Test report/summary for UL 1741 Supplement SA (required only when submitting certificate of compliance for UL 1741 SA)</t>
  </si>
  <si>
    <t>If you are providing a certificate of compliance for UL 1741 SA, you must also provide a test report/summary for Ul 1741 SA. No test/report summary is required for UL 1741 SB.</t>
  </si>
  <si>
    <t>Indicates testing completed in accordance with the UL 1741 standard including Supplement SA sections (SA8-SA15).</t>
  </si>
  <si>
    <t>Specifies the firmware version(s) tested for grid support functionality (SA8-SA15).</t>
  </si>
  <si>
    <t>To reflect Reactive Power Priority (RPP) information on the CEC inverter list, submit supporting language from the NRTL either in the certificate of compliance for UL 1741, the test report/summary for UL 1741, or in an additional document that:</t>
  </si>
  <si>
    <t>Signed or stamped and dated by NRTL.</t>
  </si>
  <si>
    <t>Specifies the model number(s) tested.</t>
  </si>
  <si>
    <t>Verifies that the Volt/VAr test (UL 1741 SA13) has been completed with reactive power priority enabled.</t>
  </si>
  <si>
    <t>Note: The additional documentation from a NRTL is not required if the certificate of compliance for UL 1741 or the test report/summary for UL 1741 meets the requirements.</t>
  </si>
  <si>
    <t>5.</t>
  </si>
  <si>
    <t>Conformance with the Common Smart Inverter Profile (CSIP)</t>
  </si>
  <si>
    <t>Signed or stamped and dated by the entity completing the CSIP conformance testing.</t>
  </si>
  <si>
    <t>Either certification of the inverter to CSIP or conformance report from a NRTL for inverter compatibility with CSIP-certified gateway.</t>
  </si>
  <si>
    <t>If providing certification of the inverter to CSIP:</t>
  </si>
  <si>
    <t>Must be from either a laboratory recognized by the OSHA NRTL program, the SunSpec Alliance, or a laboratory approved by SunSpec Alliance.</t>
  </si>
  <si>
    <t>Must indicate testing met the Common Smart Inverter Profile according to the SunSpec Common Smart Inverter Profile (CSIP).</t>
  </si>
  <si>
    <t>Must indicate the inverter manufacturer name and inverter model number(s).</t>
  </si>
  <si>
    <t>If providing conformance report from a NRTL for inverter compatibility with CSIP-certified gateway:</t>
  </si>
  <si>
    <t>Specifies the inverter manufacturer name and inverter model number(s) tested with a CSIP-compliant gateway.</t>
  </si>
  <si>
    <t xml:space="preserve">Specifies the inverter model number(s) was(were) tested in accordance with a CPUC Resolution E-5000 approved testing pathway, as modified by CPUC Resolution E-5036.
</t>
  </si>
  <si>
    <t>6.</t>
  </si>
  <si>
    <t>7.</t>
  </si>
  <si>
    <t>Test report/summary for UL 1741 Supplement SA, sections SA17 and SA18 (only if submitting certificate of compliance for UL 1741 SA)</t>
  </si>
  <si>
    <t>If providing a test report/summary for UL 1741 SA, you may optionally provide additional information for sections SA17 and SA18.</t>
  </si>
  <si>
    <t>Indicates testing completed according to UL 1741 Supplement SA, sections SA17 and SA18.</t>
  </si>
  <si>
    <t>Frequently Asked Questions (FAQs)</t>
  </si>
  <si>
    <t>What if I want my equipment on the CEC solar equipment lists to use a different manufacturer name than the name on the certificate of compliance?</t>
  </si>
  <si>
    <t>The manufacturer whose name is on the certificate of compliance must submit a Manufacturer Naming Letter that is:</t>
  </si>
  <si>
    <t>Submitted on company letterhead.</t>
  </si>
  <si>
    <t>Signed and dated by an authorized representative of the company.</t>
  </si>
  <si>
    <t>Includes the legal name of the manufacturer on the certificate of compliance.</t>
  </si>
  <si>
    <t>Includes the name that manufacturer wants to use for purposes of the CEC solar equipment lists.</t>
  </si>
  <si>
    <t>An explanation of why the use of a different company is desired (e.g., brand name).</t>
  </si>
  <si>
    <t>An explanation of all name variations found on submitted documents and the relationship between each name and the manufacturer name on the certificate of compliance (parent company, subsidiary, etc.).</t>
  </si>
  <si>
    <t>What if my inverter requires an external transformer for grid interconnection?</t>
  </si>
  <si>
    <t>The alternate version of the Power and Efficiency of Inverter form for inverters with external transformers must be used or the request will be rejected.</t>
  </si>
  <si>
    <t>Efficiency data for the external transformer must be provided.</t>
  </si>
  <si>
    <t>The weighted inverter efficiency will include the efficiency of the external transformer.</t>
  </si>
  <si>
    <t>Contact the Energy Commission before submitting, as additional documentation may be required.</t>
  </si>
  <si>
    <t>What if the inverter includes a built-in meter?</t>
  </si>
  <si>
    <t>If the inverter has a built-in meter, you may optionally submit a separate request to add the meter to the CEC meter list.</t>
  </si>
  <si>
    <t>How can I revise an inverter that is already on the CEC list to include another firmware version?</t>
  </si>
  <si>
    <t>Only firmware version(s) tested for UL 1741 Supplement SA sections SA8–SA15 will be reflected on the CEC inverter list.</t>
  </si>
  <si>
    <t>You must submit an inverter request to revise existing data.</t>
  </si>
  <si>
    <t>Submit a new test report for UL 1741 SA that includes the additional firmware version tested.</t>
  </si>
  <si>
    <t>Submit the current certificate of compliance for UL 1741, including Supplement SA, for the model number(s) to which the additional firmware version(s) applies(apply).</t>
  </si>
  <si>
    <t>May I submit documentation to reflect information related to both UL 1741 Supplement SA and UL 1741 Supplement SB?</t>
  </si>
  <si>
    <t>You must submit documentation to reflect at least one of UL 1741 Supplement SA or UL 1741 Supplement SB. Optionally, you may submit documentation to reflect both SA and SB.</t>
  </si>
  <si>
    <t>UL 1741 Supplement SB is required for PG&amp;E, SCE, and SDG&amp;E.</t>
  </si>
  <si>
    <t>How do I know my request has been received?</t>
  </si>
  <si>
    <t>The Energy Commission sends a confirmation email upon receipt of request to add/revise equipment.</t>
  </si>
  <si>
    <t>A unique request ID number (“R-ID number”) will be assigned to each request and will be included in the confirmation email.</t>
  </si>
  <si>
    <t>What if I have questions or need status updates on my request?</t>
  </si>
  <si>
    <t>The status of open requests is updated daily at https://www.energy.ca.gov/media/11469.</t>
  </si>
  <si>
    <t>Questions on an open request may be submitted to SolarEquipment@energy.ca.gov (or 916-654-4120). The R-ID number must be included so the correct request can be identified by the CEC.</t>
  </si>
  <si>
    <t>Manufacturers will receive email from the CEC notifying the manufacture of:</t>
  </si>
  <si>
    <t>Confirmation of receipt of an equipment request.</t>
  </si>
  <si>
    <t>CEC requires clarification of information in the manufacturer's equipment request.</t>
  </si>
  <si>
    <t>Approval/Rejection of the equipment request by the CEC.</t>
  </si>
  <si>
    <t>8.</t>
  </si>
  <si>
    <t>How long does it take the CEC to process my equipment request?</t>
  </si>
  <si>
    <t>Requests are reviewed in a 2-phase process: Phase 1 consists of an administrative screening and Phase 2 consists of a technical evaluation.</t>
  </si>
  <si>
    <t>Only complete requests move to the administrative screening. Incomplete requests will be rejected.</t>
  </si>
  <si>
    <t>Requests that pass the administrative screening will move to the technical evaluation.</t>
  </si>
  <si>
    <t>Requests that are complete and accurate at the initial submission are typically processed within 45 calendar days from the date the request was received.</t>
  </si>
  <si>
    <t>If clarification or additional information is required, or if the initial request is rejected because of omissions or deficiencies, the CEC will typically notify the manufacturer within 30 days from the date the request was received.</t>
  </si>
  <si>
    <t>Requests that require clarification will take longer to process. This may be significantly longer than the standard 45 calendar day timeline.</t>
  </si>
  <si>
    <t>The CEC updates the solar equipment lists three times a month, typically on the 1st, 11th, and 21st of the month, or the first business day thereafter.</t>
  </si>
  <si>
    <t>9.</t>
  </si>
  <si>
    <t>Are there fees for a manufacturer to have their equipment included in a CEC solar equipment list?</t>
  </si>
  <si>
    <t>Currently there are no fees for having equipment included in a CEC solar equipment list.</t>
  </si>
  <si>
    <t>Multiple Listee Instructions</t>
  </si>
  <si>
    <t>General Guidance for a Multiple Listee Request</t>
  </si>
  <si>
    <t>The Multiple Listee manufacturer must complete the request form and must submit the request. The Basic Listee manufacturer cannot submit a request on behalf of the Multiple Listee manufacturer.</t>
  </si>
  <si>
    <t>Identify that this is a Multiple Listee request in the request email.</t>
  </si>
  <si>
    <t>If your request includes some model numbers that are Multiple Listee and some model numbers that are not Multiple Listee, submit two separate requests – one for the Multiple Listee model numbers and one for the model numbers that are not Multiple Listee.</t>
  </si>
  <si>
    <t>If some of the associated model numbers from the Basic Listee manufacturer are not already included on the CEC’s solar equipment lists, the Basic Listee manufacturer must submit a complete request for those model numbers. This request from the Basic Listee manufacturer may be submitted prior to or concurrently with the request from the Multiple Listee manufacturer.</t>
  </si>
  <si>
    <t>Additional requirements for the required Inverter Request Form for Multiple Listee Requests</t>
  </si>
  <si>
    <t>Request form must be completed by the Multiple Listee manufacturer.</t>
  </si>
  <si>
    <t>Identify this is a Multiple Listee request by selecting Yes to the question "Is it a Multiple Listee request?".</t>
  </si>
  <si>
    <t>Complete the Multiple Listee Cross-Reference section.</t>
  </si>
  <si>
    <t>Complete the Correlated Basic Listee Model Numbers section.</t>
  </si>
  <si>
    <t>Additional requirements for the certificate of compliance for Multiple Listee Requests</t>
  </si>
  <si>
    <t>Certificate of compliance must be in the name of the Multiple Listee manufacturer making the request.</t>
  </si>
  <si>
    <t>Certificate of compliance must identify the Multiple Listee manufacturer’s model numbers.</t>
  </si>
  <si>
    <t>Certificate of compliance in the name of the Basic Listee manufacturer or that identifies the Basic Listee manufacturer’s model numbers will not be accepted.</t>
  </si>
  <si>
    <t>See additional information in Multiple Listee FAQs 1 and 2 below.</t>
  </si>
  <si>
    <t>Required - Model Number Correlation document for Multiple Listee Requests</t>
  </si>
  <si>
    <t>You must submit a model number correlation document issued by the certifying NRTL that identifies the association between the Basic Listee manufacturer’s model numbers and the Multiple Listee manufacturer’s model numbers.</t>
  </si>
  <si>
    <t>If the model number correlation is on the certificate of compliance, a separate document is not required.</t>
  </si>
  <si>
    <t>The model number correlation document must:</t>
  </si>
  <si>
    <t>Be issued by the same NRTL as the certificate of compliance.</t>
  </si>
  <si>
    <t>Signed or stamped and dated by the NRTL.</t>
  </si>
  <si>
    <t>Identify the Basic Listee manufacturer and their model numbers.</t>
  </si>
  <si>
    <t>Correlate each Multiple Listee manufacturer model number with an associated Basic Listee manufacturer model number.</t>
  </si>
  <si>
    <t>Define any wildcards in the model number(s).</t>
  </si>
  <si>
    <t>Multiple Listee Frequently Asked Questions (FAQs)</t>
  </si>
  <si>
    <t>Do I need my own certificate of compliance?</t>
  </si>
  <si>
    <t>Yes, Multiple Listee manufacturer model numbers must have their own certificate of compliance for the appropriate standard (UL 61730 or UL 1741) in the name of the Multiple Listee manufacturer.</t>
  </si>
  <si>
    <t>The Multiple Listee manufacturer’s model numbers must be identified on the certificate of compliance.</t>
  </si>
  <si>
    <t>Do I need my own test reports/summaries?</t>
  </si>
  <si>
    <t>Sometimes. It depends on which information the Multiple Listee manufacturer is submitting with their request.</t>
  </si>
  <si>
    <t>For PV module performance testing per IEC 61215, Multiple Listee manufacturer model numbers do not need their own test report/summary. The Basic Listee manufacturer information will be used.</t>
  </si>
  <si>
    <t>For the inverter Power and Efficiency of Inverter Form (PEIF) (Sandia test protocol), Multiple Listee manufacture model numbers do not need their own test report/summary. The Basic Listee manufacturer information will be used.</t>
  </si>
  <si>
    <t>For UL 1741 SB, no test report/summary is required.</t>
  </si>
  <si>
    <t>For UL 1741 SA, Multiple Listee manufacturer model numbers must have their own test report/summary in the name of the Multiple Listee manufacturer, and the Multiple Listee manufacturer’s model numbers must be identified.</t>
  </si>
  <si>
    <t>For Conformance with the Common Smart Inverter Profile (CSIP), Multiple Listee manufacturer model numbers must have their own test report/summary in the name of the Multiple Listee manufacturer, and the Multiple Listee manufacturer’s model numbers must be identified.</t>
  </si>
  <si>
    <t>Will the CEC’s solar equipment lists reflect that I am a Multiple Listee?</t>
  </si>
  <si>
    <t>No. Only the Multiple Listee manufacturer’s name and model number will be shown for the Multiple Listee manufacturer.</t>
  </si>
  <si>
    <t>An explanation of all name variations found on submitted documents and the relationship  between each name and the manufacturer name on the certificate of compliance (parent company, subsidiary, etc.).</t>
  </si>
  <si>
    <t xml:space="preserve">ACPV Module Instructions
</t>
  </si>
  <si>
    <t>General Guidance for an ACPV Module Request</t>
  </si>
  <si>
    <t>AC Module is defined in UL 1741 edition 3, dated April 22, 2025, as "The smallest complete unit that includes solar cells, optics, inverters, and other components, excluding tracking devices, intended to generate ac power from sunlight."</t>
  </si>
  <si>
    <t>ACPV module requests may require four separate request forms. See ACPV FAQ 1 below for information on which manufacturer can submit the request forms.</t>
  </si>
  <si>
    <t>The ACPV module manufacturer must complete and submit any requests that include the ACPV module model number.</t>
  </si>
  <si>
    <t>All documentation (e.g., certificate of compliance, test report/summary) for the ACPV module must be in the name of the ACPV module manufacturer and include in the ACPV module model number(s).</t>
  </si>
  <si>
    <t>Identify that this is an ACPV module request in the request email.</t>
  </si>
  <si>
    <t xml:space="preserve">The DCPV module and the microinverter that comprise the ACPV module must be already included, or approved to be included, in the CEC solar equipment lists, either prior to the ACPV module request or concurrently with the ACPV module request. </t>
  </si>
  <si>
    <t>An ACPV module request will be rejected if the ACPV module utilizes a DCPV module or microinverter that is not already included, or approved to be included, in the CEC solar equipment lists prior to the ACPV module request or are concurrently requested with the ACPV module request.</t>
  </si>
  <si>
    <t>ACPV Module Requirements for Inverter Request Form</t>
  </si>
  <si>
    <t>Any request form that includes the ACPV module model number(s) must be submitted by the ACPV module manufacturer.</t>
  </si>
  <si>
    <t>If the ACPV module manufacturer is also the microinverter manufacturer, complete one inverter request form for the microinverter using the Inverter Instructions (if not already included in the CEC inverter list) and one inverter request form for the ACPV module using the ACPV Module Instructions.</t>
  </si>
  <si>
    <t>Complete the inverter request form for the ACPV module with information from documentation (e.g., certificate of compliance) that is in the name of the manufacturer making the ACPV module request and specifies the ACPV module model number(s).</t>
  </si>
  <si>
    <t>Identify this is an ACPV module request by selecting Yes to the question "Part of ACPV module?".</t>
  </si>
  <si>
    <t>In the Power and Efficiency of Inverter Form (PEIF) section, select N/A for all questions because the ACPV module will use the PEIF from the associated microinverter.</t>
  </si>
  <si>
    <t>Optional communications conformance documentation may identify either the microinverter model number or the ACPV module model number(s).</t>
  </si>
  <si>
    <t>In the “Additional Notes” field, enter the manufacturer and model number(s) of the DCPV modules and the microinverter that comprise the ACPV module(s).</t>
  </si>
  <si>
    <t>In the "Additional Notes" field, define any wildcards used in the model number(s).</t>
  </si>
  <si>
    <t>In the Inverter Model Numbers field, enter the model number of the microinverter utilized by the ACPV module even if the microinverter is from another manufacturer.</t>
  </si>
  <si>
    <t>For the "Description" field, use the same wording that was used in the "Description" field for the PV module request form for the ACPV module(s).</t>
  </si>
  <si>
    <t>K.</t>
  </si>
  <si>
    <t>In the ACPV Model Number(s) field, enter the ACPV module model numbers that utilize the identified microinverter model number.</t>
  </si>
  <si>
    <t>Certificate of Compliance for ACPV Modules</t>
  </si>
  <si>
    <t>Certificate of compliance must be in the name of the ACPV module manufacturer making the request.</t>
  </si>
  <si>
    <t>Certificate of compliance must specify the requested ACPV module model number(s) and define any wildcards in the model number(s).</t>
  </si>
  <si>
    <t>Certificate of compliance must specify the ACPV module type (based on microinverter utilized) is "Grid Support Utility Interactive".</t>
  </si>
  <si>
    <t>Certificate of compliance for DCPV module or microinverter as ‘recognized component’ will not be accepted because the DCPV module and microinverter must be separately included in the CEC solar equipment list.</t>
  </si>
  <si>
    <t>See additional information in ACPV FAQ 2 below.</t>
  </si>
  <si>
    <t>ACPV Module UL 1741 Test Report/Summary, Constructional Data Report, or other NRTL Document</t>
  </si>
  <si>
    <t>All ACPV module requests must include a UL 1741 test report/summary, constructional data report, or other NRTL issued document that:</t>
  </si>
  <si>
    <t>The UL 1741 test report/summary or constructional data report for the ACPV module must specify the requested ACPV module model number(s) and define any wildcards in the model number(s).</t>
  </si>
  <si>
    <t>The UL 1741 test report/summary or constructional data report for the ACPV module must identify the DCPV module model number and microinverter model numbers utilized by the ACPV module(s).</t>
  </si>
  <si>
    <t>The UL 1741 test report/summary or constructional data report for the ACPV module must specify how the microinverter is secured to the DCPV module, either mechanically or via adhesive.</t>
  </si>
  <si>
    <t>If the microinverter is secured to the DCPV module via adhesive, the UL 1741 test report/summary or constructional data report for the ACPV module must specify the test results for the additional securement testing required by UL 1741.</t>
  </si>
  <si>
    <t>See additional information in ACPV FAQ 3 below.</t>
  </si>
  <si>
    <t>ACPV Frequently Asked Questions (FAQs)</t>
  </si>
  <si>
    <t>How many request forms are needed for an ACPV module request?</t>
  </si>
  <si>
    <t>Up to four request forms may be required for an ACPV module request.</t>
  </si>
  <si>
    <t>If the DCPV module is not already included in the CEC's solar equipment lists, there must be a PV module request form for the DCPV module submitted by the manufacturer of the DCPV module.</t>
  </si>
  <si>
    <t>There must be a PV module request form for the ACPV module submitted by the manufacturer of the ACPV module.</t>
  </si>
  <si>
    <t>There must be an inverter request form for the ACPV module submitted by the manufacturer of the ACPV module.</t>
  </si>
  <si>
    <t>Each request form must be submitted by the manufacturer of the model number being requested.</t>
  </si>
  <si>
    <t>The PV module request form for the ACPV module and the inverter request form for the ACPV module must be submitted together by the ACPV module manufacturer.</t>
  </si>
  <si>
    <t>If the ACPV module manufacturer is also the manufacturer of the DCPV module or the microinverter, those request forms can be, but are not required to be, submitted together with the ACPV module request forms.</t>
  </si>
  <si>
    <t>Request forms completed by different manufacturers must be submitted separately.</t>
  </si>
  <si>
    <t>Yes, the certificate of compliance for UL 1741 must be in the name of the ACPV module manufacturer.</t>
  </si>
  <si>
    <t>The certificate of compliance must identify the ACPV module manufacturer’s model number(s).</t>
  </si>
  <si>
    <t xml:space="preserve">Do I need my own UL 1741 test report/summary or constructional data report? </t>
  </si>
  <si>
    <t>Yes, a UL 1741 test report/summary, constructional data report, or other NRTL issued document must be submitted with all ACPV module requests.</t>
  </si>
  <si>
    <t>This NRTL documentation must be in the name of the ACPV module manufacturer.</t>
  </si>
  <si>
    <t>This NRTL documentation must identify the ACPV module manufacturer’s model number(s).</t>
  </si>
  <si>
    <t xml:space="preserve">Inverter Request Form
</t>
  </si>
  <si>
    <t xml:space="preserve">Manufacturer Contact Information </t>
  </si>
  <si>
    <t xml:space="preserve">Manufacturer Name: </t>
  </si>
  <si>
    <t>Manufacturer Contact Name:</t>
  </si>
  <si>
    <t>Address:</t>
  </si>
  <si>
    <t>Phone Number:</t>
  </si>
  <si>
    <t>Email Address:</t>
  </si>
  <si>
    <t>Request Type:</t>
  </si>
  <si>
    <t>General Inverter Information - Required</t>
  </si>
  <si>
    <t>Inverter DC inputs (select only one)</t>
  </si>
  <si>
    <t>Grid Support Utility Interactive?</t>
  </si>
  <si>
    <t>Microinverter?</t>
  </si>
  <si>
    <t>Part of ACPV module?</t>
  </si>
  <si>
    <t>Built-in meter?</t>
  </si>
  <si>
    <t>Certificate of compliance for UL 1741 from appropriate NRTL - Required for all requests (add and revise)</t>
  </si>
  <si>
    <t xml:space="preserve">Certificate of compliance for UL 1741 is from which Nationally Recognized Testing Laboratory (NRTL) whose Scope of Recognition under the Occupational Safety and Health Administration (OSHA) includes UL 1741?
</t>
  </si>
  <si>
    <r>
      <t xml:space="preserve">UL 1741 Supplement SB Information - </t>
    </r>
    <r>
      <rPr>
        <b/>
        <sz val="14"/>
        <rFont val="Calibri"/>
        <family val="2"/>
        <scheme val="minor"/>
      </rPr>
      <t>You must submit SA or SB information.</t>
    </r>
    <r>
      <rPr>
        <sz val="14"/>
        <rFont val="Calibri"/>
        <family val="2"/>
        <scheme val="minor"/>
      </rPr>
      <t xml:space="preserve"> You may submit both.</t>
    </r>
  </si>
  <si>
    <t>SB required for PG&amp;E, SCE, SDG&amp;E.</t>
  </si>
  <si>
    <t xml:space="preserve">Does the certificate of compliance for UL 1741 include Supplement SB? 
(3rd Edition of UL 1741 must be utilized)
</t>
  </si>
  <si>
    <t>Does the certificate of compliance for UL 1741 mention compliance with IEEE 1547-2018 and IEEE 1547.1-2020 standards?</t>
  </si>
  <si>
    <t>Was compliance with the current California Rule 21 Source Requirement Document (SRD) confirmed by the tests?</t>
  </si>
  <si>
    <t>Identify compliance with any other SRDs, if applicable:</t>
  </si>
  <si>
    <r>
      <t xml:space="preserve">UL 1741 Supplement SA Information - </t>
    </r>
    <r>
      <rPr>
        <b/>
        <sz val="14"/>
        <rFont val="Calibri"/>
        <family val="2"/>
        <scheme val="minor"/>
      </rPr>
      <t>You must submit SA or SB information.</t>
    </r>
    <r>
      <rPr>
        <sz val="14"/>
        <rFont val="Calibri"/>
        <family val="2"/>
        <scheme val="minor"/>
      </rPr>
      <t xml:space="preserve">  You may submit both.</t>
    </r>
  </si>
  <si>
    <t>If "Yes" for SA, test report/summary for UL 1741 must be submitted. SB required for PG&amp;E, SCE, SDG&amp;E.</t>
  </si>
  <si>
    <t>Does the certificate of compliance for UL 1741 include Supplement SA? If "Yes", you must submit a UL 1741 test report/summary.</t>
  </si>
  <si>
    <t>Firmware Version(s) Tested for grid support functionality (SA8-SA15):      </t>
  </si>
  <si>
    <t xml:space="preserve">Was the Volt-VAr curve tested with reactive power priority enabled during testing in accordance with UL 1741, Volt-VAr (SA13)?
</t>
  </si>
  <si>
    <t xml:space="preserve">Was compliance with the current California Rule 21 Source Requirement Document (SRD) confirmed by the tests?
</t>
  </si>
  <si>
    <t>Must use current version of form. Submit one PEIF for each output voltage for each model number.</t>
  </si>
  <si>
    <t>Are you providing a Power and Efficiency of Inverter Form (PEIF)?</t>
  </si>
  <si>
    <t>Communications Conformance - Optional</t>
  </si>
  <si>
    <t xml:space="preserve">How was the Common Smart Inverter Profile (CSIP) compliance evaluated?
</t>
  </si>
  <si>
    <t>Identify the entity that issued the CSIP conformance document.</t>
  </si>
  <si>
    <t>Group 1 – Frequency Shift with continuous positive frequency feedback</t>
  </si>
  <si>
    <t>Group 2A – Frequency Shift with discontinuous or stepped positive frequency feedback</t>
  </si>
  <si>
    <t>Group 2B – Frequency Shift similar to Group 2A except with a dead zone around 60Hz</t>
  </si>
  <si>
    <t>Group 2C – Frequency shift with unidirectional frequency feedback</t>
  </si>
  <si>
    <t>Group 3 – Monitors change of impedance</t>
  </si>
  <si>
    <t>Group 4 – Monitors shift at a harmonic frequency (multiple of the fundamental)</t>
  </si>
  <si>
    <t>Group 5 – Passive methods like rate of change of frequency, vector shift</t>
  </si>
  <si>
    <t>Group 6 – Produces negative sequence current and monitor voltage</t>
  </si>
  <si>
    <t xml:space="preserve">If "Yes", was a NRTL-issued model number correlation document submitted?
</t>
  </si>
  <si>
    <t>Who is the correlated Basic Listee manufacturer? 
You must include the Correlated Base Model numbers in the table below.</t>
  </si>
  <si>
    <r>
      <t xml:space="preserve">Additional Notes - Optional
</t>
    </r>
    <r>
      <rPr>
        <sz val="11"/>
        <rFont val="Calibri"/>
        <family val="2"/>
        <scheme val="minor"/>
      </rPr>
      <t>Include any information that may assist the CEC with the review of the request.</t>
    </r>
  </si>
  <si>
    <t>Equipment Information - Required</t>
  </si>
  <si>
    <t>Inverter Model Numbers</t>
  </si>
  <si>
    <t>Nominal AC Output Voltage</t>
  </si>
  <si>
    <t>Brief Description</t>
    <phoneticPr fontId="0" type="noConversion"/>
  </si>
  <si>
    <r>
      <t>Correlated Basic Listee Model Numbers</t>
    </r>
    <r>
      <rPr>
        <sz val="14"/>
        <color theme="0"/>
        <rFont val="Calibri"/>
        <family val="2"/>
        <scheme val="minor"/>
      </rPr>
      <t xml:space="preserve">
</t>
    </r>
    <r>
      <rPr>
        <sz val="11"/>
        <color theme="0"/>
        <rFont val="Calibri"/>
        <family val="2"/>
        <scheme val="minor"/>
      </rPr>
      <t>Required for Multiple Listee requests. Leave blank for other requests.</t>
    </r>
  </si>
  <si>
    <t>Inverter Monthly Information</t>
  </si>
  <si>
    <t>Manufacturer Name</t>
  </si>
  <si>
    <r>
      <t>Model Number</t>
    </r>
    <r>
      <rPr>
        <b/>
        <vertAlign val="superscript"/>
        <sz val="12"/>
        <color rgb="FF000000"/>
        <rFont val="Calibri"/>
        <family val="2"/>
      </rPr>
      <t>1</t>
    </r>
  </si>
  <si>
    <r>
      <t>Hybrid Inverter</t>
    </r>
    <r>
      <rPr>
        <b/>
        <vertAlign val="superscript"/>
        <sz val="12"/>
        <color rgb="FF000000"/>
        <rFont val="Calibri"/>
        <family val="2"/>
      </rPr>
      <t>2</t>
    </r>
  </si>
  <si>
    <t>UL 1741 Supplement SB Certification</t>
  </si>
  <si>
    <t>UL 1741 Supplement SA Testing</t>
  </si>
  <si>
    <t>UL 1741 SA13 Volt-Var</t>
  </si>
  <si>
    <t>UL 1741 SA
Freq-Watt
Volt-Watt</t>
  </si>
  <si>
    <t>UL 1741 SA
Disable Permit Service
Limit Active Power</t>
  </si>
  <si>
    <t>Common Smart Inverter Profile Conformance</t>
  </si>
  <si>
    <t>Monitor Key Data
Scheduling</t>
  </si>
  <si>
    <t>Description</t>
  </si>
  <si>
    <t>Maximum Continuous Output Power at Unity Power Factor</t>
  </si>
  <si>
    <t>Nominal Voltage</t>
  </si>
  <si>
    <t>Weighted Efficiency</t>
  </si>
  <si>
    <t>UL 1741 (3rd Ed.) Supplement SB 
Certification</t>
  </si>
  <si>
    <r>
      <t>UL 1741 Supplement SA 
Certification (SA8-SA13)</t>
    </r>
    <r>
      <rPr>
        <b/>
        <vertAlign val="superscript"/>
        <sz val="12"/>
        <color rgb="FF000000"/>
        <rFont val="Calibri"/>
        <family val="2"/>
      </rPr>
      <t>5</t>
    </r>
  </si>
  <si>
    <t>UL 1741 SA13  Volt-Var</t>
  </si>
  <si>
    <r>
      <t>Inverter CSIP Conformance</t>
    </r>
    <r>
      <rPr>
        <b/>
        <vertAlign val="superscript"/>
        <sz val="12"/>
        <color rgb="FF000000"/>
        <rFont val="Calibri"/>
        <family val="2"/>
      </rPr>
      <t>6</t>
    </r>
  </si>
  <si>
    <r>
      <t>Monitor Key Data
Scheduling
Attestation</t>
    </r>
    <r>
      <rPr>
        <b/>
        <vertAlign val="superscript"/>
        <sz val="11"/>
        <color rgb="FF000000"/>
        <rFont val="Calibri"/>
        <family val="2"/>
      </rPr>
      <t>7</t>
    </r>
  </si>
  <si>
    <t>Notes</t>
  </si>
  <si>
    <t>Built-In Meter</t>
  </si>
  <si>
    <t>Microinverter</t>
  </si>
  <si>
    <t>Night Tare Loss</t>
  </si>
  <si>
    <t>Power Rating, Continuous, 40 deg C</t>
  </si>
  <si>
    <t>Night
Tare Loss, 40 deg C</t>
  </si>
  <si>
    <t>Voltage Minimum</t>
  </si>
  <si>
    <t>Voltage Nominal</t>
  </si>
  <si>
    <t>Voltage Maximum</t>
  </si>
  <si>
    <t>Power Level</t>
  </si>
  <si>
    <t>Efficiency @Vmin,</t>
  </si>
  <si>
    <t>Efficiency @Vnom</t>
  </si>
  <si>
    <t>Efficiency @Vmax</t>
  </si>
  <si>
    <t>Grid Support Listing Date</t>
  </si>
  <si>
    <t>Last Update</t>
  </si>
  <si>
    <t>PV - Add or Revise</t>
  </si>
  <si>
    <t>Battery - Add or Revise</t>
  </si>
  <si>
    <t>Inverter Type</t>
  </si>
  <si>
    <t xml:space="preserve">ACPV </t>
  </si>
  <si>
    <t>PV and Battery</t>
  </si>
  <si>
    <t>3rd Edition</t>
  </si>
  <si>
    <t>SA8-SA13</t>
  </si>
  <si>
    <r>
      <t>RPP</t>
    </r>
    <r>
      <rPr>
        <b/>
        <vertAlign val="superscript"/>
        <sz val="12"/>
        <color rgb="FF000000"/>
        <rFont val="Calibri"/>
        <family val="2"/>
      </rPr>
      <t>3</t>
    </r>
  </si>
  <si>
    <t>SA14-SA15</t>
  </si>
  <si>
    <t>SA17-SA18</t>
  </si>
  <si>
    <r>
      <t>CSIP</t>
    </r>
    <r>
      <rPr>
        <b/>
        <vertAlign val="superscript"/>
        <sz val="12"/>
        <color rgb="FF000000"/>
        <rFont val="Calibri"/>
        <family val="2"/>
      </rPr>
      <t>4</t>
    </r>
  </si>
  <si>
    <r>
      <t>Attestation</t>
    </r>
    <r>
      <rPr>
        <b/>
        <vertAlign val="superscript"/>
        <sz val="11"/>
        <color rgb="FF000000"/>
        <rFont val="Calibri"/>
        <family val="2"/>
      </rPr>
      <t>7</t>
    </r>
  </si>
  <si>
    <t>(kW)</t>
  </si>
  <si>
    <t>(Vac)</t>
  </si>
  <si>
    <t>(%)</t>
  </si>
  <si>
    <t>Certifying Entity</t>
  </si>
  <si>
    <t>Certificate Date [mo/day/yr]</t>
  </si>
  <si>
    <t>Firmware Version(s) Tested</t>
  </si>
  <si>
    <t>Listing Date (mo/day/yr)</t>
  </si>
  <si>
    <t>Issuing Entity</t>
  </si>
  <si>
    <t>Document Date (mo/day/yr)</t>
  </si>
  <si>
    <t>Listing Date</t>
  </si>
  <si>
    <t>(W)</t>
  </si>
  <si>
    <t>(Vdc)</t>
  </si>
  <si>
    <t>10% (kW)</t>
  </si>
  <si>
    <t>20% (kW)</t>
  </si>
  <si>
    <t>30% (kW)</t>
  </si>
  <si>
    <t>50% (kW)</t>
  </si>
  <si>
    <t>75% (kW)</t>
  </si>
  <si>
    <t>100% (kW)</t>
  </si>
  <si>
    <t>10% Pwr Lvl (%)</t>
  </si>
  <si>
    <t>20% Pwr Lvl (%)</t>
  </si>
  <si>
    <t>30% Pwr Lvl (%)</t>
  </si>
  <si>
    <t>50% Pwr Lvl (%)</t>
  </si>
  <si>
    <t>75% Pwr Lvl (%)</t>
  </si>
  <si>
    <t>100% Pwr Lvl (%)</t>
  </si>
  <si>
    <t>Wtd (%)</t>
  </si>
  <si>
    <t>G1AI</t>
  </si>
  <si>
    <t>G2aAI</t>
  </si>
  <si>
    <t>G2bAI</t>
  </si>
  <si>
    <t>G2cAI</t>
  </si>
  <si>
    <t>G3AI</t>
  </si>
  <si>
    <t>G4AI</t>
  </si>
  <si>
    <t>G5AI</t>
  </si>
  <si>
    <t>G6AI</t>
  </si>
  <si>
    <t>Yes</t>
  </si>
  <si>
    <t>Add</t>
  </si>
  <si>
    <t>PV Only</t>
  </si>
  <si>
    <t>1. Inverter - CSIP Certified</t>
  </si>
  <si>
    <t>Bureau Veritas</t>
  </si>
  <si>
    <t>N/A</t>
  </si>
  <si>
    <t>No</t>
  </si>
  <si>
    <t>Revise</t>
  </si>
  <si>
    <t>Battery Only</t>
  </si>
  <si>
    <t>2. Inverter - CSIP compliant via conformance testing using a CSIP-certified gateway</t>
  </si>
  <si>
    <t>CSA</t>
  </si>
  <si>
    <t>Hybrid (PV and Battery)</t>
  </si>
  <si>
    <t>None</t>
  </si>
  <si>
    <t>Eurofins/MET Labs</t>
  </si>
  <si>
    <t>Intertek/ETL</t>
  </si>
  <si>
    <t>JET</t>
  </si>
  <si>
    <t>QPS</t>
  </si>
  <si>
    <t>SGS</t>
  </si>
  <si>
    <t>TUV Rheinland</t>
  </si>
  <si>
    <t>TUV SUD America</t>
  </si>
  <si>
    <t>UL</t>
  </si>
  <si>
    <r>
      <t xml:space="preserve">Reason for Revision </t>
    </r>
    <r>
      <rPr>
        <i/>
        <sz val="11"/>
        <color theme="1"/>
        <rFont val="Calibri"/>
        <family val="2"/>
        <scheme val="minor"/>
      </rPr>
      <t>(if applicable)</t>
    </r>
    <r>
      <rPr>
        <sz val="11"/>
        <color theme="1"/>
        <rFont val="Calibri"/>
        <family val="2"/>
        <scheme val="minor"/>
      </rPr>
      <t>:</t>
    </r>
  </si>
  <si>
    <t>Yes: SA8-SA15</t>
  </si>
  <si>
    <t>Yes: SA8-SA15, SA17 &amp; SA18</t>
  </si>
  <si>
    <r>
      <t>ACPV Modules</t>
    </r>
    <r>
      <rPr>
        <sz val="11"/>
        <color theme="1"/>
        <rFont val="Calibri"/>
        <family val="2"/>
        <scheme val="minor"/>
      </rPr>
      <t xml:space="preserve"> (Required for ACPV module requests, leave blank for all other requests)  A</t>
    </r>
    <r>
      <rPr>
        <sz val="11"/>
        <rFont val="Calibri"/>
        <family val="2"/>
        <scheme val="minor"/>
      </rPr>
      <t xml:space="preserve"> UL 1741 test/report summary must be submitted with </t>
    </r>
    <r>
      <rPr>
        <b/>
        <sz val="11"/>
        <rFont val="Calibri"/>
        <family val="2"/>
        <scheme val="minor"/>
      </rPr>
      <t>all</t>
    </r>
    <r>
      <rPr>
        <sz val="11"/>
        <rFont val="Calibri"/>
        <family val="2"/>
        <scheme val="minor"/>
      </rPr>
      <t xml:space="preserve"> ACPV module requests.</t>
    </r>
  </si>
  <si>
    <t xml:space="preserve">If the microinverter is secured to the PV module backsheet with adhesive, does the UL 1741 test report/summary confirm that the additional securement testing was completed (humidity-freeze and temperature cycling) with the microinverter secured to the PV module?
</t>
  </si>
  <si>
    <r>
      <t>Group 1 Anti-Island</t>
    </r>
    <r>
      <rPr>
        <b/>
        <vertAlign val="superscript"/>
        <sz val="11"/>
        <color rgb="FF000000"/>
        <rFont val="Calibri"/>
        <family val="2"/>
      </rPr>
      <t>8</t>
    </r>
  </si>
  <si>
    <r>
      <t>Group 2a Anti-Island</t>
    </r>
    <r>
      <rPr>
        <b/>
        <vertAlign val="superscript"/>
        <sz val="11"/>
        <color rgb="FF000000"/>
        <rFont val="Calibri"/>
        <family val="2"/>
      </rPr>
      <t>8</t>
    </r>
  </si>
  <si>
    <r>
      <t>Group 2b Anti-Island</t>
    </r>
    <r>
      <rPr>
        <b/>
        <vertAlign val="superscript"/>
        <sz val="11"/>
        <color rgb="FF000000"/>
        <rFont val="Calibri"/>
        <family val="2"/>
      </rPr>
      <t>8</t>
    </r>
  </si>
  <si>
    <r>
      <t>Group 2c Anti-Island</t>
    </r>
    <r>
      <rPr>
        <b/>
        <vertAlign val="superscript"/>
        <sz val="11"/>
        <color rgb="FF000000"/>
        <rFont val="Calibri"/>
        <family val="2"/>
      </rPr>
      <t>8</t>
    </r>
  </si>
  <si>
    <r>
      <t>Group 3 Anti-Island</t>
    </r>
    <r>
      <rPr>
        <b/>
        <vertAlign val="superscript"/>
        <sz val="11"/>
        <color rgb="FF000000"/>
        <rFont val="Calibri"/>
        <family val="2"/>
      </rPr>
      <t>8</t>
    </r>
  </si>
  <si>
    <r>
      <t>Group 4 Anti-Island</t>
    </r>
    <r>
      <rPr>
        <b/>
        <vertAlign val="superscript"/>
        <sz val="11"/>
        <color rgb="FF000000"/>
        <rFont val="Calibri"/>
        <family val="2"/>
      </rPr>
      <t>8</t>
    </r>
  </si>
  <si>
    <r>
      <t>Group 5 Anti-Island</t>
    </r>
    <r>
      <rPr>
        <b/>
        <vertAlign val="superscript"/>
        <sz val="11"/>
        <color rgb="FF000000"/>
        <rFont val="Calibri"/>
        <family val="2"/>
      </rPr>
      <t>8</t>
    </r>
  </si>
  <si>
    <r>
      <t>Group 6 Anti-Island</t>
    </r>
    <r>
      <rPr>
        <b/>
        <vertAlign val="superscript"/>
        <sz val="11"/>
        <color rgb="FF000000"/>
        <rFont val="Calibri"/>
        <family val="2"/>
      </rPr>
      <t>8</t>
    </r>
  </si>
  <si>
    <t>Revised: 12/22/2025</t>
  </si>
  <si>
    <t>Anti-Island Detection Method - Required for New Requests and Revise Requests where this information has not been previously submitted - Optional for other Revise Requests</t>
  </si>
  <si>
    <t>Power and Efficiency of Inverter Form (PEIF) - Required for New Requests - Optional for Revise Requests</t>
  </si>
  <si>
    <r>
      <t>ACPV Model Number(s)</t>
    </r>
    <r>
      <rPr>
        <sz val="11"/>
        <color theme="0"/>
        <rFont val="Calibri"/>
        <family val="2"/>
        <scheme val="minor"/>
      </rPr>
      <t xml:space="preserve">
Required for ACPV requests. Leave blank for other requests.
Enter each ACPV model number that utilizes the microinverter in the Inverter Model Numbers field. You may include multiple ACPV model numbers separated by a ";".</t>
    </r>
  </si>
  <si>
    <t>Prior to the approval of each model number requested by a Multiple Listee manufacturer, the associated model number for the Basic Listee manufacturer must already be included, or approved to be included, on the CEC’s solar equipment lists. Any Multiple Listee model numbers without an associated Basic Listee model number will be rejected.</t>
  </si>
  <si>
    <t>Self-attestation, no supporting documentation is necessary. Answer Yes or No for each group. You must respond Yes for at least one group.</t>
  </si>
  <si>
    <t>6. Conformance with the Common Smart Inverter Profile (CSIP)</t>
  </si>
  <si>
    <t>Self-attestation, no supporting documentation is necessary.</t>
  </si>
  <si>
    <t>Answer Yes or No for each group.</t>
  </si>
  <si>
    <t>You must respond Yes for at least one group.</t>
  </si>
  <si>
    <t>Is this a Multiple Listee request?</t>
  </si>
  <si>
    <r>
      <t>Multiple Listee Cross-Reference</t>
    </r>
    <r>
      <rPr>
        <sz val="11"/>
        <color theme="1"/>
        <rFont val="Calibri"/>
        <family val="2"/>
        <scheme val="minor"/>
      </rPr>
      <t xml:space="preserve"> (Required for Multiple Listee requests, leave blank for all other requests) </t>
    </r>
    <r>
      <rPr>
        <sz val="11"/>
        <rFont val="Calibri"/>
        <family val="2"/>
        <scheme val="minor"/>
      </rPr>
      <t>Cannot be used by Basic Listee to add model numbers for the Multiple Listee.</t>
    </r>
  </si>
  <si>
    <t>Identification of Anti-Islanding Detection Methods (required for new requests and revise requests where this information has not been previously submitted, optional for other revise requests)</t>
  </si>
  <si>
    <t>5. Identification of Anti-Islanding Detection Methods (required for new requests and revise requests where this information has not been previously submitted, optional for other revise requests)</t>
  </si>
  <si>
    <t>If the microinverter is not already included in the CEC's solar equipment lists, there must be an inverter request form for the microinverter submitted by the manufacturer of the microinverter.</t>
  </si>
  <si>
    <t>Others</t>
  </si>
  <si>
    <r>
      <t>Others</t>
    </r>
    <r>
      <rPr>
        <b/>
        <vertAlign val="superscript"/>
        <sz val="11"/>
        <color rgb="FF000000"/>
        <rFont val="Calibri"/>
        <family val="2"/>
      </rPr>
      <t>8</t>
    </r>
  </si>
  <si>
    <t>OAI</t>
  </si>
  <si>
    <r>
      <rPr>
        <b/>
        <sz val="12"/>
        <color theme="1"/>
        <rFont val="Calibri"/>
        <family val="2"/>
        <scheme val="minor"/>
      </rPr>
      <t>In-scope equipment for inverter list</t>
    </r>
    <r>
      <rPr>
        <sz val="12"/>
        <color theme="1"/>
        <rFont val="Calibri"/>
        <family val="2"/>
        <scheme val="minor"/>
      </rPr>
      <t>: grid support utility interactive inverters, including microinverters, that have a certificate of compliance for UL 1741 from an appropriate NRTL, and are capable of being used in photovoltaic (PV) and stationary storage applications.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</si>
</sst>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mm/dd/yyyy"/>
  </numFmts>
  <fonts count="5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6"/>
      <color theme="1"/>
      <name val="Calibri"/>
      <family val="2"/>
      <scheme val="minor"/>
    </font>
    <font>
      <u/>
      <sz val="11"/>
      <color theme="10"/>
      <name val="Calibri"/>
      <family val="2"/>
      <scheme val="minor"/>
    </font>
    <font>
      <sz val="11"/>
      <color theme="0"/>
      <name val="Calibri"/>
      <family val="2"/>
      <scheme val="minor"/>
    </font>
    <font>
      <b/>
      <sz val="18"/>
      <color rgb="FFFF0000"/>
      <name val="Calibri"/>
      <family val="2"/>
      <scheme val="minor"/>
    </font>
    <font>
      <b/>
      <sz val="28"/>
      <color theme="0"/>
      <name val="Calibri"/>
      <family val="2"/>
      <scheme val="minor"/>
    </font>
    <font>
      <sz val="12"/>
      <color theme="0"/>
      <name val="Calibri"/>
      <family val="2"/>
      <scheme val="minor"/>
    </font>
    <font>
      <sz val="11"/>
      <name val="Calibri"/>
      <family val="2"/>
      <scheme val="minor"/>
    </font>
    <font>
      <b/>
      <sz val="14"/>
      <name val="Calibri"/>
      <family val="2"/>
      <scheme val="minor"/>
    </font>
    <font>
      <b/>
      <sz val="14"/>
      <color theme="0"/>
      <name val="Calibri"/>
      <family val="2"/>
      <scheme val="minor"/>
    </font>
    <font>
      <sz val="9"/>
      <color indexed="81"/>
      <name val="Tahoma"/>
      <family val="2"/>
    </font>
    <font>
      <b/>
      <sz val="9"/>
      <color indexed="81"/>
      <name val="Tahoma"/>
      <family val="2"/>
    </font>
    <font>
      <b/>
      <sz val="12"/>
      <color theme="0"/>
      <name val="Calibri"/>
      <family val="2"/>
      <scheme val="minor"/>
    </font>
    <font>
      <b/>
      <sz val="12"/>
      <color rgb="FFFF0000"/>
      <name val="Calibri"/>
      <family val="2"/>
      <scheme val="minor"/>
    </font>
    <font>
      <b/>
      <sz val="11"/>
      <color rgb="FF000000"/>
      <name val="Calibri"/>
      <family val="2"/>
    </font>
    <font>
      <b/>
      <vertAlign val="superscript"/>
      <sz val="12"/>
      <color rgb="FF000000"/>
      <name val="Calibri"/>
      <family val="2"/>
    </font>
    <font>
      <sz val="11"/>
      <color theme="1"/>
      <name val="Calibri"/>
      <family val="2"/>
    </font>
    <font>
      <b/>
      <sz val="20"/>
      <name val="Calibri"/>
      <family val="2"/>
      <scheme val="minor"/>
    </font>
    <font>
      <b/>
      <sz val="20"/>
      <color theme="1"/>
      <name val="Calibri"/>
      <family val="2"/>
      <scheme val="minor"/>
    </font>
    <font>
      <sz val="14"/>
      <color theme="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4"/>
      <name val="Calibri"/>
      <family val="2"/>
      <scheme val="minor"/>
    </font>
    <font>
      <sz val="12"/>
      <color theme="10"/>
      <name val="Calibri"/>
      <family val="2"/>
      <scheme val="minor"/>
    </font>
    <font>
      <b/>
      <sz val="11"/>
      <name val="Calibri"/>
      <family val="2"/>
      <scheme val="minor"/>
    </font>
    <font>
      <b/>
      <vertAlign val="superscript"/>
      <sz val="11"/>
      <color rgb="FF000000"/>
      <name val="Calibri"/>
      <family val="2"/>
    </font>
    <font>
      <b/>
      <sz val="11"/>
      <color rgb="FFFF0000"/>
      <name val="Calibri"/>
      <family val="2"/>
    </font>
    <font>
      <b/>
      <sz val="12"/>
      <color rgb="FFED0000"/>
      <name val="Calibri"/>
      <family val="2"/>
      <scheme val="minor"/>
    </font>
    <font>
      <b/>
      <sz val="11"/>
      <color rgb="FFED0000"/>
      <name val="Calibri"/>
      <family val="2"/>
    </font>
    <font>
      <sz val="12"/>
      <name val="Calibri"/>
      <family val="2"/>
      <scheme val="minor"/>
    </font>
    <font>
      <b/>
      <sz val="12"/>
      <name val="Calibri"/>
      <family val="2"/>
      <scheme val="minor"/>
    </font>
    <font>
      <i/>
      <sz val="11"/>
      <color theme="1"/>
      <name val="Calibri"/>
      <family val="2"/>
      <scheme val="minor"/>
    </font>
    <font>
      <u/>
      <sz val="11"/>
      <color theme="11"/>
      <name val="Calibri"/>
      <family val="2"/>
      <scheme val="minor"/>
    </font>
    <font>
      <u/>
      <sz val="12"/>
      <color theme="10"/>
      <name val="Calibri"/>
      <family val="2"/>
      <scheme val="minor"/>
    </font>
    <font>
      <b/>
      <sz val="12"/>
      <color rgb="FF000000"/>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rgb="FFD6EAFE"/>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4DFEC"/>
        <bgColor indexed="64"/>
      </patternFill>
    </fill>
    <fill>
      <patternFill patternType="solid">
        <fgColor rgb="FFC5D9F1"/>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D8E4BC"/>
        <bgColor indexed="64"/>
      </patternFill>
    </fill>
    <fill>
      <patternFill patternType="solid">
        <fgColor rgb="FFFDE9D9"/>
        <bgColor indexed="64"/>
      </patternFill>
    </fill>
    <fill>
      <patternFill patternType="solid">
        <fgColor rgb="FFD9D9D9"/>
        <bgColor indexed="64"/>
      </patternFill>
    </fill>
    <fill>
      <patternFill patternType="solid">
        <fgColor rgb="FFFFC000"/>
        <bgColor indexed="64"/>
      </patternFill>
    </fill>
    <fill>
      <patternFill patternType="solid">
        <fgColor rgb="FF8DB4E2"/>
        <bgColor indexed="64"/>
      </patternFill>
    </fill>
    <fill>
      <patternFill patternType="solid">
        <fgColor rgb="FFE6B8B7"/>
        <bgColor indexed="64"/>
      </patternFill>
    </fill>
    <fill>
      <patternFill patternType="solid">
        <fgColor rgb="FF76933C"/>
        <bgColor indexed="64"/>
      </patternFill>
    </fill>
    <fill>
      <patternFill patternType="solid">
        <fgColor rgb="FFCCC0DA"/>
        <bgColor indexed="64"/>
      </patternFill>
    </fill>
    <fill>
      <patternFill patternType="solid">
        <fgColor rgb="FFB7DEE8"/>
        <bgColor indexed="64"/>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57171"/>
      </left>
      <right style="thin">
        <color rgb="FF757171"/>
      </right>
      <top/>
      <bottom style="thin">
        <color rgb="FF757171"/>
      </bottom>
      <diagonal/>
    </border>
    <border>
      <left style="thin">
        <color rgb="FF757171"/>
      </left>
      <right style="thin">
        <color rgb="FF757171"/>
      </right>
      <top style="thin">
        <color rgb="FF757171"/>
      </top>
      <bottom style="thin">
        <color rgb="FF75717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6">
    <xf numFmtId="0" fontId="0" fillId="0" borderId="0"/>
    <xf numFmtId="0" fontId="6" fillId="0" borderId="0" applyNumberFormat="0" applyFill="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10" borderId="0" applyNumberFormat="0" applyBorder="0" applyAlignment="0" applyProtection="0"/>
    <xf numFmtId="0" fontId="29" fillId="11" borderId="0" applyNumberFormat="0" applyBorder="0" applyAlignment="0" applyProtection="0"/>
    <xf numFmtId="0" fontId="30" fillId="12" borderId="4" applyNumberFormat="0" applyAlignment="0" applyProtection="0"/>
    <xf numFmtId="0" fontId="31" fillId="13" borderId="5" applyNumberFormat="0" applyAlignment="0" applyProtection="0"/>
    <xf numFmtId="0" fontId="32" fillId="13" borderId="4" applyNumberFormat="0" applyAlignment="0" applyProtection="0"/>
    <xf numFmtId="0" fontId="33" fillId="0" borderId="6" applyNumberFormat="0" applyFill="0" applyAlignment="0" applyProtection="0"/>
    <xf numFmtId="0" fontId="34" fillId="14" borderId="7"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 fillId="0" borderId="8" applyNumberFormat="0" applyFill="0" applyAlignment="0" applyProtection="0"/>
    <xf numFmtId="0" fontId="7"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7"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7"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7"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47" fillId="0" borderId="0" applyNumberFormat="0" applyFill="0" applyBorder="0" applyAlignment="0" applyProtection="0"/>
    <xf numFmtId="0" fontId="6" fillId="0" borderId="0" applyNumberFormat="0" applyFill="0" applyBorder="0" applyAlignment="0" applyProtection="0"/>
  </cellStyleXfs>
  <cellXfs count="132">
    <xf numFmtId="0" fontId="0" fillId="0" borderId="0" xfId="0"/>
    <xf numFmtId="0" fontId="9" fillId="3" borderId="0" xfId="0" applyFont="1" applyFill="1" applyAlignment="1">
      <alignment horizontal="left" vertical="top"/>
    </xf>
    <xf numFmtId="0" fontId="7" fillId="3" borderId="0" xfId="0" applyFont="1" applyFill="1" applyAlignment="1">
      <alignment horizontal="left" vertical="center"/>
    </xf>
    <xf numFmtId="0" fontId="0" fillId="9" borderId="0" xfId="0" applyFill="1"/>
    <xf numFmtId="0" fontId="21" fillId="9" borderId="0" xfId="0" applyFont="1" applyFill="1"/>
    <xf numFmtId="0" fontId="0" fillId="0" borderId="0" xfId="0" applyAlignment="1">
      <alignment horizontal="center" vertical="center"/>
    </xf>
    <xf numFmtId="0" fontId="0" fillId="0" borderId="0" xfId="0" applyAlignment="1">
      <alignment wrapText="1"/>
    </xf>
    <xf numFmtId="0" fontId="9" fillId="3" borderId="0" xfId="0" applyFont="1" applyFill="1" applyAlignment="1">
      <alignment horizontal="left" vertical="center"/>
    </xf>
    <xf numFmtId="0" fontId="23" fillId="3" borderId="0" xfId="0" applyFont="1" applyFill="1" applyAlignment="1">
      <alignment horizontal="left" vertical="center"/>
    </xf>
    <xf numFmtId="0" fontId="23" fillId="3" borderId="0" xfId="0" applyFont="1" applyFill="1" applyAlignment="1">
      <alignment vertical="center"/>
    </xf>
    <xf numFmtId="0" fontId="0" fillId="0" borderId="0" xfId="0" applyAlignme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0" fillId="3" borderId="0" xfId="0" applyFont="1" applyFill="1" applyAlignment="1">
      <alignment horizontal="center" vertical="center"/>
    </xf>
    <xf numFmtId="0" fontId="16" fillId="3" borderId="0" xfId="0" applyFont="1" applyFill="1" applyAlignment="1">
      <alignment horizontal="left" vertical="center"/>
    </xf>
    <xf numFmtId="0" fontId="10" fillId="3" borderId="0" xfId="0" applyFont="1" applyFill="1" applyAlignment="1">
      <alignment horizontal="left" vertical="center"/>
    </xf>
    <xf numFmtId="0" fontId="3" fillId="0" borderId="0" xfId="0" quotePrefix="1" applyFont="1" applyAlignment="1">
      <alignment horizontal="center" vertical="center"/>
    </xf>
    <xf numFmtId="0" fontId="4" fillId="0" borderId="0" xfId="0" quotePrefix="1" applyFont="1" applyAlignment="1">
      <alignment horizontal="center" vertical="center"/>
    </xf>
    <xf numFmtId="0" fontId="16" fillId="3" borderId="0" xfId="0" applyFont="1" applyFill="1" applyAlignment="1">
      <alignment horizontal="center" vertical="center"/>
    </xf>
    <xf numFmtId="0" fontId="38" fillId="0" borderId="0" xfId="0" applyFont="1" applyAlignment="1">
      <alignment horizontal="left" vertical="center"/>
    </xf>
    <xf numFmtId="0" fontId="16" fillId="3" borderId="0" xfId="0" quotePrefix="1" applyFont="1" applyFill="1" applyAlignment="1">
      <alignment horizontal="center" vertical="center"/>
    </xf>
    <xf numFmtId="0" fontId="10" fillId="3" borderId="0" xfId="0" applyFont="1" applyFill="1" applyAlignment="1">
      <alignment vertical="center"/>
    </xf>
    <xf numFmtId="0" fontId="10" fillId="0" borderId="0" xfId="0" applyFont="1" applyAlignment="1">
      <alignment horizontal="left" vertical="center"/>
    </xf>
    <xf numFmtId="0" fontId="16" fillId="0" borderId="0" xfId="0" quotePrefix="1" applyFont="1" applyAlignment="1">
      <alignment horizontal="center" vertical="center"/>
    </xf>
    <xf numFmtId="0" fontId="22" fillId="9" borderId="0" xfId="0" applyFont="1" applyFill="1"/>
    <xf numFmtId="0" fontId="0" fillId="0" borderId="0" xfId="0"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16" fillId="3" borderId="0" xfId="0" applyFont="1" applyFill="1" applyAlignment="1">
      <alignment vertical="center"/>
    </xf>
    <xf numFmtId="0" fontId="10" fillId="0" borderId="0" xfId="0" applyFont="1" applyAlignment="1">
      <alignment vertical="center"/>
    </xf>
    <xf numFmtId="0" fontId="18" fillId="0" borderId="11" xfId="0" applyFont="1" applyBorder="1" applyAlignment="1">
      <alignment horizontal="center" vertical="center" wrapText="1"/>
    </xf>
    <xf numFmtId="0" fontId="41" fillId="0" borderId="11" xfId="0" applyFont="1" applyBorder="1" applyAlignment="1">
      <alignment horizontal="center" vertical="center" wrapText="1"/>
    </xf>
    <xf numFmtId="0" fontId="16" fillId="0" borderId="0" xfId="0" applyFont="1" applyAlignment="1">
      <alignment horizontal="left" vertical="center"/>
    </xf>
    <xf numFmtId="0" fontId="16" fillId="3" borderId="0" xfId="0" quotePrefix="1" applyFont="1" applyFill="1" applyAlignment="1">
      <alignment horizontal="left" vertical="center"/>
    </xf>
    <xf numFmtId="0" fontId="18" fillId="5" borderId="11" xfId="0" applyFont="1" applyFill="1" applyBorder="1" applyAlignment="1">
      <alignment horizontal="center" vertical="center" wrapText="1"/>
    </xf>
    <xf numFmtId="0" fontId="18" fillId="7" borderId="11" xfId="0" applyFont="1" applyFill="1" applyBorder="1" applyAlignment="1">
      <alignment horizontal="center" vertical="center" wrapText="1"/>
    </xf>
    <xf numFmtId="164" fontId="18" fillId="8" borderId="11" xfId="0" applyNumberFormat="1" applyFont="1" applyFill="1" applyBorder="1" applyAlignment="1">
      <alignment horizontal="center" vertical="center" wrapText="1"/>
    </xf>
    <xf numFmtId="164" fontId="18" fillId="33" borderId="11" xfId="0" applyNumberFormat="1" applyFont="1" applyFill="1" applyBorder="1" applyAlignment="1">
      <alignment horizontal="center" vertical="center" wrapText="1"/>
    </xf>
    <xf numFmtId="164" fontId="18" fillId="34" borderId="11" xfId="0" applyNumberFormat="1" applyFont="1" applyFill="1" applyBorder="1" applyAlignment="1">
      <alignment horizontal="center" vertical="center" wrapText="1"/>
    </xf>
    <xf numFmtId="164" fontId="18" fillId="35" borderId="11" xfId="0" applyNumberFormat="1" applyFont="1" applyFill="1" applyBorder="1" applyAlignment="1">
      <alignment horizontal="center" vertical="center" wrapText="1"/>
    </xf>
    <xf numFmtId="1" fontId="18" fillId="0" borderId="11" xfId="0" applyNumberFormat="1" applyFont="1" applyBorder="1" applyAlignment="1">
      <alignment horizontal="center" vertical="center" wrapText="1"/>
    </xf>
    <xf numFmtId="164" fontId="18" fillId="5" borderId="11" xfId="0" applyNumberFormat="1" applyFont="1" applyFill="1" applyBorder="1" applyAlignment="1">
      <alignment horizontal="centerContinuous" vertical="center" wrapText="1"/>
    </xf>
    <xf numFmtId="0" fontId="18" fillId="5" borderId="11" xfId="0" applyFont="1" applyFill="1" applyBorder="1" applyAlignment="1">
      <alignment horizontal="centerContinuous" vertical="center" wrapText="1"/>
    </xf>
    <xf numFmtId="164" fontId="18" fillId="7" borderId="11" xfId="0" applyNumberFormat="1" applyFont="1" applyFill="1" applyBorder="1" applyAlignment="1">
      <alignment horizontal="centerContinuous" vertical="center" wrapText="1"/>
    </xf>
    <xf numFmtId="0" fontId="20" fillId="7" borderId="11" xfId="0" applyFont="1" applyFill="1" applyBorder="1" applyAlignment="1">
      <alignment horizontal="centerContinuous" vertical="center" wrapText="1"/>
    </xf>
    <xf numFmtId="14" fontId="18" fillId="8" borderId="11" xfId="0" applyNumberFormat="1" applyFont="1" applyFill="1" applyBorder="1" applyAlignment="1">
      <alignment horizontal="center" vertical="center" wrapText="1"/>
    </xf>
    <xf numFmtId="164" fontId="18" fillId="34" borderId="11" xfId="0" applyNumberFormat="1" applyFont="1" applyFill="1" applyBorder="1" applyAlignment="1">
      <alignment horizontal="centerContinuous" vertical="center" wrapText="1"/>
    </xf>
    <xf numFmtId="164" fontId="18" fillId="0" borderId="11" xfId="0" applyNumberFormat="1" applyFont="1" applyBorder="1" applyAlignment="1">
      <alignment horizontal="center" vertical="center" wrapText="1"/>
    </xf>
    <xf numFmtId="166" fontId="18" fillId="0" borderId="11" xfId="0" applyNumberFormat="1" applyFont="1" applyBorder="1" applyAlignment="1">
      <alignment horizontal="center" vertical="center" wrapText="1"/>
    </xf>
    <xf numFmtId="0" fontId="18" fillId="37" borderId="11" xfId="0" applyFont="1" applyFill="1" applyBorder="1" applyAlignment="1">
      <alignment horizontal="center" vertical="center" wrapText="1"/>
    </xf>
    <xf numFmtId="165" fontId="18" fillId="38" borderId="11" xfId="0" applyNumberFormat="1" applyFont="1" applyFill="1" applyBorder="1" applyAlignment="1">
      <alignment horizontal="center" vertical="center" wrapText="1"/>
    </xf>
    <xf numFmtId="165" fontId="18" fillId="39" borderId="11" xfId="0" applyNumberFormat="1" applyFont="1" applyFill="1" applyBorder="1" applyAlignment="1">
      <alignment horizontal="center" vertical="center" wrapText="1"/>
    </xf>
    <xf numFmtId="165" fontId="18" fillId="40" borderId="11" xfId="0" applyNumberFormat="1" applyFont="1" applyFill="1" applyBorder="1" applyAlignment="1">
      <alignment horizontal="center" vertical="center" wrapText="1"/>
    </xf>
    <xf numFmtId="165" fontId="18" fillId="41" borderId="11" xfId="0" applyNumberFormat="1" applyFont="1" applyFill="1" applyBorder="1" applyAlignment="1">
      <alignment horizontal="center" vertical="center" wrapText="1"/>
    </xf>
    <xf numFmtId="14" fontId="18" fillId="6" borderId="11" xfId="0" applyNumberFormat="1" applyFont="1" applyFill="1" applyBorder="1" applyAlignment="1">
      <alignment horizontal="center" vertical="center" wrapText="1"/>
    </xf>
    <xf numFmtId="165" fontId="18" fillId="0" borderId="11" xfId="0" applyNumberFormat="1" applyFont="1" applyBorder="1" applyAlignment="1">
      <alignment horizontal="center" vertical="center" wrapText="1"/>
    </xf>
    <xf numFmtId="0" fontId="1" fillId="6"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18" fillId="8" borderId="11"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5" borderId="11" xfId="0" applyFont="1" applyFill="1" applyBorder="1" applyAlignment="1">
      <alignment horizontal="center" vertical="center" wrapText="1"/>
    </xf>
    <xf numFmtId="0" fontId="18" fillId="0" borderId="11" xfId="0" applyFont="1" applyBorder="1" applyAlignment="1">
      <alignment horizontal="center" wrapText="1"/>
    </xf>
    <xf numFmtId="164" fontId="18" fillId="7" borderId="11" xfId="0" applyNumberFormat="1" applyFont="1" applyFill="1" applyBorder="1" applyAlignment="1">
      <alignment horizontal="center" vertical="center" wrapText="1"/>
    </xf>
    <xf numFmtId="14" fontId="18" fillId="6" borderId="11" xfId="0" applyNumberFormat="1" applyFont="1" applyFill="1" applyBorder="1" applyAlignment="1">
      <alignment horizontal="center" wrapText="1"/>
    </xf>
    <xf numFmtId="0" fontId="0" fillId="6" borderId="11" xfId="0" applyFill="1" applyBorder="1"/>
    <xf numFmtId="0" fontId="0" fillId="0" borderId="11" xfId="0" applyBorder="1" applyAlignment="1">
      <alignment horizontal="center" vertical="center"/>
    </xf>
    <xf numFmtId="0" fontId="18" fillId="36" borderId="11" xfId="0" applyFont="1" applyFill="1" applyBorder="1" applyAlignment="1">
      <alignment horizontal="center" vertical="center" wrapText="1"/>
    </xf>
    <xf numFmtId="0" fontId="0" fillId="0" borderId="0" xfId="0" applyAlignment="1">
      <alignment horizontal="left" vertical="center" wrapText="1"/>
    </xf>
    <xf numFmtId="0" fontId="13" fillId="3" borderId="0" xfId="0" applyFont="1" applyFill="1" applyAlignment="1">
      <alignment horizontal="left" vertical="center"/>
    </xf>
    <xf numFmtId="0" fontId="42" fillId="0" borderId="0" xfId="0" applyFont="1" applyAlignment="1">
      <alignment horizontal="left" vertical="center"/>
    </xf>
    <xf numFmtId="0" fontId="43" fillId="0" borderId="11" xfId="0" applyFont="1" applyBorder="1" applyAlignment="1">
      <alignment horizontal="center" vertical="center" wrapText="1"/>
    </xf>
    <xf numFmtId="0" fontId="44" fillId="0" borderId="0" xfId="0" applyFont="1" applyAlignment="1">
      <alignment horizontal="left" vertical="center"/>
    </xf>
    <xf numFmtId="0" fontId="45" fillId="42" borderId="0" xfId="0" applyFont="1" applyFill="1" applyAlignment="1">
      <alignment horizontal="left" vertical="center"/>
    </xf>
    <xf numFmtId="0" fontId="44" fillId="42" borderId="0" xfId="0" applyFont="1" applyFill="1" applyAlignment="1">
      <alignment horizontal="left" vertical="center"/>
    </xf>
    <xf numFmtId="0" fontId="16" fillId="0" borderId="0" xfId="0" quotePrefix="1" applyFont="1" applyAlignment="1">
      <alignment horizontal="left" vertical="center"/>
    </xf>
    <xf numFmtId="0" fontId="45" fillId="0" borderId="0" xfId="0" quotePrefix="1" applyFont="1" applyAlignment="1">
      <alignment horizontal="left" vertical="center"/>
    </xf>
    <xf numFmtId="0" fontId="44" fillId="0" borderId="0" xfId="0" applyFont="1" applyAlignment="1">
      <alignment vertical="center"/>
    </xf>
    <xf numFmtId="167" fontId="0" fillId="0" borderId="0" xfId="0" applyNumberFormat="1" applyAlignment="1">
      <alignment horizontal="center" vertical="center" wrapText="1"/>
    </xf>
    <xf numFmtId="0" fontId="45" fillId="0" borderId="0" xfId="0" applyFont="1" applyAlignment="1">
      <alignment horizontal="center" vertical="center"/>
    </xf>
    <xf numFmtId="0" fontId="45" fillId="0" borderId="0" xfId="0" quotePrefix="1"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left" vertical="center"/>
    </xf>
    <xf numFmtId="0" fontId="44" fillId="0" borderId="0" xfId="0" quotePrefix="1" applyFont="1" applyAlignment="1">
      <alignment horizontal="center" vertical="center"/>
    </xf>
    <xf numFmtId="0" fontId="11" fillId="0" borderId="0" xfId="0" applyFont="1" applyAlignment="1">
      <alignment vertical="center"/>
    </xf>
    <xf numFmtId="0" fontId="0" fillId="3" borderId="0" xfId="0" applyFill="1" applyAlignment="1">
      <alignment horizontal="left" vertical="center"/>
    </xf>
    <xf numFmtId="0" fontId="6" fillId="0" borderId="0" xfId="35"/>
    <xf numFmtId="0" fontId="6" fillId="0" borderId="0" xfId="35" quotePrefix="1"/>
    <xf numFmtId="0" fontId="6" fillId="0" borderId="0" xfId="35" applyAlignment="1">
      <alignment vertical="center"/>
    </xf>
    <xf numFmtId="0" fontId="6" fillId="0" borderId="0" xfId="35" applyFill="1"/>
    <xf numFmtId="0" fontId="6" fillId="0" borderId="0" xfId="35" quotePrefix="1" applyFill="1"/>
    <xf numFmtId="0" fontId="48" fillId="0" borderId="0" xfId="35" applyFont="1" applyFill="1" applyAlignment="1">
      <alignment vertical="center"/>
    </xf>
    <xf numFmtId="0" fontId="48" fillId="0" borderId="0" xfId="35" applyFont="1" applyFill="1"/>
    <xf numFmtId="0" fontId="9" fillId="3" borderId="0" xfId="0" applyFont="1" applyFill="1" applyAlignment="1" applyProtection="1">
      <alignment horizontal="left" vertical="center"/>
    </xf>
    <xf numFmtId="0" fontId="7" fillId="3" borderId="0" xfId="0" applyFont="1" applyFill="1" applyAlignment="1" applyProtection="1">
      <alignment horizontal="left" vertical="center"/>
    </xf>
    <xf numFmtId="0" fontId="7" fillId="3" borderId="0" xfId="0" applyFont="1" applyFill="1" applyAlignment="1" applyProtection="1">
      <alignment vertical="center"/>
    </xf>
    <xf numFmtId="0" fontId="13" fillId="3" borderId="0" xfId="0" applyFont="1" applyFill="1" applyAlignment="1" applyProtection="1">
      <alignment horizontal="left" vertical="center"/>
    </xf>
    <xf numFmtId="0" fontId="23" fillId="3" borderId="0" xfId="0" applyFont="1" applyFill="1" applyAlignment="1" applyProtection="1">
      <alignment horizontal="left" vertical="center"/>
    </xf>
    <xf numFmtId="0" fontId="23" fillId="3" borderId="0" xfId="0" applyFont="1" applyFill="1" applyAlignment="1" applyProtection="1">
      <alignment vertical="center"/>
    </xf>
    <xf numFmtId="0" fontId="7" fillId="0" borderId="0" xfId="0" applyFont="1" applyAlignment="1" applyProtection="1">
      <alignment vertical="center"/>
    </xf>
    <xf numFmtId="0" fontId="0" fillId="0" borderId="0" xfId="0" applyAlignment="1" applyProtection="1">
      <alignment vertical="center"/>
    </xf>
    <xf numFmtId="0" fontId="3" fillId="4" borderId="0" xfId="0" applyFont="1" applyFill="1" applyAlignment="1" applyProtection="1">
      <alignment vertical="center"/>
    </xf>
    <xf numFmtId="0" fontId="2" fillId="4" borderId="0" xfId="0" applyFont="1" applyFill="1" applyAlignment="1" applyProtection="1">
      <alignment horizontal="left" vertical="center"/>
    </xf>
    <xf numFmtId="0" fontId="0" fillId="0" borderId="0" xfId="0" applyAlignment="1" applyProtection="1">
      <alignment horizontal="left" vertical="center"/>
    </xf>
    <xf numFmtId="0" fontId="4" fillId="0" borderId="0" xfId="0" applyFont="1" applyAlignment="1" applyProtection="1">
      <alignment horizontal="left" vertical="center"/>
    </xf>
    <xf numFmtId="0" fontId="0" fillId="4" borderId="0" xfId="0" applyFill="1" applyAlignment="1" applyProtection="1">
      <alignment horizontal="left" vertical="center"/>
    </xf>
    <xf numFmtId="0" fontId="0" fillId="0" borderId="0" xfId="0" applyAlignment="1" applyProtection="1">
      <alignment horizontal="center" vertical="center"/>
    </xf>
    <xf numFmtId="0" fontId="11" fillId="4" borderId="0" xfId="0" applyFont="1" applyFill="1" applyAlignment="1" applyProtection="1">
      <alignment horizontal="left" vertical="center"/>
    </xf>
    <xf numFmtId="0" fontId="44" fillId="0" borderId="0" xfId="0" applyFont="1" applyAlignment="1" applyProtection="1">
      <alignment vertical="center"/>
    </xf>
    <xf numFmtId="0" fontId="11" fillId="0" borderId="0" xfId="0" applyFont="1" applyAlignment="1" applyProtection="1">
      <alignment horizontal="left" vertical="center"/>
    </xf>
    <xf numFmtId="0" fontId="0" fillId="2" borderId="13" xfId="0" applyFill="1" applyBorder="1" applyAlignment="1" applyProtection="1">
      <alignment vertical="center"/>
    </xf>
    <xf numFmtId="0" fontId="0" fillId="2" borderId="14" xfId="0" applyFill="1" applyBorder="1" applyAlignment="1" applyProtection="1">
      <alignment vertical="center"/>
    </xf>
    <xf numFmtId="0" fontId="17" fillId="4" borderId="0" xfId="0" applyFont="1" applyFill="1" applyProtection="1"/>
    <xf numFmtId="0" fontId="12" fillId="4" borderId="0" xfId="0" applyFont="1" applyFill="1" applyAlignment="1" applyProtection="1">
      <alignment horizontal="left" vertical="center"/>
    </xf>
    <xf numFmtId="0" fontId="13" fillId="3" borderId="11" xfId="0" applyFont="1" applyFill="1" applyBorder="1" applyAlignment="1" applyProtection="1">
      <alignment horizontal="center" vertical="center" wrapText="1"/>
    </xf>
    <xf numFmtId="0" fontId="0" fillId="0" borderId="0" xfId="0" applyProtection="1"/>
    <xf numFmtId="0" fontId="3" fillId="2" borderId="11" xfId="0" applyFont="1" applyFill="1" applyBorder="1" applyAlignment="1" applyProtection="1">
      <alignment horizontal="left"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left" vertical="center"/>
      <protection locked="0"/>
    </xf>
    <xf numFmtId="0" fontId="49" fillId="2" borderId="11" xfId="0" applyFont="1" applyFill="1" applyBorder="1" applyAlignment="1" applyProtection="1">
      <alignment horizontal="left" vertical="center" wrapText="1"/>
      <protection locked="0"/>
    </xf>
    <xf numFmtId="0" fontId="49" fillId="2" borderId="11" xfId="0" applyFont="1" applyFill="1" applyBorder="1" applyAlignment="1" applyProtection="1">
      <alignment horizontal="center" vertical="center" wrapText="1"/>
      <protection locked="0"/>
    </xf>
    <xf numFmtId="0" fontId="45" fillId="2" borderId="11" xfId="0" applyFont="1" applyFill="1" applyBorder="1" applyAlignment="1" applyProtection="1">
      <alignment horizontal="left" vertical="center" wrapText="1"/>
      <protection locked="0"/>
    </xf>
    <xf numFmtId="0" fontId="45" fillId="2" borderId="9" xfId="0" applyFont="1" applyFill="1" applyBorder="1" applyAlignment="1" applyProtection="1">
      <alignment horizontal="left" vertical="center" wrapText="1"/>
      <protection locked="0"/>
    </xf>
    <xf numFmtId="0" fontId="45" fillId="2" borderId="9" xfId="0" applyFont="1" applyFill="1" applyBorder="1" applyAlignment="1" applyProtection="1">
      <alignment horizontal="center" vertical="center" wrapText="1"/>
      <protection locked="0"/>
    </xf>
    <xf numFmtId="0" fontId="45" fillId="2" borderId="10" xfId="0" applyFont="1" applyFill="1" applyBorder="1" applyAlignment="1" applyProtection="1">
      <alignment horizontal="left" vertical="center" wrapText="1"/>
      <protection locked="0"/>
    </xf>
    <xf numFmtId="0" fontId="45" fillId="2" borderId="10" xfId="0" applyFont="1" applyFill="1" applyBorder="1" applyAlignment="1" applyProtection="1">
      <alignment horizontal="center" vertical="center" wrapText="1"/>
      <protection locked="0"/>
    </xf>
    <xf numFmtId="0" fontId="49" fillId="2" borderId="10" xfId="0" applyFont="1" applyFill="1" applyBorder="1" applyAlignment="1" applyProtection="1">
      <alignment horizontal="left" vertical="center" wrapText="1"/>
      <protection locked="0"/>
    </xf>
    <xf numFmtId="0" fontId="49" fillId="2" borderId="10"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cellXfs>
  <cellStyles count="36">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Explanatory Text" xfId="14" builtinId="53" customBuiltin="1"/>
    <cellStyle name="Followed Hyperlink" xfId="34"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1" builtinId="8" hidden="1"/>
    <cellStyle name="Hyperlink" xfId="35" builtinId="8"/>
    <cellStyle name="Input" xfId="8" builtinId="20" customBuiltin="1"/>
    <cellStyle name="Linked Cell" xfId="11" builtinId="24" customBuiltin="1"/>
    <cellStyle name="Normal" xfId="0" builtinId="0"/>
    <cellStyle name="Output" xfId="9" builtinId="21" customBuiltin="1"/>
    <cellStyle name="Total" xfId="15" builtinId="25" customBuiltin="1"/>
    <cellStyle name="Warning Text" xfId="13" builtinId="11" customBuiltin="1"/>
  </cellStyles>
  <dxfs count="5">
    <dxf>
      <font>
        <strike val="0"/>
      </font>
      <fill>
        <patternFill>
          <bgColor rgb="FFFFFF00"/>
        </patternFill>
      </fill>
    </dxf>
    <dxf>
      <font>
        <b/>
        <i val="0"/>
        <strike val="0"/>
        <color auto="1"/>
      </font>
      <fill>
        <patternFill>
          <bgColor theme="1"/>
        </patternFill>
      </fill>
    </dxf>
    <dxf>
      <font>
        <b/>
        <i val="0"/>
        <strike val="0"/>
        <color auto="1"/>
      </font>
      <fill>
        <patternFill>
          <bgColor theme="1"/>
        </patternFill>
      </fill>
    </dxf>
    <dxf>
      <font>
        <b/>
        <i val="0"/>
        <strike val="0"/>
        <color auto="1"/>
      </font>
      <fill>
        <patternFill>
          <bgColor theme="1"/>
        </patternFill>
      </fill>
    </dxf>
    <dxf>
      <font>
        <b/>
        <i val="0"/>
        <strike val="0"/>
        <color auto="1"/>
      </font>
      <fill>
        <patternFill>
          <bgColor theme="1"/>
        </patternFill>
      </fill>
    </dxf>
  </dxfs>
  <tableStyles count="0" defaultTableStyle="TableStyleMedium2" defaultPivotStyle="PivotStyleMedium9"/>
  <colors>
    <mruColors>
      <color rgb="FFE4DFEC"/>
      <color rgb="FFC5D9F1"/>
      <color rgb="FFB7DEE8"/>
      <color rgb="FFCCC0DA"/>
      <color rgb="FF76933C"/>
      <color rgb="FFE6B8B7"/>
      <color rgb="FF8DB4E2"/>
      <color rgb="FFD6EAFE"/>
      <color rgb="FF0EEAFE"/>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58046</xdr:colOff>
      <xdr:row>2</xdr:row>
      <xdr:rowOff>104048</xdr:rowOff>
    </xdr:from>
    <xdr:to>
      <xdr:col>11</xdr:col>
      <xdr:colOff>425820</xdr:colOff>
      <xdr:row>9</xdr:row>
      <xdr:rowOff>59852</xdr:rowOff>
    </xdr:to>
    <xdr:pic>
      <xdr:nvPicPr>
        <xdr:cNvPr id="3" name="Picture 2" descr="Flow diagram of review process. Manufacturer obtains safety certification and performance test data from labs. Manufacturer completes request form. Manufacturer submits request package to solarequipment@energy.ca.gov. Manufacturer receives email confirmation and status update. ">
          <a:extLst>
            <a:ext uri="{FF2B5EF4-FFF2-40B4-BE49-F238E27FC236}">
              <a16:creationId xmlns:a16="http://schemas.microsoft.com/office/drawing/2014/main" id="{07F046CF-ABFD-7D25-396E-E8F7790B1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9986" y="782228"/>
          <a:ext cx="5907514" cy="16093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8BC2-C5D9-4A7C-A260-B6E37AD470EA}">
  <sheetPr codeName="Sheet2">
    <tabColor theme="7" tint="0.39997558519241921"/>
  </sheetPr>
  <dimension ref="A1:V254"/>
  <sheetViews>
    <sheetView showGridLines="0" tabSelected="1" zoomScaleNormal="100" workbookViewId="0">
      <pane ySplit="2" topLeftCell="A3" activePane="bottomLeft" state="frozen"/>
      <selection pane="bottomLeft"/>
    </sheetView>
  </sheetViews>
  <sheetFormatPr defaultColWidth="8.88671875" defaultRowHeight="14.4" x14ac:dyDescent="0.3"/>
  <cols>
    <col min="1" max="1" width="4.109375" style="10" customWidth="1"/>
    <col min="2" max="2" width="8.88671875" style="10"/>
    <col min="3" max="3" width="10.5546875" style="10" customWidth="1"/>
    <col min="4" max="4" width="2.88671875" style="10" customWidth="1"/>
    <col min="5" max="5" width="10.5546875" style="10" customWidth="1"/>
    <col min="6" max="6" width="8.88671875" style="10"/>
    <col min="7" max="7" width="6" style="10" customWidth="1"/>
    <col min="8" max="8" width="6.33203125" style="10" customWidth="1"/>
    <col min="9" max="15" width="8.88671875" style="10"/>
    <col min="16" max="16" width="5.109375" style="10" customWidth="1"/>
    <col min="17" max="16384" width="8.88671875" style="10"/>
  </cols>
  <sheetData>
    <row r="1" spans="1:3" s="2" customFormat="1" ht="36.6" customHeight="1" x14ac:dyDescent="0.3">
      <c r="A1" s="7" t="s">
        <v>0</v>
      </c>
    </row>
    <row r="2" spans="1:3" s="9" customFormat="1" ht="16.95" customHeight="1" x14ac:dyDescent="0.3">
      <c r="A2" s="72" t="s">
        <v>399</v>
      </c>
      <c r="B2" s="8"/>
    </row>
    <row r="3" spans="1:3" s="29" customFormat="1" ht="18.899999999999999" customHeight="1" x14ac:dyDescent="0.3">
      <c r="A3" s="28"/>
    </row>
    <row r="4" spans="1:3" s="29" customFormat="1" ht="18.899999999999999" customHeight="1" x14ac:dyDescent="0.3">
      <c r="A4" s="28"/>
    </row>
    <row r="5" spans="1:3" s="29" customFormat="1" ht="18.899999999999999" customHeight="1" x14ac:dyDescent="0.3">
      <c r="A5" s="28"/>
    </row>
    <row r="6" spans="1:3" s="29" customFormat="1" ht="18.899999999999999" customHeight="1" x14ac:dyDescent="0.3">
      <c r="A6" s="28"/>
    </row>
    <row r="7" spans="1:3" s="29" customFormat="1" ht="18.899999999999999" customHeight="1" x14ac:dyDescent="0.3">
      <c r="A7" s="28"/>
    </row>
    <row r="8" spans="1:3" s="29" customFormat="1" ht="18.899999999999999" customHeight="1" x14ac:dyDescent="0.3">
      <c r="A8" s="28"/>
    </row>
    <row r="9" spans="1:3" s="29" customFormat="1" ht="18.899999999999999" customHeight="1" x14ac:dyDescent="0.3">
      <c r="A9" s="28"/>
    </row>
    <row r="10" spans="1:3" s="29" customFormat="1" ht="18.899999999999999" customHeight="1" x14ac:dyDescent="0.3">
      <c r="A10" s="28"/>
    </row>
    <row r="11" spans="1:3" s="23" customFormat="1" ht="18.899999999999999" customHeight="1" x14ac:dyDescent="0.3">
      <c r="A11" s="20"/>
      <c r="B11" s="16" t="s">
        <v>1</v>
      </c>
      <c r="C11" s="17"/>
    </row>
    <row r="12" spans="1:3" s="30" customFormat="1" ht="18.899999999999999" customHeight="1" x14ac:dyDescent="0.3">
      <c r="A12" s="19"/>
      <c r="B12" s="11" t="s">
        <v>2</v>
      </c>
      <c r="C12" s="11"/>
    </row>
    <row r="13" spans="1:3" s="30" customFormat="1" ht="18.899999999999999" customHeight="1" x14ac:dyDescent="0.3">
      <c r="A13" s="19"/>
      <c r="B13" s="11" t="s">
        <v>3</v>
      </c>
      <c r="C13" s="11"/>
    </row>
    <row r="14" spans="1:3" s="30" customFormat="1" ht="18.899999999999999" customHeight="1" x14ac:dyDescent="0.3">
      <c r="A14" s="19"/>
      <c r="B14" s="30" t="s">
        <v>4</v>
      </c>
      <c r="C14" s="11"/>
    </row>
    <row r="15" spans="1:3" s="30" customFormat="1" ht="18.899999999999999" customHeight="1" x14ac:dyDescent="0.3">
      <c r="A15" s="19"/>
      <c r="B15" s="11" t="s">
        <v>5</v>
      </c>
      <c r="C15" s="11"/>
    </row>
    <row r="16" spans="1:3" s="30" customFormat="1" ht="18.899999999999999" customHeight="1" x14ac:dyDescent="0.3">
      <c r="A16" s="19"/>
      <c r="B16" s="11" t="s">
        <v>6</v>
      </c>
      <c r="C16" s="11"/>
    </row>
    <row r="17" spans="1:12" s="30" customFormat="1" ht="18.899999999999999" customHeight="1" x14ac:dyDescent="0.3">
      <c r="A17" s="19"/>
      <c r="B17" s="11" t="s">
        <v>7</v>
      </c>
      <c r="C17" s="11"/>
    </row>
    <row r="18" spans="1:12" s="30" customFormat="1" ht="18.899999999999999" customHeight="1" x14ac:dyDescent="0.3">
      <c r="A18" s="19"/>
      <c r="B18" s="11" t="s">
        <v>8</v>
      </c>
      <c r="C18" s="11"/>
    </row>
    <row r="19" spans="1:12" s="30" customFormat="1" ht="18.899999999999999" customHeight="1" x14ac:dyDescent="0.3">
      <c r="A19" s="19"/>
      <c r="B19" s="11" t="s">
        <v>9</v>
      </c>
      <c r="C19" s="11"/>
    </row>
    <row r="20" spans="1:12" s="30" customFormat="1" ht="18.899999999999999" customHeight="1" x14ac:dyDescent="0.3">
      <c r="A20" s="19"/>
      <c r="B20" s="11" t="s">
        <v>10</v>
      </c>
      <c r="C20" s="11"/>
    </row>
    <row r="21" spans="1:12" s="30" customFormat="1" ht="18.899999999999999" customHeight="1" x14ac:dyDescent="0.3">
      <c r="A21" s="19"/>
      <c r="B21" s="73" t="s">
        <v>11</v>
      </c>
      <c r="C21" s="11"/>
    </row>
    <row r="22" spans="1:12" s="30" customFormat="1" ht="18.899999999999999" customHeight="1" x14ac:dyDescent="0.3">
      <c r="A22" s="14"/>
      <c r="B22" s="11"/>
      <c r="C22" s="11"/>
    </row>
    <row r="23" spans="1:12" s="23" customFormat="1" ht="18.899999999999999" customHeight="1" x14ac:dyDescent="0.3">
      <c r="A23" s="15"/>
      <c r="B23" s="16" t="s">
        <v>12</v>
      </c>
      <c r="C23" s="17"/>
    </row>
    <row r="24" spans="1:12" s="30" customFormat="1" ht="18.899999999999999" customHeight="1" x14ac:dyDescent="0.3">
      <c r="A24" s="19"/>
      <c r="B24" s="11" t="s">
        <v>13</v>
      </c>
      <c r="C24" s="11"/>
    </row>
    <row r="25" spans="1:12" s="30" customFormat="1" ht="18.899999999999999" customHeight="1" x14ac:dyDescent="0.3">
      <c r="A25" s="19"/>
      <c r="B25" s="11" t="s">
        <v>14</v>
      </c>
      <c r="C25" s="11"/>
    </row>
    <row r="26" spans="1:12" s="30" customFormat="1" ht="18.899999999999999" customHeight="1" x14ac:dyDescent="0.3">
      <c r="A26" s="19"/>
      <c r="B26" s="11" t="s">
        <v>15</v>
      </c>
      <c r="C26" s="11"/>
    </row>
    <row r="27" spans="1:12" s="30" customFormat="1" ht="18.899999999999999" customHeight="1" x14ac:dyDescent="0.3">
      <c r="A27" s="19"/>
      <c r="B27" s="11" t="s">
        <v>417</v>
      </c>
      <c r="C27" s="11"/>
    </row>
    <row r="28" spans="1:12" s="30" customFormat="1" ht="18.899999999999999" customHeight="1" x14ac:dyDescent="0.3">
      <c r="A28" s="14"/>
      <c r="B28" s="11"/>
      <c r="C28" s="11"/>
    </row>
    <row r="29" spans="1:12" s="31" customFormat="1" ht="18.899999999999999" customHeight="1" x14ac:dyDescent="0.3">
      <c r="A29" s="20"/>
      <c r="B29" s="16" t="s">
        <v>16</v>
      </c>
      <c r="C29" s="16"/>
      <c r="D29" s="20"/>
    </row>
    <row r="30" spans="1:12" s="30" customFormat="1" ht="18.899999999999999" customHeight="1" x14ac:dyDescent="0.3">
      <c r="A30" s="19"/>
      <c r="B30" s="94" t="s">
        <v>17</v>
      </c>
      <c r="C30" s="89"/>
      <c r="D30" s="89"/>
      <c r="E30"/>
    </row>
    <row r="31" spans="1:12" s="30" customFormat="1" ht="18.899999999999999" customHeight="1" x14ac:dyDescent="0.3">
      <c r="A31" s="19"/>
      <c r="B31" s="95" t="s">
        <v>18</v>
      </c>
      <c r="C31" s="92"/>
      <c r="D31" s="92"/>
      <c r="E31" s="93"/>
      <c r="F31" s="92"/>
      <c r="G31" s="92"/>
      <c r="H31" s="92"/>
      <c r="I31" s="92"/>
      <c r="J31" s="92"/>
      <c r="K31" s="92"/>
      <c r="L31"/>
    </row>
    <row r="32" spans="1:12" s="30" customFormat="1" ht="18.899999999999999" customHeight="1" x14ac:dyDescent="0.3">
      <c r="A32" s="19"/>
      <c r="B32" s="94" t="s">
        <v>19</v>
      </c>
      <c r="C32" s="89"/>
      <c r="D32" s="89"/>
      <c r="E32" s="90"/>
      <c r="F32" s="89"/>
      <c r="G32" s="89"/>
      <c r="H32" s="89"/>
      <c r="I32" s="89"/>
      <c r="J32" s="89"/>
      <c r="K32" s="89"/>
      <c r="L32" s="91"/>
    </row>
    <row r="33" spans="1:22" s="30" customFormat="1" ht="18.899999999999999" customHeight="1" x14ac:dyDescent="0.3">
      <c r="A33" s="19"/>
      <c r="B33" s="95" t="s">
        <v>20</v>
      </c>
      <c r="C33" s="92"/>
      <c r="D33" s="92"/>
      <c r="E33" s="93"/>
      <c r="F33" s="92"/>
      <c r="G33" s="92"/>
      <c r="H33" s="92"/>
      <c r="I33" s="92"/>
      <c r="J33" s="92"/>
      <c r="K33" s="92"/>
      <c r="L33" s="92"/>
      <c r="M33" s="92"/>
      <c r="N33" s="92"/>
      <c r="O33"/>
    </row>
    <row r="34" spans="1:22" s="30" customFormat="1" ht="18.899999999999999" customHeight="1" x14ac:dyDescent="0.3">
      <c r="A34" s="19"/>
      <c r="B34" s="95" t="s">
        <v>412</v>
      </c>
      <c r="C34" s="92"/>
      <c r="D34" s="92"/>
      <c r="E34" s="93"/>
      <c r="F34" s="92"/>
      <c r="G34" s="92"/>
      <c r="H34" s="92"/>
      <c r="I34" s="92"/>
      <c r="J34" s="92"/>
      <c r="K34" s="92"/>
      <c r="L34" s="92"/>
      <c r="M34" s="92"/>
      <c r="N34" s="92"/>
      <c r="O34" s="92"/>
      <c r="P34" s="92"/>
      <c r="Q34" s="92"/>
      <c r="R34" s="92"/>
      <c r="S34" s="92"/>
      <c r="T34" s="92"/>
      <c r="U34" s="92"/>
      <c r="V34"/>
    </row>
    <row r="35" spans="1:22" s="30" customFormat="1" ht="18.899999999999999" customHeight="1" x14ac:dyDescent="0.3">
      <c r="A35" s="14"/>
      <c r="B35" s="11"/>
      <c r="C35" s="11"/>
      <c r="D35" s="10"/>
      <c r="E35" s="10"/>
    </row>
    <row r="36" spans="1:22" s="23" customFormat="1" ht="18.899999999999999" customHeight="1" x14ac:dyDescent="0.3">
      <c r="A36" s="20"/>
      <c r="B36" s="16" t="s">
        <v>21</v>
      </c>
      <c r="C36" s="17"/>
    </row>
    <row r="37" spans="1:22" s="30" customFormat="1" ht="18.899999999999999" customHeight="1" x14ac:dyDescent="0.3">
      <c r="A37" s="19"/>
      <c r="B37" s="95" t="s">
        <v>405</v>
      </c>
      <c r="C37" s="92"/>
      <c r="D37" s="92"/>
      <c r="E37" s="92"/>
      <c r="F37" s="92"/>
      <c r="G37" s="92"/>
      <c r="H37" s="92"/>
      <c r="I37"/>
    </row>
    <row r="38" spans="1:22" s="30" customFormat="1" ht="18.899999999999999" customHeight="1" x14ac:dyDescent="0.3">
      <c r="A38" s="19"/>
      <c r="B38" s="95" t="s">
        <v>22</v>
      </c>
      <c r="C38" s="92"/>
      <c r="D38" s="92"/>
      <c r="E38" s="92"/>
      <c r="F38" s="92"/>
      <c r="G38" s="92"/>
      <c r="H38" s="92"/>
      <c r="I38" s="92"/>
      <c r="J38" s="92"/>
      <c r="K38" s="92"/>
      <c r="L38" s="92"/>
      <c r="M38" s="92"/>
      <c r="N38" s="92"/>
      <c r="O38" s="92"/>
      <c r="P38"/>
    </row>
    <row r="39" spans="1:22" s="30" customFormat="1" ht="18.899999999999999" customHeight="1" x14ac:dyDescent="0.3">
      <c r="A39" s="12"/>
      <c r="B39" s="21"/>
      <c r="C39" s="11"/>
    </row>
    <row r="40" spans="1:22" s="23" customFormat="1" ht="18.899999999999999" customHeight="1" x14ac:dyDescent="0.3">
      <c r="A40" s="15"/>
      <c r="B40" s="16" t="s">
        <v>23</v>
      </c>
      <c r="C40" s="17"/>
    </row>
    <row r="41" spans="1:22" s="23" customFormat="1" ht="18.899999999999999" customHeight="1" x14ac:dyDescent="0.3">
      <c r="A41" s="22" t="s">
        <v>24</v>
      </c>
      <c r="B41" s="16" t="s">
        <v>25</v>
      </c>
      <c r="C41" s="17"/>
    </row>
    <row r="42" spans="1:22" s="80" customFormat="1" ht="18.899999999999999" customHeight="1" x14ac:dyDescent="0.3">
      <c r="A42" s="82" t="s">
        <v>26</v>
      </c>
      <c r="B42" s="80" t="s">
        <v>27</v>
      </c>
      <c r="C42" s="75"/>
    </row>
    <row r="43" spans="1:22" s="80" customFormat="1" ht="18.899999999999999" customHeight="1" x14ac:dyDescent="0.3">
      <c r="A43" s="82" t="s">
        <v>28</v>
      </c>
      <c r="B43" s="75" t="s">
        <v>29</v>
      </c>
      <c r="C43" s="75"/>
    </row>
    <row r="44" spans="1:22" s="80" customFormat="1" ht="18.899999999999999" customHeight="1" x14ac:dyDescent="0.3">
      <c r="A44" s="82" t="s">
        <v>30</v>
      </c>
      <c r="B44" s="75" t="s">
        <v>31</v>
      </c>
      <c r="C44" s="75"/>
    </row>
    <row r="45" spans="1:22" s="80" customFormat="1" ht="18.899999999999999" customHeight="1" x14ac:dyDescent="0.3">
      <c r="A45" s="82" t="s">
        <v>32</v>
      </c>
      <c r="B45" s="75" t="s">
        <v>33</v>
      </c>
      <c r="C45" s="75"/>
    </row>
    <row r="46" spans="1:22" s="80" customFormat="1" ht="18.899999999999999" customHeight="1" x14ac:dyDescent="0.3">
      <c r="A46" s="82" t="s">
        <v>34</v>
      </c>
      <c r="B46" s="75" t="s">
        <v>35</v>
      </c>
    </row>
    <row r="47" spans="1:22" s="80" customFormat="1" ht="18.899999999999999" customHeight="1" x14ac:dyDescent="0.3">
      <c r="A47" s="82" t="s">
        <v>36</v>
      </c>
      <c r="B47" s="75" t="s">
        <v>37</v>
      </c>
      <c r="C47" s="75"/>
    </row>
    <row r="48" spans="1:22" s="80" customFormat="1" ht="18.899999999999999" customHeight="1" x14ac:dyDescent="0.3">
      <c r="A48" s="82" t="s">
        <v>38</v>
      </c>
      <c r="B48" s="75" t="s">
        <v>39</v>
      </c>
      <c r="C48" s="75"/>
    </row>
    <row r="49" spans="1:3" s="80" customFormat="1" ht="18.899999999999999" customHeight="1" x14ac:dyDescent="0.3">
      <c r="A49" s="82" t="s">
        <v>40</v>
      </c>
      <c r="B49" s="75" t="s">
        <v>41</v>
      </c>
      <c r="C49" s="75"/>
    </row>
    <row r="50" spans="1:3" s="80" customFormat="1" ht="18.899999999999999" customHeight="1" x14ac:dyDescent="0.3">
      <c r="A50" s="82"/>
      <c r="B50" s="75"/>
      <c r="C50" s="75"/>
    </row>
    <row r="51" spans="1:3" s="23" customFormat="1" ht="18.899999999999999" customHeight="1" x14ac:dyDescent="0.3">
      <c r="A51" s="22" t="s">
        <v>42</v>
      </c>
      <c r="B51" s="16" t="s">
        <v>43</v>
      </c>
      <c r="C51" s="17"/>
    </row>
    <row r="52" spans="1:3" s="80" customFormat="1" ht="18.899999999999999" customHeight="1" x14ac:dyDescent="0.3">
      <c r="A52" s="82" t="s">
        <v>26</v>
      </c>
      <c r="B52" s="75" t="s">
        <v>44</v>
      </c>
      <c r="C52" s="75"/>
    </row>
    <row r="53" spans="1:3" s="80" customFormat="1" ht="18.899999999999999" customHeight="1" x14ac:dyDescent="0.3">
      <c r="A53" s="82" t="s">
        <v>28</v>
      </c>
      <c r="B53" s="75" t="s">
        <v>45</v>
      </c>
      <c r="C53" s="75"/>
    </row>
    <row r="54" spans="1:3" s="80" customFormat="1" ht="18.899999999999999" customHeight="1" x14ac:dyDescent="0.3">
      <c r="A54" s="82" t="s">
        <v>30</v>
      </c>
      <c r="B54" s="75" t="s">
        <v>46</v>
      </c>
      <c r="C54" s="75"/>
    </row>
    <row r="55" spans="1:3" s="80" customFormat="1" ht="18.899999999999999" customHeight="1" x14ac:dyDescent="0.3">
      <c r="A55" s="82" t="s">
        <v>32</v>
      </c>
      <c r="B55" s="75" t="s">
        <v>47</v>
      </c>
      <c r="C55" s="75"/>
    </row>
    <row r="56" spans="1:3" s="80" customFormat="1" ht="18.899999999999999" customHeight="1" x14ac:dyDescent="0.3">
      <c r="A56" s="82" t="s">
        <v>34</v>
      </c>
      <c r="B56" s="75" t="s">
        <v>48</v>
      </c>
      <c r="C56" s="75"/>
    </row>
    <row r="57" spans="1:3" s="80" customFormat="1" ht="18.899999999999999" customHeight="1" x14ac:dyDescent="0.3">
      <c r="A57" s="82"/>
      <c r="B57" s="75" t="s">
        <v>49</v>
      </c>
    </row>
    <row r="58" spans="1:3" s="80" customFormat="1" ht="18.899999999999999" customHeight="1" x14ac:dyDescent="0.3">
      <c r="A58" s="82"/>
      <c r="B58" s="75" t="s">
        <v>50</v>
      </c>
    </row>
    <row r="59" spans="1:3" s="80" customFormat="1" ht="18.899999999999999" customHeight="1" x14ac:dyDescent="0.3">
      <c r="A59" s="82" t="s">
        <v>36</v>
      </c>
      <c r="B59" s="75" t="s">
        <v>51</v>
      </c>
      <c r="C59" s="75"/>
    </row>
    <row r="60" spans="1:3" s="80" customFormat="1" ht="18.899999999999999" customHeight="1" x14ac:dyDescent="0.3">
      <c r="A60" s="82" t="s">
        <v>38</v>
      </c>
      <c r="B60" s="75" t="s">
        <v>52</v>
      </c>
      <c r="C60" s="75"/>
    </row>
    <row r="61" spans="1:3" s="80" customFormat="1" ht="18.899999999999999" customHeight="1" x14ac:dyDescent="0.3">
      <c r="A61" s="82" t="s">
        <v>40</v>
      </c>
      <c r="B61" s="75" t="s">
        <v>53</v>
      </c>
      <c r="C61" s="75"/>
    </row>
    <row r="62" spans="1:3" s="80" customFormat="1" ht="18.899999999999999" customHeight="1" x14ac:dyDescent="0.3">
      <c r="A62" s="82"/>
      <c r="B62" s="75"/>
      <c r="C62" s="75"/>
    </row>
    <row r="63" spans="1:3" s="23" customFormat="1" ht="18.899999999999999" customHeight="1" x14ac:dyDescent="0.3">
      <c r="A63" s="20" t="s">
        <v>54</v>
      </c>
      <c r="B63" s="16" t="s">
        <v>55</v>
      </c>
      <c r="C63" s="17"/>
    </row>
    <row r="64" spans="1:3" s="80" customFormat="1" ht="18.899999999999999" customHeight="1" x14ac:dyDescent="0.3">
      <c r="A64" s="82" t="s">
        <v>26</v>
      </c>
      <c r="B64" s="80" t="s">
        <v>56</v>
      </c>
      <c r="C64" s="75"/>
    </row>
    <row r="65" spans="1:3" s="80" customFormat="1" ht="18.899999999999999" customHeight="1" x14ac:dyDescent="0.3">
      <c r="A65" s="82" t="s">
        <v>28</v>
      </c>
      <c r="B65" s="80" t="s">
        <v>57</v>
      </c>
      <c r="C65" s="75"/>
    </row>
    <row r="66" spans="1:3" s="80" customFormat="1" ht="18.899999999999999" customHeight="1" x14ac:dyDescent="0.3">
      <c r="A66" s="82" t="s">
        <v>30</v>
      </c>
      <c r="B66" s="75" t="s">
        <v>58</v>
      </c>
      <c r="C66" s="75"/>
    </row>
    <row r="67" spans="1:3" s="80" customFormat="1" ht="18.899999999999999" customHeight="1" x14ac:dyDescent="0.3">
      <c r="A67" s="82" t="s">
        <v>32</v>
      </c>
      <c r="B67" s="75" t="s">
        <v>59</v>
      </c>
      <c r="C67" s="75"/>
    </row>
    <row r="68" spans="1:3" s="80" customFormat="1" ht="18.899999999999999" customHeight="1" x14ac:dyDescent="0.3">
      <c r="A68" s="82" t="s">
        <v>34</v>
      </c>
      <c r="B68" s="75" t="s">
        <v>60</v>
      </c>
      <c r="C68" s="75"/>
    </row>
    <row r="69" spans="1:3" s="80" customFormat="1" ht="18.899999999999999" customHeight="1" x14ac:dyDescent="0.3">
      <c r="A69" s="82" t="s">
        <v>36</v>
      </c>
      <c r="B69" s="75" t="s">
        <v>61</v>
      </c>
      <c r="C69" s="75"/>
    </row>
    <row r="70" spans="1:3" s="80" customFormat="1" ht="18.899999999999999" customHeight="1" x14ac:dyDescent="0.3">
      <c r="A70" s="82" t="s">
        <v>38</v>
      </c>
      <c r="B70" s="75" t="s">
        <v>62</v>
      </c>
      <c r="C70" s="75"/>
    </row>
    <row r="71" spans="1:3" s="80" customFormat="1" ht="18.899999999999999" customHeight="1" x14ac:dyDescent="0.3">
      <c r="A71" s="82"/>
      <c r="B71" s="75" t="s">
        <v>63</v>
      </c>
    </row>
    <row r="72" spans="1:3" s="80" customFormat="1" ht="18.899999999999999" customHeight="1" x14ac:dyDescent="0.3">
      <c r="A72" s="82"/>
      <c r="B72" s="75" t="s">
        <v>64</v>
      </c>
    </row>
    <row r="73" spans="1:3" s="80" customFormat="1" ht="18.899999999999999" customHeight="1" x14ac:dyDescent="0.3">
      <c r="A73" s="82"/>
      <c r="B73" s="75" t="s">
        <v>65</v>
      </c>
    </row>
    <row r="74" spans="1:3" s="80" customFormat="1" ht="18.899999999999999" customHeight="1" x14ac:dyDescent="0.3">
      <c r="A74" s="82" t="s">
        <v>40</v>
      </c>
      <c r="B74" s="75" t="s">
        <v>66</v>
      </c>
      <c r="C74" s="75"/>
    </row>
    <row r="75" spans="1:3" s="80" customFormat="1" ht="18.899999999999999" customHeight="1" x14ac:dyDescent="0.3">
      <c r="A75" s="82"/>
      <c r="B75" s="75" t="s">
        <v>67</v>
      </c>
    </row>
    <row r="76" spans="1:3" s="80" customFormat="1" ht="18.899999999999999" customHeight="1" x14ac:dyDescent="0.3">
      <c r="A76" s="82"/>
      <c r="B76" s="75" t="s">
        <v>68</v>
      </c>
    </row>
    <row r="77" spans="1:3" s="80" customFormat="1" ht="18.899999999999999" customHeight="1" x14ac:dyDescent="0.3">
      <c r="A77" s="82"/>
      <c r="B77" s="75" t="s">
        <v>69</v>
      </c>
    </row>
    <row r="78" spans="1:3" s="80" customFormat="1" ht="18.899999999999999" customHeight="1" x14ac:dyDescent="0.3">
      <c r="A78" s="82" t="s">
        <v>70</v>
      </c>
      <c r="B78" s="75" t="s">
        <v>71</v>
      </c>
      <c r="C78" s="75"/>
    </row>
    <row r="79" spans="1:3" s="80" customFormat="1" ht="18.899999999999999" customHeight="1" x14ac:dyDescent="0.3">
      <c r="A79" s="82" t="s">
        <v>72</v>
      </c>
      <c r="B79" s="75" t="s">
        <v>73</v>
      </c>
      <c r="C79" s="75"/>
    </row>
    <row r="80" spans="1:3" s="80" customFormat="1" ht="18.899999999999999" customHeight="1" x14ac:dyDescent="0.3">
      <c r="A80" s="82"/>
      <c r="B80" s="75"/>
      <c r="C80" s="75"/>
    </row>
    <row r="81" spans="1:3" s="23" customFormat="1" ht="18.899999999999999" customHeight="1" x14ac:dyDescent="0.3">
      <c r="A81" s="22" t="s">
        <v>74</v>
      </c>
      <c r="B81" s="16" t="s">
        <v>75</v>
      </c>
      <c r="C81" s="17"/>
    </row>
    <row r="82" spans="1:3" s="32" customFormat="1" ht="18.899999999999999" customHeight="1" x14ac:dyDescent="0.3">
      <c r="A82" s="12" t="s">
        <v>26</v>
      </c>
      <c r="B82" s="11" t="s">
        <v>76</v>
      </c>
      <c r="C82" s="24"/>
    </row>
    <row r="83" spans="1:3" s="32" customFormat="1" ht="18.899999999999999" customHeight="1" x14ac:dyDescent="0.3">
      <c r="A83" s="12" t="s">
        <v>28</v>
      </c>
      <c r="B83" s="11" t="s">
        <v>44</v>
      </c>
      <c r="C83" s="24"/>
    </row>
    <row r="84" spans="1:3" s="32" customFormat="1" ht="18.899999999999999" customHeight="1" x14ac:dyDescent="0.3">
      <c r="A84" s="12" t="s">
        <v>30</v>
      </c>
      <c r="B84" s="11" t="s">
        <v>77</v>
      </c>
      <c r="C84" s="11"/>
    </row>
    <row r="85" spans="1:3" s="32" customFormat="1" ht="18.899999999999999" customHeight="1" x14ac:dyDescent="0.3">
      <c r="A85" s="12" t="s">
        <v>32</v>
      </c>
      <c r="B85" s="11" t="s">
        <v>46</v>
      </c>
      <c r="C85" s="11"/>
    </row>
    <row r="86" spans="1:3" s="32" customFormat="1" ht="18.899999999999999" customHeight="1" x14ac:dyDescent="0.3">
      <c r="A86" s="12" t="s">
        <v>34</v>
      </c>
      <c r="B86" s="11" t="s">
        <v>78</v>
      </c>
      <c r="C86" s="11"/>
    </row>
    <row r="87" spans="1:3" s="32" customFormat="1" ht="18.899999999999999" customHeight="1" x14ac:dyDescent="0.3">
      <c r="A87" s="12" t="s">
        <v>36</v>
      </c>
      <c r="B87" s="11" t="s">
        <v>79</v>
      </c>
      <c r="C87" s="11"/>
    </row>
    <row r="88" spans="1:3" s="32" customFormat="1" ht="18.899999999999999" customHeight="1" x14ac:dyDescent="0.3">
      <c r="A88" s="25"/>
      <c r="B88" s="11" t="s">
        <v>80</v>
      </c>
    </row>
    <row r="89" spans="1:3" s="32" customFormat="1" ht="18.899999999999999" customHeight="1" x14ac:dyDescent="0.3">
      <c r="A89" s="25"/>
      <c r="B89" s="11" t="s">
        <v>81</v>
      </c>
    </row>
    <row r="90" spans="1:3" s="32" customFormat="1" ht="18.899999999999999" customHeight="1" x14ac:dyDescent="0.3">
      <c r="A90" s="25"/>
      <c r="B90" s="11" t="s">
        <v>82</v>
      </c>
    </row>
    <row r="91" spans="1:3" s="32" customFormat="1" ht="18.899999999999999" customHeight="1" x14ac:dyDescent="0.3">
      <c r="A91" s="25"/>
      <c r="B91" s="11" t="s">
        <v>83</v>
      </c>
    </row>
    <row r="92" spans="1:3" s="32" customFormat="1" ht="18.899999999999999" customHeight="1" x14ac:dyDescent="0.3">
      <c r="A92" s="25"/>
      <c r="B92" s="11"/>
    </row>
    <row r="93" spans="1:3" s="23" customFormat="1" ht="18.899999999999999" customHeight="1" x14ac:dyDescent="0.3">
      <c r="A93" s="22" t="s">
        <v>84</v>
      </c>
      <c r="B93" s="16" t="s">
        <v>411</v>
      </c>
      <c r="C93" s="17"/>
    </row>
    <row r="94" spans="1:3" s="80" customFormat="1" ht="18.899999999999999" customHeight="1" x14ac:dyDescent="0.3">
      <c r="A94" s="82" t="s">
        <v>26</v>
      </c>
      <c r="B94" s="75" t="s">
        <v>406</v>
      </c>
      <c r="C94" s="75"/>
    </row>
    <row r="95" spans="1:3" s="80" customFormat="1" ht="18.899999999999999" customHeight="1" x14ac:dyDescent="0.3">
      <c r="A95" s="82" t="s">
        <v>28</v>
      </c>
      <c r="B95" s="75" t="s">
        <v>407</v>
      </c>
    </row>
    <row r="96" spans="1:3" s="80" customFormat="1" ht="18.899999999999999" customHeight="1" x14ac:dyDescent="0.3">
      <c r="A96" s="82" t="s">
        <v>30</v>
      </c>
      <c r="B96" s="75" t="s">
        <v>408</v>
      </c>
    </row>
    <row r="97" spans="1:3" s="30" customFormat="1" ht="18.899999999999999" customHeight="1" x14ac:dyDescent="0.3">
      <c r="A97" s="14"/>
      <c r="B97" s="11"/>
      <c r="C97" s="11"/>
    </row>
    <row r="98" spans="1:3" s="23" customFormat="1" ht="18.899999999999999" customHeight="1" x14ac:dyDescent="0.3">
      <c r="A98" s="15"/>
      <c r="B98" s="16" t="s">
        <v>21</v>
      </c>
      <c r="C98" s="17"/>
    </row>
    <row r="99" spans="1:3" s="23" customFormat="1" ht="18.899999999999999" customHeight="1" x14ac:dyDescent="0.3">
      <c r="A99" s="22" t="s">
        <v>95</v>
      </c>
      <c r="B99" s="16" t="s">
        <v>85</v>
      </c>
      <c r="C99" s="17"/>
    </row>
    <row r="100" spans="1:3" s="80" customFormat="1" ht="18.899999999999999" customHeight="1" x14ac:dyDescent="0.3">
      <c r="A100" s="82" t="s">
        <v>26</v>
      </c>
      <c r="B100" s="75" t="s">
        <v>86</v>
      </c>
      <c r="C100" s="75"/>
    </row>
    <row r="101" spans="1:3" s="80" customFormat="1" ht="18.899999999999999" customHeight="1" x14ac:dyDescent="0.3">
      <c r="A101" s="82" t="s">
        <v>28</v>
      </c>
      <c r="B101" s="75" t="s">
        <v>87</v>
      </c>
      <c r="C101" s="75"/>
    </row>
    <row r="102" spans="1:3" s="80" customFormat="1" ht="18.899999999999999" customHeight="1" x14ac:dyDescent="0.3">
      <c r="A102" s="82" t="s">
        <v>30</v>
      </c>
      <c r="B102" s="75" t="s">
        <v>88</v>
      </c>
      <c r="C102" s="75"/>
    </row>
    <row r="103" spans="1:3" s="80" customFormat="1" ht="18.899999999999999" customHeight="1" x14ac:dyDescent="0.3">
      <c r="A103" s="84"/>
      <c r="B103" s="75" t="s">
        <v>89</v>
      </c>
    </row>
    <row r="104" spans="1:3" s="80" customFormat="1" ht="18.899999999999999" customHeight="1" x14ac:dyDescent="0.3">
      <c r="A104" s="82"/>
      <c r="B104" s="75" t="s">
        <v>90</v>
      </c>
    </row>
    <row r="105" spans="1:3" s="80" customFormat="1" ht="18.899999999999999" customHeight="1" x14ac:dyDescent="0.3">
      <c r="A105" s="82"/>
      <c r="B105" s="75" t="s">
        <v>91</v>
      </c>
    </row>
    <row r="106" spans="1:3" s="80" customFormat="1" ht="18.899999999999999" customHeight="1" x14ac:dyDescent="0.3">
      <c r="A106" s="82" t="s">
        <v>32</v>
      </c>
      <c r="B106" s="75" t="s">
        <v>92</v>
      </c>
      <c r="C106" s="75"/>
    </row>
    <row r="107" spans="1:3" s="80" customFormat="1" ht="18.899999999999999" customHeight="1" x14ac:dyDescent="0.3">
      <c r="A107" s="82"/>
      <c r="B107" s="75" t="s">
        <v>44</v>
      </c>
    </row>
    <row r="108" spans="1:3" s="80" customFormat="1" ht="18.899999999999999" customHeight="1" x14ac:dyDescent="0.3">
      <c r="A108" s="82"/>
      <c r="B108" s="75" t="s">
        <v>93</v>
      </c>
    </row>
    <row r="109" spans="1:3" s="80" customFormat="1" ht="18.899999999999999" customHeight="1" x14ac:dyDescent="0.3">
      <c r="A109" s="84"/>
      <c r="B109" s="75" t="s">
        <v>94</v>
      </c>
    </row>
    <row r="110" spans="1:3" s="80" customFormat="1" ht="18.899999999999999" customHeight="1" x14ac:dyDescent="0.3">
      <c r="A110" s="84"/>
      <c r="B110" s="75"/>
      <c r="C110" s="75"/>
    </row>
    <row r="111" spans="1:3" s="23" customFormat="1" ht="18.899999999999999" customHeight="1" x14ac:dyDescent="0.3">
      <c r="A111" s="22" t="s">
        <v>96</v>
      </c>
      <c r="B111" s="16" t="s">
        <v>97</v>
      </c>
      <c r="C111" s="17"/>
    </row>
    <row r="112" spans="1:3" s="80" customFormat="1" ht="18.899999999999999" customHeight="1" x14ac:dyDescent="0.3">
      <c r="A112" s="82" t="s">
        <v>26</v>
      </c>
      <c r="B112" s="75" t="s">
        <v>98</v>
      </c>
      <c r="C112" s="85"/>
    </row>
    <row r="113" spans="1:3" s="80" customFormat="1" ht="18.899999999999999" customHeight="1" x14ac:dyDescent="0.3">
      <c r="A113" s="82" t="s">
        <v>28</v>
      </c>
      <c r="B113" s="75" t="s">
        <v>44</v>
      </c>
      <c r="C113" s="85"/>
    </row>
    <row r="114" spans="1:3" s="80" customFormat="1" ht="18.899999999999999" customHeight="1" x14ac:dyDescent="0.3">
      <c r="A114" s="82" t="s">
        <v>30</v>
      </c>
      <c r="B114" s="75" t="s">
        <v>46</v>
      </c>
      <c r="C114" s="85"/>
    </row>
    <row r="115" spans="1:3" s="80" customFormat="1" ht="18.899999999999999" customHeight="1" x14ac:dyDescent="0.3">
      <c r="A115" s="82" t="s">
        <v>32</v>
      </c>
      <c r="B115" s="75" t="s">
        <v>99</v>
      </c>
      <c r="C115" s="85"/>
    </row>
    <row r="116" spans="1:3" s="80" customFormat="1" ht="18.899999999999999" customHeight="1" x14ac:dyDescent="0.3">
      <c r="A116" s="84"/>
      <c r="B116" s="75"/>
      <c r="C116" s="75"/>
    </row>
    <row r="117" spans="1:3" s="23" customFormat="1" ht="18.899999999999999" customHeight="1" x14ac:dyDescent="0.3">
      <c r="A117" s="15"/>
      <c r="B117" s="16" t="s">
        <v>100</v>
      </c>
      <c r="C117" s="17"/>
    </row>
    <row r="118" spans="1:3" s="80" customFormat="1" ht="18.899999999999999" customHeight="1" x14ac:dyDescent="0.3">
      <c r="A118" s="83" t="s">
        <v>24</v>
      </c>
      <c r="B118" s="85" t="s">
        <v>101</v>
      </c>
      <c r="C118" s="75"/>
    </row>
    <row r="119" spans="1:3" s="80" customFormat="1" ht="18.899999999999999" customHeight="1" x14ac:dyDescent="0.3">
      <c r="A119" s="82"/>
      <c r="B119" s="75" t="s">
        <v>102</v>
      </c>
      <c r="C119" s="75"/>
    </row>
    <row r="120" spans="1:3" s="80" customFormat="1" ht="18.899999999999999" customHeight="1" x14ac:dyDescent="0.3">
      <c r="A120" s="82"/>
      <c r="B120" s="75" t="s">
        <v>103</v>
      </c>
    </row>
    <row r="121" spans="1:3" s="80" customFormat="1" ht="18.899999999999999" customHeight="1" x14ac:dyDescent="0.3">
      <c r="A121" s="82"/>
      <c r="B121" s="75" t="s">
        <v>104</v>
      </c>
    </row>
    <row r="122" spans="1:3" s="80" customFormat="1" ht="18.899999999999999" customHeight="1" x14ac:dyDescent="0.3">
      <c r="A122" s="82"/>
      <c r="B122" s="75" t="s">
        <v>105</v>
      </c>
    </row>
    <row r="123" spans="1:3" s="80" customFormat="1" ht="18.899999999999999" customHeight="1" x14ac:dyDescent="0.3">
      <c r="A123" s="82"/>
      <c r="B123" s="75" t="s">
        <v>106</v>
      </c>
    </row>
    <row r="124" spans="1:3" s="80" customFormat="1" ht="18.899999999999999" customHeight="1" x14ac:dyDescent="0.3">
      <c r="A124" s="82"/>
      <c r="B124" s="75" t="s">
        <v>107</v>
      </c>
    </row>
    <row r="125" spans="1:3" s="80" customFormat="1" ht="18.899999999999999" customHeight="1" x14ac:dyDescent="0.3">
      <c r="A125" s="82"/>
      <c r="B125" s="75" t="s">
        <v>108</v>
      </c>
    </row>
    <row r="126" spans="1:3" s="80" customFormat="1" ht="18.899999999999999" customHeight="1" x14ac:dyDescent="0.3">
      <c r="A126" s="83" t="s">
        <v>42</v>
      </c>
      <c r="B126" s="85" t="s">
        <v>109</v>
      </c>
      <c r="C126" s="75"/>
    </row>
    <row r="127" spans="1:3" s="80" customFormat="1" ht="18.899999999999999" customHeight="1" x14ac:dyDescent="0.3">
      <c r="A127" s="83"/>
      <c r="B127" s="80" t="s">
        <v>110</v>
      </c>
      <c r="C127" s="75"/>
    </row>
    <row r="128" spans="1:3" s="80" customFormat="1" ht="18.899999999999999" customHeight="1" x14ac:dyDescent="0.3">
      <c r="A128" s="82"/>
      <c r="B128" s="75" t="s">
        <v>111</v>
      </c>
      <c r="C128" s="75"/>
    </row>
    <row r="129" spans="1:3" s="80" customFormat="1" ht="18.899999999999999" customHeight="1" x14ac:dyDescent="0.3">
      <c r="A129" s="82"/>
      <c r="B129" s="75" t="s">
        <v>112</v>
      </c>
      <c r="C129" s="75"/>
    </row>
    <row r="130" spans="1:3" s="80" customFormat="1" ht="18.899999999999999" customHeight="1" x14ac:dyDescent="0.3">
      <c r="A130" s="82"/>
      <c r="B130" s="75" t="s">
        <v>113</v>
      </c>
      <c r="C130" s="75"/>
    </row>
    <row r="131" spans="1:3" s="80" customFormat="1" ht="18.899999999999999" customHeight="1" x14ac:dyDescent="0.3">
      <c r="A131" s="83" t="s">
        <v>54</v>
      </c>
      <c r="B131" s="85" t="s">
        <v>114</v>
      </c>
      <c r="C131" s="75"/>
    </row>
    <row r="132" spans="1:3" s="80" customFormat="1" ht="18.899999999999999" customHeight="1" x14ac:dyDescent="0.3">
      <c r="A132" s="82"/>
      <c r="B132" s="75" t="s">
        <v>115</v>
      </c>
      <c r="C132" s="75"/>
    </row>
    <row r="133" spans="1:3" s="80" customFormat="1" ht="18.899999999999999" customHeight="1" x14ac:dyDescent="0.3">
      <c r="A133" s="83" t="s">
        <v>74</v>
      </c>
      <c r="B133" s="85" t="s">
        <v>116</v>
      </c>
      <c r="C133" s="75"/>
    </row>
    <row r="134" spans="1:3" s="80" customFormat="1" ht="18.899999999999999" customHeight="1" x14ac:dyDescent="0.3">
      <c r="A134" s="83"/>
      <c r="B134" s="75" t="s">
        <v>117</v>
      </c>
      <c r="C134" s="75"/>
    </row>
    <row r="135" spans="1:3" s="80" customFormat="1" ht="18.899999999999999" customHeight="1" x14ac:dyDescent="0.3">
      <c r="A135" s="86"/>
      <c r="B135" s="75" t="s">
        <v>118</v>
      </c>
      <c r="C135" s="75"/>
    </row>
    <row r="136" spans="1:3" s="80" customFormat="1" ht="18.899999999999999" customHeight="1" x14ac:dyDescent="0.3">
      <c r="A136" s="82"/>
      <c r="B136" s="75" t="s">
        <v>119</v>
      </c>
      <c r="C136" s="75"/>
    </row>
    <row r="137" spans="1:3" s="80" customFormat="1" ht="18.899999999999999" customHeight="1" x14ac:dyDescent="0.3">
      <c r="A137" s="82"/>
      <c r="B137" s="75" t="s">
        <v>120</v>
      </c>
      <c r="C137" s="75"/>
    </row>
    <row r="138" spans="1:3" s="80" customFormat="1" ht="18.899999999999999" customHeight="1" x14ac:dyDescent="0.3">
      <c r="A138" s="83" t="s">
        <v>84</v>
      </c>
      <c r="B138" s="85" t="s">
        <v>121</v>
      </c>
      <c r="C138" s="75"/>
    </row>
    <row r="139" spans="1:3" s="80" customFormat="1" ht="18.899999999999999" customHeight="1" x14ac:dyDescent="0.3">
      <c r="A139" s="84"/>
      <c r="B139" s="75" t="s">
        <v>122</v>
      </c>
      <c r="C139" s="75"/>
    </row>
    <row r="140" spans="1:3" s="80" customFormat="1" ht="18.899999999999999" customHeight="1" x14ac:dyDescent="0.3">
      <c r="A140" s="84"/>
      <c r="B140" s="75" t="s">
        <v>123</v>
      </c>
      <c r="C140" s="75"/>
    </row>
    <row r="141" spans="1:3" s="80" customFormat="1" ht="18.899999999999999" customHeight="1" x14ac:dyDescent="0.3">
      <c r="A141" s="83" t="s">
        <v>95</v>
      </c>
      <c r="B141" s="85" t="s">
        <v>124</v>
      </c>
      <c r="C141" s="75"/>
    </row>
    <row r="142" spans="1:3" s="80" customFormat="1" ht="18.899999999999999" customHeight="1" x14ac:dyDescent="0.3">
      <c r="A142" s="82"/>
      <c r="B142" s="75" t="s">
        <v>125</v>
      </c>
      <c r="C142" s="75"/>
    </row>
    <row r="143" spans="1:3" s="80" customFormat="1" ht="18.899999999999999" customHeight="1" x14ac:dyDescent="0.3">
      <c r="A143" s="82"/>
      <c r="B143" s="75" t="s">
        <v>126</v>
      </c>
      <c r="C143" s="75"/>
    </row>
    <row r="144" spans="1:3" s="80" customFormat="1" ht="18.899999999999999" customHeight="1" x14ac:dyDescent="0.3">
      <c r="A144" s="83" t="s">
        <v>96</v>
      </c>
      <c r="B144" s="85" t="s">
        <v>127</v>
      </c>
      <c r="C144" s="75"/>
    </row>
    <row r="145" spans="1:3" s="80" customFormat="1" ht="18.899999999999999" customHeight="1" x14ac:dyDescent="0.3">
      <c r="A145" s="83"/>
      <c r="B145" s="80" t="s">
        <v>128</v>
      </c>
      <c r="C145" s="75"/>
    </row>
    <row r="146" spans="1:3" s="80" customFormat="1" ht="18.899999999999999" customHeight="1" x14ac:dyDescent="0.3">
      <c r="A146" s="82"/>
      <c r="B146" s="75" t="s">
        <v>129</v>
      </c>
      <c r="C146" s="75"/>
    </row>
    <row r="147" spans="1:3" s="80" customFormat="1" ht="18.899999999999999" customHeight="1" x14ac:dyDescent="0.3">
      <c r="A147" s="82"/>
      <c r="B147" s="75" t="s">
        <v>130</v>
      </c>
      <c r="C147" s="75"/>
    </row>
    <row r="148" spans="1:3" s="80" customFormat="1" ht="18.899999999999999" customHeight="1" x14ac:dyDescent="0.3">
      <c r="A148" s="82"/>
      <c r="B148" s="75" t="s">
        <v>131</v>
      </c>
    </row>
    <row r="149" spans="1:3" s="80" customFormat="1" ht="18.899999999999999" customHeight="1" x14ac:dyDescent="0.3">
      <c r="A149" s="82"/>
      <c r="B149" s="75" t="s">
        <v>132</v>
      </c>
    </row>
    <row r="150" spans="1:3" s="80" customFormat="1" ht="18.899999999999999" customHeight="1" x14ac:dyDescent="0.3">
      <c r="A150" s="82"/>
      <c r="B150" s="75" t="s">
        <v>133</v>
      </c>
    </row>
    <row r="151" spans="1:3" s="80" customFormat="1" ht="18.899999999999999" customHeight="1" x14ac:dyDescent="0.3">
      <c r="A151" s="83" t="s">
        <v>134</v>
      </c>
      <c r="B151" s="85" t="s">
        <v>135</v>
      </c>
      <c r="C151" s="75"/>
    </row>
    <row r="152" spans="1:3" s="80" customFormat="1" ht="18.899999999999999" customHeight="1" x14ac:dyDescent="0.3">
      <c r="A152" s="82"/>
      <c r="B152" s="75" t="s">
        <v>136</v>
      </c>
      <c r="C152" s="75"/>
    </row>
    <row r="153" spans="1:3" s="80" customFormat="1" ht="18.899999999999999" customHeight="1" x14ac:dyDescent="0.3">
      <c r="A153" s="82"/>
      <c r="B153" s="75" t="s">
        <v>137</v>
      </c>
      <c r="C153" s="75"/>
    </row>
    <row r="154" spans="1:3" s="80" customFormat="1" ht="18.899999999999999" customHeight="1" x14ac:dyDescent="0.3">
      <c r="A154" s="82"/>
      <c r="B154" s="75" t="s">
        <v>138</v>
      </c>
      <c r="C154" s="75"/>
    </row>
    <row r="155" spans="1:3" s="80" customFormat="1" ht="18.899999999999999" customHeight="1" x14ac:dyDescent="0.3">
      <c r="A155" s="82"/>
      <c r="B155" s="75" t="s">
        <v>139</v>
      </c>
      <c r="C155" s="75"/>
    </row>
    <row r="156" spans="1:3" s="80" customFormat="1" ht="18.899999999999999" customHeight="1" x14ac:dyDescent="0.3">
      <c r="A156" s="82"/>
      <c r="B156" s="75" t="s">
        <v>140</v>
      </c>
      <c r="C156" s="75"/>
    </row>
    <row r="157" spans="1:3" s="80" customFormat="1" ht="18.899999999999999" customHeight="1" x14ac:dyDescent="0.3">
      <c r="A157" s="82"/>
      <c r="B157" s="75" t="s">
        <v>141</v>
      </c>
      <c r="C157" s="75"/>
    </row>
    <row r="158" spans="1:3" s="80" customFormat="1" ht="18.899999999999999" customHeight="1" x14ac:dyDescent="0.3">
      <c r="A158" s="82"/>
      <c r="B158" s="75" t="s">
        <v>142</v>
      </c>
      <c r="C158" s="75"/>
    </row>
    <row r="159" spans="1:3" s="87" customFormat="1" ht="18.899999999999999" customHeight="1" x14ac:dyDescent="0.3">
      <c r="A159" s="83" t="s">
        <v>143</v>
      </c>
      <c r="B159" s="85" t="s">
        <v>144</v>
      </c>
    </row>
    <row r="160" spans="1:3" s="87" customFormat="1" ht="18.899999999999999" customHeight="1" x14ac:dyDescent="0.3">
      <c r="B160" s="75" t="s">
        <v>145</v>
      </c>
    </row>
    <row r="161" s="87" customFormat="1" x14ac:dyDescent="0.3"/>
    <row r="162" s="87" customFormat="1" x14ac:dyDescent="0.3"/>
    <row r="163" s="87" customFormat="1" x14ac:dyDescent="0.3"/>
    <row r="164" s="87" customFormat="1" x14ac:dyDescent="0.3"/>
    <row r="165" s="87" customFormat="1" x14ac:dyDescent="0.3"/>
    <row r="166" s="87" customFormat="1" x14ac:dyDescent="0.3"/>
    <row r="167" s="87" customFormat="1" x14ac:dyDescent="0.3"/>
    <row r="168" s="87" customFormat="1" x14ac:dyDescent="0.3"/>
    <row r="169" s="87" customFormat="1" x14ac:dyDescent="0.3"/>
    <row r="170" s="87" customFormat="1" x14ac:dyDescent="0.3"/>
    <row r="171" s="87" customFormat="1" x14ac:dyDescent="0.3"/>
    <row r="172" s="87" customFormat="1" x14ac:dyDescent="0.3"/>
    <row r="173" s="87" customFormat="1" x14ac:dyDescent="0.3"/>
    <row r="174" s="87" customFormat="1" x14ac:dyDescent="0.3"/>
    <row r="175" s="87" customFormat="1" x14ac:dyDescent="0.3"/>
    <row r="176" s="87" customFormat="1" x14ac:dyDescent="0.3"/>
    <row r="177" s="87" customFormat="1" x14ac:dyDescent="0.3"/>
    <row r="178" s="87" customFormat="1" x14ac:dyDescent="0.3"/>
    <row r="179" s="87" customFormat="1" x14ac:dyDescent="0.3"/>
    <row r="180" s="87" customFormat="1" x14ac:dyDescent="0.3"/>
    <row r="181" s="87" customFormat="1" x14ac:dyDescent="0.3"/>
    <row r="182" s="87" customFormat="1" x14ac:dyDescent="0.3"/>
    <row r="183" s="87" customFormat="1" x14ac:dyDescent="0.3"/>
    <row r="184" s="87" customFormat="1" x14ac:dyDescent="0.3"/>
    <row r="185" s="87" customFormat="1" x14ac:dyDescent="0.3"/>
    <row r="186" s="87" customFormat="1" x14ac:dyDescent="0.3"/>
    <row r="187" s="87" customFormat="1" x14ac:dyDescent="0.3"/>
    <row r="188" s="87" customFormat="1" x14ac:dyDescent="0.3"/>
    <row r="189" s="87" customFormat="1" x14ac:dyDescent="0.3"/>
    <row r="190" s="87" customFormat="1" x14ac:dyDescent="0.3"/>
    <row r="191" s="87" customFormat="1" x14ac:dyDescent="0.3"/>
    <row r="192" s="87" customFormat="1" x14ac:dyDescent="0.3"/>
    <row r="193" s="87" customFormat="1" x14ac:dyDescent="0.3"/>
    <row r="194" s="87" customFormat="1" x14ac:dyDescent="0.3"/>
    <row r="195" s="87" customFormat="1" x14ac:dyDescent="0.3"/>
    <row r="196" s="87" customFormat="1" x14ac:dyDescent="0.3"/>
    <row r="197" s="87" customFormat="1" x14ac:dyDescent="0.3"/>
    <row r="198" s="87" customFormat="1" x14ac:dyDescent="0.3"/>
    <row r="199" s="87" customFormat="1" x14ac:dyDescent="0.3"/>
    <row r="200" s="87" customFormat="1" x14ac:dyDescent="0.3"/>
    <row r="201" s="87" customFormat="1" x14ac:dyDescent="0.3"/>
    <row r="202" s="87" customFormat="1" x14ac:dyDescent="0.3"/>
    <row r="203" s="87" customFormat="1" x14ac:dyDescent="0.3"/>
    <row r="204" s="87" customFormat="1" x14ac:dyDescent="0.3"/>
    <row r="205" s="87" customFormat="1" x14ac:dyDescent="0.3"/>
    <row r="206" s="87" customFormat="1" x14ac:dyDescent="0.3"/>
    <row r="207" s="87" customFormat="1" x14ac:dyDescent="0.3"/>
    <row r="208" s="87" customFormat="1" x14ac:dyDescent="0.3"/>
    <row r="209" s="87" customFormat="1" x14ac:dyDescent="0.3"/>
    <row r="210" s="87" customFormat="1" x14ac:dyDescent="0.3"/>
    <row r="211" s="87" customFormat="1" x14ac:dyDescent="0.3"/>
    <row r="212" s="87" customFormat="1" x14ac:dyDescent="0.3"/>
    <row r="213" s="87" customFormat="1" x14ac:dyDescent="0.3"/>
    <row r="214" s="87" customFormat="1" x14ac:dyDescent="0.3"/>
    <row r="215" s="87" customFormat="1" x14ac:dyDescent="0.3"/>
    <row r="216" s="87" customFormat="1" x14ac:dyDescent="0.3"/>
    <row r="217" s="87" customFormat="1" x14ac:dyDescent="0.3"/>
    <row r="218" s="87" customFormat="1" x14ac:dyDescent="0.3"/>
    <row r="219" s="87" customFormat="1" x14ac:dyDescent="0.3"/>
    <row r="220" s="87" customFormat="1" x14ac:dyDescent="0.3"/>
    <row r="221" s="87" customFormat="1" x14ac:dyDescent="0.3"/>
    <row r="222" s="87" customFormat="1" x14ac:dyDescent="0.3"/>
    <row r="223" s="87" customFormat="1" x14ac:dyDescent="0.3"/>
    <row r="224" s="87" customFormat="1" x14ac:dyDescent="0.3"/>
    <row r="225" s="87" customFormat="1" x14ac:dyDescent="0.3"/>
    <row r="226" s="87" customFormat="1" x14ac:dyDescent="0.3"/>
    <row r="227" s="87" customFormat="1" x14ac:dyDescent="0.3"/>
    <row r="228" s="87" customFormat="1" x14ac:dyDescent="0.3"/>
    <row r="229" s="87" customFormat="1" x14ac:dyDescent="0.3"/>
    <row r="230" s="87" customFormat="1" x14ac:dyDescent="0.3"/>
    <row r="231" s="87" customFormat="1" x14ac:dyDescent="0.3"/>
    <row r="232" s="87" customFormat="1" x14ac:dyDescent="0.3"/>
    <row r="233" s="87" customFormat="1" x14ac:dyDescent="0.3"/>
    <row r="234" s="87" customFormat="1" x14ac:dyDescent="0.3"/>
    <row r="235" s="87" customFormat="1" x14ac:dyDescent="0.3"/>
    <row r="236" s="87" customFormat="1" x14ac:dyDescent="0.3"/>
    <row r="237" s="87" customFormat="1" x14ac:dyDescent="0.3"/>
    <row r="238" s="87" customFormat="1" x14ac:dyDescent="0.3"/>
    <row r="239" s="87" customFormat="1" x14ac:dyDescent="0.3"/>
    <row r="240" s="87" customFormat="1" x14ac:dyDescent="0.3"/>
    <row r="241" s="87" customFormat="1" x14ac:dyDescent="0.3"/>
    <row r="242" s="87" customFormat="1" x14ac:dyDescent="0.3"/>
    <row r="243" s="87" customFormat="1" x14ac:dyDescent="0.3"/>
    <row r="244" s="87" customFormat="1" x14ac:dyDescent="0.3"/>
    <row r="245" s="87" customFormat="1" x14ac:dyDescent="0.3"/>
    <row r="246" s="87" customFormat="1" x14ac:dyDescent="0.3"/>
    <row r="247" s="87" customFormat="1" x14ac:dyDescent="0.3"/>
    <row r="248" s="87" customFormat="1" x14ac:dyDescent="0.3"/>
    <row r="249" s="87" customFormat="1" x14ac:dyDescent="0.3"/>
    <row r="250" s="87" customFormat="1" x14ac:dyDescent="0.3"/>
    <row r="251" s="87" customFormat="1" x14ac:dyDescent="0.3"/>
    <row r="252" s="87" customFormat="1" x14ac:dyDescent="0.3"/>
    <row r="253" s="87" customFormat="1" x14ac:dyDescent="0.3"/>
    <row r="254" s="87" customFormat="1" x14ac:dyDescent="0.3"/>
  </sheetData>
  <sheetProtection algorithmName="SHA-512" hashValue="ZIV2E4zNTJYuSZsE1KzkjwZOOe7Al8wN/cOfErSX4Prqd0FyN756/TF5CqIPBhN6xyEQmFJQZEcEtbpnbBrb7g==" saltValue="DzowvXbwq3AEIyXxzT+lrw==" spinCount="100000" sheet="1" objects="1" scenarios="1"/>
  <hyperlinks>
    <hyperlink ref="B38" location="'Inverter Instructions'!A111" display="7. Test report/summary for UL 1741 Supplement SA, sections SA17 and SA18 (only if submitting certificate of compliance for UL 1741 SA)" xr:uid="{DC972BDF-1737-43C0-9E14-F22F8A5BED1E}"/>
    <hyperlink ref="B37" location="'Inverter Instructions'!A99" display="6. Conformance with the Common Smart Inverter Profile (CSIP)" xr:uid="{5192928A-A5CE-4C29-8584-298730287362}"/>
    <hyperlink ref="B34" location="'Inverter Instructions'!A93" display="5. Identification of Anti-Islanding Detection Methods (required for new requests and revise requests where this information has not been previously submitted, optional for other revise requests)" xr:uid="{3543BDFA-F92A-4288-9343-D338E09AD44F}"/>
    <hyperlink ref="B33" location="'Inverter Instructions'!A81" display="4. Test report/summary for UL 1741 Supplement SA (required only when submitting certificate of compliance for UL 1741 SA)" xr:uid="{A818990D-8370-46AE-91A1-43263BF2B7C1}"/>
    <hyperlink ref="B32" location="'Inverter Instructions'!A63" display="3.  Power and Efficiency of Inverter Form (required for new requests, optional for revise requests)" xr:uid="{59829075-A6C1-4457-86A0-953755C37FC8}"/>
    <hyperlink ref="B31" location="'Inverter Instructions'!A51" display="2. Certificate of compliance for UL 1741 and UL 1741 SB (or UL 1741 SA) from appropriate NRTL" xr:uid="{90A5BFC7-A238-4249-AF90-815F7DAA0812}"/>
    <hyperlink ref="B30" location="'Inverter Instructions'!A41" display="1. Inverter Request Form" xr:uid="{0378B48B-FD58-4438-8839-1FD2C43E97B0}"/>
    <hyperlink ref="B30:D30" location="'Inverter Instructions'!A41" display="1. Inverter Request Form" xr:uid="{CAB8D2C8-AD13-495C-8413-470B4635707C}"/>
    <hyperlink ref="B31:K31" location="'Inverter Instructions'!A51" display="2. Certificate of compliance for UL 1741 and UL 1741 SB (or UL 1741 SA) from appropriate NRTL" xr:uid="{3FFEC091-DF33-4B7A-81B1-4E0C0A0DD4D0}"/>
    <hyperlink ref="B32:L32" location="'Inverter Instructions'!A63" display="3.  Power and Efficiency of Inverter Form (required for new requests, optional for revise requests)" xr:uid="{B2D4339B-F789-4831-AEC8-1CB812D79156}"/>
    <hyperlink ref="B33:N33" location="'Inverter Instructions'!A81" display="4. Test report/summary for UL 1741 Supplement SA (required only when submitting certificate of compliance for UL 1741 SA)" xr:uid="{F1229F0E-1592-4238-B15D-CB1F336BB519}"/>
    <hyperlink ref="B34:U34" location="'Inverter Instructions'!A93" display="5. Identification of Anti-Islanding Detection Methods (required for new requests and revise requests where this information has not been previously submitted, optional for other revise requests)" xr:uid="{68FE42EE-C4B3-406D-9CDF-1C62CDD12075}"/>
    <hyperlink ref="B37:H37" location="'Inverter Instructions'!A99" display="6. Conformance with the Common Smart Inverter Profile (CSIP)" xr:uid="{B8F159BA-44C0-4FD8-9947-C123A663C8D2}"/>
    <hyperlink ref="B38:O38" location="'Inverter Instructions'!A111" display="7. Test report/summary for UL 1741 Supplement SA, sections SA17 and SA18 (only if submitting certificate of compliance for UL 1741 SA)" xr:uid="{FA5B43DC-30D7-4624-9032-91ABA19A8CE2}"/>
  </hyperlinks>
  <pageMargins left="0.7" right="0.7" top="0.75" bottom="0.75" header="0.3" footer="0.3"/>
  <pageSetup orientation="portrait" r:id="rId1"/>
  <ignoredErrors>
    <ignoredError sqref="A51 A63 A81 A111 A4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DD967-DD82-4923-AE0C-8AD503B9AA1F}">
  <sheetPr codeName="Sheet1">
    <tabColor theme="7" tint="0.39997558519241921"/>
  </sheetPr>
  <dimension ref="A1:B56"/>
  <sheetViews>
    <sheetView showGridLines="0" zoomScaleNormal="100" workbookViewId="0">
      <pane ySplit="2" topLeftCell="A3" activePane="bottomLeft" state="frozen"/>
      <selection pane="bottomLeft"/>
    </sheetView>
  </sheetViews>
  <sheetFormatPr defaultRowHeight="14.4" x14ac:dyDescent="0.3"/>
  <cols>
    <col min="1" max="1" width="4.109375" customWidth="1"/>
    <col min="3" max="7" width="10.5546875" customWidth="1"/>
    <col min="8" max="8" width="5.33203125" customWidth="1"/>
    <col min="9" max="9" width="10.5546875" customWidth="1"/>
    <col min="12" max="12" width="4.6640625" customWidth="1"/>
    <col min="21" max="21" width="3.33203125" customWidth="1"/>
    <col min="23" max="23" width="10.44140625" customWidth="1"/>
    <col min="26" max="26" width="9" customWidth="1"/>
    <col min="27" max="27" width="9.33203125" customWidth="1"/>
  </cols>
  <sheetData>
    <row r="1" spans="1:2" s="2" customFormat="1" ht="36.6" x14ac:dyDescent="0.3">
      <c r="A1" s="1" t="s">
        <v>146</v>
      </c>
    </row>
    <row r="2" spans="1:2" s="9" customFormat="1" ht="16.95" customHeight="1" x14ac:dyDescent="0.3">
      <c r="A2" s="72" t="s">
        <v>399</v>
      </c>
      <c r="B2" s="8"/>
    </row>
    <row r="3" spans="1:2" s="11" customFormat="1" ht="18.899999999999999" customHeight="1" x14ac:dyDescent="0.3"/>
    <row r="4" spans="1:2" s="17" customFormat="1" ht="18.899999999999999" customHeight="1" x14ac:dyDescent="0.3">
      <c r="A4" s="16"/>
      <c r="B4" s="16" t="s">
        <v>147</v>
      </c>
    </row>
    <row r="5" spans="1:2" s="24" customFormat="1" ht="18.899999999999999" customHeight="1" x14ac:dyDescent="0.3">
      <c r="A5" s="35"/>
      <c r="B5" s="11" t="s">
        <v>148</v>
      </c>
    </row>
    <row r="6" spans="1:2" s="24" customFormat="1" ht="18.899999999999999" customHeight="1" x14ac:dyDescent="0.3">
      <c r="A6" s="35"/>
      <c r="B6" s="11" t="s">
        <v>149</v>
      </c>
    </row>
    <row r="7" spans="1:2" s="24" customFormat="1" ht="18.899999999999999" customHeight="1" x14ac:dyDescent="0.3">
      <c r="A7" s="35"/>
      <c r="B7" s="11" t="s">
        <v>150</v>
      </c>
    </row>
    <row r="8" spans="1:2" s="11" customFormat="1" ht="18.899999999999999" customHeight="1" x14ac:dyDescent="0.3">
      <c r="B8" s="11" t="s">
        <v>403</v>
      </c>
    </row>
    <row r="9" spans="1:2" s="11" customFormat="1" ht="18.899999999999999" customHeight="1" x14ac:dyDescent="0.3">
      <c r="B9" s="11" t="s">
        <v>151</v>
      </c>
    </row>
    <row r="10" spans="1:2" s="11" customFormat="1" ht="18.899999999999999" customHeight="1" x14ac:dyDescent="0.3">
      <c r="B10" s="73" t="s">
        <v>11</v>
      </c>
    </row>
    <row r="11" spans="1:2" s="11" customFormat="1" ht="18.899999999999999" customHeight="1" x14ac:dyDescent="0.3"/>
    <row r="12" spans="1:2" s="17" customFormat="1" ht="18.899999999999999" customHeight="1" x14ac:dyDescent="0.3">
      <c r="A12" s="36"/>
      <c r="B12" s="16" t="s">
        <v>152</v>
      </c>
    </row>
    <row r="13" spans="1:2" s="11" customFormat="1" ht="18.899999999999999" customHeight="1" x14ac:dyDescent="0.3">
      <c r="A13" s="12" t="s">
        <v>26</v>
      </c>
      <c r="B13" s="11" t="s">
        <v>153</v>
      </c>
    </row>
    <row r="14" spans="1:2" s="11" customFormat="1" ht="18.899999999999999" customHeight="1" x14ac:dyDescent="0.3">
      <c r="A14" s="12" t="s">
        <v>28</v>
      </c>
      <c r="B14" s="11" t="s">
        <v>154</v>
      </c>
    </row>
    <row r="15" spans="1:2" s="11" customFormat="1" ht="18.899999999999999" customHeight="1" x14ac:dyDescent="0.3">
      <c r="A15" s="12" t="s">
        <v>30</v>
      </c>
      <c r="B15" s="11" t="s">
        <v>155</v>
      </c>
    </row>
    <row r="16" spans="1:2" s="11" customFormat="1" ht="18.899999999999999" customHeight="1" x14ac:dyDescent="0.3">
      <c r="A16" s="12" t="s">
        <v>32</v>
      </c>
      <c r="B16" s="11" t="s">
        <v>156</v>
      </c>
    </row>
    <row r="17" spans="1:2" s="11" customFormat="1" ht="18.899999999999999" customHeight="1" x14ac:dyDescent="0.3"/>
    <row r="18" spans="1:2" s="17" customFormat="1" ht="18.899999999999999" customHeight="1" x14ac:dyDescent="0.3">
      <c r="A18" s="36"/>
      <c r="B18" s="16" t="s">
        <v>157</v>
      </c>
    </row>
    <row r="19" spans="1:2" s="11" customFormat="1" ht="18.899999999999999" customHeight="1" x14ac:dyDescent="0.3">
      <c r="A19" s="12" t="s">
        <v>26</v>
      </c>
      <c r="B19" s="11" t="s">
        <v>158</v>
      </c>
    </row>
    <row r="20" spans="1:2" s="11" customFormat="1" ht="18.899999999999999" customHeight="1" x14ac:dyDescent="0.3">
      <c r="A20" s="12" t="s">
        <v>28</v>
      </c>
      <c r="B20" s="11" t="s">
        <v>159</v>
      </c>
    </row>
    <row r="21" spans="1:2" s="11" customFormat="1" ht="18.899999999999999" customHeight="1" x14ac:dyDescent="0.3">
      <c r="A21" s="12" t="s">
        <v>30</v>
      </c>
      <c r="B21" s="11" t="s">
        <v>160</v>
      </c>
    </row>
    <row r="22" spans="1:2" s="11" customFormat="1" ht="18.899999999999999" customHeight="1" x14ac:dyDescent="0.3">
      <c r="A22" s="12" t="s">
        <v>32</v>
      </c>
      <c r="B22" s="11" t="s">
        <v>52</v>
      </c>
    </row>
    <row r="23" spans="1:2" s="11" customFormat="1" ht="18.899999999999999" customHeight="1" x14ac:dyDescent="0.3">
      <c r="A23" s="12" t="s">
        <v>34</v>
      </c>
      <c r="B23" s="11" t="s">
        <v>53</v>
      </c>
    </row>
    <row r="24" spans="1:2" s="11" customFormat="1" ht="18.899999999999999" customHeight="1" x14ac:dyDescent="0.3">
      <c r="A24" s="12" t="s">
        <v>36</v>
      </c>
      <c r="B24" s="11" t="s">
        <v>161</v>
      </c>
    </row>
    <row r="25" spans="1:2" s="11" customFormat="1" ht="18.899999999999999" customHeight="1" x14ac:dyDescent="0.3"/>
    <row r="26" spans="1:2" s="17" customFormat="1" ht="18.899999999999999" customHeight="1" x14ac:dyDescent="0.3">
      <c r="A26" s="36"/>
      <c r="B26" s="16" t="s">
        <v>162</v>
      </c>
    </row>
    <row r="27" spans="1:2" s="11" customFormat="1" ht="18.899999999999999" customHeight="1" x14ac:dyDescent="0.3">
      <c r="A27" s="12" t="s">
        <v>26</v>
      </c>
      <c r="B27" s="11" t="s">
        <v>163</v>
      </c>
    </row>
    <row r="28" spans="1:2" s="11" customFormat="1" ht="18.899999999999999" customHeight="1" x14ac:dyDescent="0.3">
      <c r="A28" s="12" t="s">
        <v>28</v>
      </c>
      <c r="B28" s="11" t="s">
        <v>164</v>
      </c>
    </row>
    <row r="29" spans="1:2" s="11" customFormat="1" ht="18.899999999999999" customHeight="1" x14ac:dyDescent="0.3">
      <c r="A29" s="12" t="s">
        <v>30</v>
      </c>
      <c r="B29" s="11" t="s">
        <v>165</v>
      </c>
    </row>
    <row r="30" spans="1:2" s="11" customFormat="1" ht="18.899999999999999" customHeight="1" x14ac:dyDescent="0.3">
      <c r="A30" s="12" t="s">
        <v>32</v>
      </c>
      <c r="B30" s="11" t="s">
        <v>166</v>
      </c>
    </row>
    <row r="31" spans="1:2" s="11" customFormat="1" ht="18.899999999999999" customHeight="1" x14ac:dyDescent="0.3">
      <c r="A31" s="12" t="s">
        <v>34</v>
      </c>
      <c r="B31" s="11" t="s">
        <v>167</v>
      </c>
    </row>
    <row r="32" spans="1:2" s="11" customFormat="1" ht="18.899999999999999" customHeight="1" x14ac:dyDescent="0.3">
      <c r="A32" s="12" t="s">
        <v>36</v>
      </c>
      <c r="B32" s="11" t="s">
        <v>168</v>
      </c>
    </row>
    <row r="33" spans="1:2" s="11" customFormat="1" ht="18.899999999999999" customHeight="1" x14ac:dyDescent="0.3">
      <c r="A33" s="12" t="s">
        <v>38</v>
      </c>
      <c r="B33" s="11" t="s">
        <v>169</v>
      </c>
    </row>
    <row r="34" spans="1:2" s="11" customFormat="1" ht="18.899999999999999" customHeight="1" x14ac:dyDescent="0.3">
      <c r="A34" s="12" t="s">
        <v>40</v>
      </c>
      <c r="B34" s="11" t="s">
        <v>170</v>
      </c>
    </row>
    <row r="35" spans="1:2" s="11" customFormat="1" ht="18.899999999999999" customHeight="1" x14ac:dyDescent="0.3"/>
    <row r="36" spans="1:2" s="17" customFormat="1" ht="18.899999999999999" customHeight="1" x14ac:dyDescent="0.3">
      <c r="B36" s="16" t="s">
        <v>171</v>
      </c>
    </row>
    <row r="37" spans="1:2" s="11" customFormat="1" ht="18.899999999999999" customHeight="1" x14ac:dyDescent="0.3">
      <c r="A37" s="18" t="s">
        <v>24</v>
      </c>
      <c r="B37" s="13" t="s">
        <v>172</v>
      </c>
    </row>
    <row r="38" spans="1:2" s="11" customFormat="1" ht="18.899999999999999" customHeight="1" x14ac:dyDescent="0.3">
      <c r="A38" s="12"/>
      <c r="B38" s="11" t="s">
        <v>173</v>
      </c>
    </row>
    <row r="39" spans="1:2" s="11" customFormat="1" ht="18.899999999999999" customHeight="1" x14ac:dyDescent="0.3">
      <c r="A39" s="12"/>
      <c r="B39" s="11" t="s">
        <v>174</v>
      </c>
    </row>
    <row r="40" spans="1:2" s="11" customFormat="1" ht="18.899999999999999" customHeight="1" x14ac:dyDescent="0.3">
      <c r="A40" s="18" t="s">
        <v>42</v>
      </c>
      <c r="B40" s="13" t="s">
        <v>175</v>
      </c>
    </row>
    <row r="41" spans="1:2" s="11" customFormat="1" ht="18.899999999999999" customHeight="1" x14ac:dyDescent="0.3">
      <c r="A41" s="18"/>
      <c r="B41" s="11" t="s">
        <v>176</v>
      </c>
    </row>
    <row r="42" spans="1:2" s="11" customFormat="1" ht="18.899999999999999" customHeight="1" x14ac:dyDescent="0.3">
      <c r="A42" s="12"/>
      <c r="B42" s="11" t="s">
        <v>177</v>
      </c>
    </row>
    <row r="43" spans="1:2" s="11" customFormat="1" ht="18.899999999999999" customHeight="1" x14ac:dyDescent="0.3">
      <c r="A43" s="12"/>
      <c r="B43" s="11" t="s">
        <v>178</v>
      </c>
    </row>
    <row r="44" spans="1:2" s="11" customFormat="1" ht="18.899999999999999" customHeight="1" x14ac:dyDescent="0.3">
      <c r="A44" s="12"/>
      <c r="B44" s="11" t="s">
        <v>179</v>
      </c>
    </row>
    <row r="45" spans="1:2" s="11" customFormat="1" ht="18.899999999999999" customHeight="1" x14ac:dyDescent="0.3">
      <c r="A45" s="12"/>
      <c r="B45" s="11" t="s">
        <v>180</v>
      </c>
    </row>
    <row r="46" spans="1:2" s="11" customFormat="1" ht="18.899999999999999" customHeight="1" x14ac:dyDescent="0.3">
      <c r="A46" s="12"/>
      <c r="B46" s="11" t="s">
        <v>181</v>
      </c>
    </row>
    <row r="47" spans="1:2" s="11" customFormat="1" ht="18.899999999999999" customHeight="1" x14ac:dyDescent="0.3">
      <c r="A47" s="18" t="s">
        <v>54</v>
      </c>
      <c r="B47" s="13" t="s">
        <v>182</v>
      </c>
    </row>
    <row r="48" spans="1:2" s="11" customFormat="1" ht="18.899999999999999" customHeight="1" x14ac:dyDescent="0.3">
      <c r="B48" s="11" t="s">
        <v>183</v>
      </c>
    </row>
    <row r="49" spans="1:2" s="11" customFormat="1" ht="18.899999999999999" customHeight="1" x14ac:dyDescent="0.3">
      <c r="A49" s="18" t="s">
        <v>74</v>
      </c>
      <c r="B49" s="13" t="s">
        <v>101</v>
      </c>
    </row>
    <row r="50" spans="1:2" s="11" customFormat="1" ht="18.899999999999999" customHeight="1" x14ac:dyDescent="0.3">
      <c r="B50" s="11" t="s">
        <v>102</v>
      </c>
    </row>
    <row r="51" spans="1:2" s="11" customFormat="1" ht="18.899999999999999" customHeight="1" x14ac:dyDescent="0.3">
      <c r="B51" s="11" t="s">
        <v>103</v>
      </c>
    </row>
    <row r="52" spans="1:2" s="11" customFormat="1" ht="18.899999999999999" customHeight="1" x14ac:dyDescent="0.3">
      <c r="B52" s="11" t="s">
        <v>104</v>
      </c>
    </row>
    <row r="53" spans="1:2" s="11" customFormat="1" ht="18.899999999999999" customHeight="1" x14ac:dyDescent="0.3">
      <c r="B53" s="11" t="s">
        <v>105</v>
      </c>
    </row>
    <row r="54" spans="1:2" ht="15.6" x14ac:dyDescent="0.3">
      <c r="B54" s="11" t="s">
        <v>106</v>
      </c>
    </row>
    <row r="55" spans="1:2" ht="15.6" x14ac:dyDescent="0.3">
      <c r="B55" s="11" t="s">
        <v>107</v>
      </c>
    </row>
    <row r="56" spans="1:2" ht="15.6" x14ac:dyDescent="0.3">
      <c r="B56" s="11" t="s">
        <v>184</v>
      </c>
    </row>
  </sheetData>
  <sheetProtection algorithmName="SHA-512" hashValue="V6skoA056dNn5/Elz++QlAwjuDmaY/1ga6yCckSdLnco+isCq/LpV25RHceLTvEd/tokGiNRCmnyFSYylIyAJg==" saltValue="YY/1OtdnCHeDTwapPJx9p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0421-0B61-41C6-A723-02E4709C3893}">
  <sheetPr codeName="Sheet4">
    <tabColor theme="7" tint="0.39997558519241921"/>
  </sheetPr>
  <dimension ref="A1:C190"/>
  <sheetViews>
    <sheetView showGridLines="0" zoomScaleNormal="100" zoomScaleSheetLayoutView="100" workbookViewId="0">
      <pane ySplit="2" topLeftCell="A3" activePane="bottomLeft" state="frozen"/>
      <selection pane="bottomLeft"/>
    </sheetView>
  </sheetViews>
  <sheetFormatPr defaultRowHeight="14.4" x14ac:dyDescent="0.3"/>
  <cols>
    <col min="1" max="1" width="4.109375" customWidth="1"/>
    <col min="2" max="2" width="9.6640625" customWidth="1"/>
    <col min="3" max="7" width="10.5546875" customWidth="1"/>
    <col min="8" max="8" width="5.33203125" customWidth="1"/>
    <col min="9" max="9" width="10.5546875" customWidth="1"/>
    <col min="12" max="12" width="4.6640625" customWidth="1"/>
    <col min="21" max="21" width="3.33203125" customWidth="1"/>
    <col min="23" max="23" width="10.44140625" customWidth="1"/>
    <col min="26" max="26" width="9" customWidth="1"/>
    <col min="27" max="27" width="9.33203125" customWidth="1"/>
  </cols>
  <sheetData>
    <row r="1" spans="1:3" s="2" customFormat="1" ht="36.6" x14ac:dyDescent="0.3">
      <c r="A1" s="1" t="s">
        <v>185</v>
      </c>
    </row>
    <row r="2" spans="1:3" s="9" customFormat="1" ht="16.95" customHeight="1" x14ac:dyDescent="0.3">
      <c r="A2" s="72" t="s">
        <v>399</v>
      </c>
      <c r="B2" s="8"/>
    </row>
    <row r="3" spans="1:3" ht="18.899999999999999" customHeight="1" x14ac:dyDescent="0.3"/>
    <row r="4" spans="1:3" s="88" customFormat="1" ht="18.899999999999999" customHeight="1" x14ac:dyDescent="0.3">
      <c r="B4" s="16" t="s">
        <v>186</v>
      </c>
    </row>
    <row r="5" spans="1:3" s="77" customFormat="1" ht="18.899999999999999" customHeight="1" x14ac:dyDescent="0.3">
      <c r="A5" s="76"/>
      <c r="B5" s="75" t="s">
        <v>187</v>
      </c>
    </row>
    <row r="6" spans="1:3" s="24" customFormat="1" ht="18.899999999999999" customHeight="1" x14ac:dyDescent="0.3">
      <c r="A6" s="75"/>
      <c r="B6" s="11" t="s">
        <v>188</v>
      </c>
      <c r="C6" s="75"/>
    </row>
    <row r="7" spans="1:3" s="24" customFormat="1" ht="18.899999999999999" customHeight="1" x14ac:dyDescent="0.3">
      <c r="A7" s="75"/>
      <c r="B7" s="11" t="s">
        <v>189</v>
      </c>
      <c r="C7" s="75"/>
    </row>
    <row r="8" spans="1:3" s="24" customFormat="1" ht="18.899999999999999" customHeight="1" x14ac:dyDescent="0.3">
      <c r="A8" s="75"/>
      <c r="B8" s="11" t="s">
        <v>190</v>
      </c>
      <c r="C8" s="75"/>
    </row>
    <row r="9" spans="1:3" s="24" customFormat="1" ht="18.899999999999999" customHeight="1" x14ac:dyDescent="0.3">
      <c r="A9" s="75"/>
      <c r="B9" s="11" t="s">
        <v>191</v>
      </c>
      <c r="C9" s="75"/>
    </row>
    <row r="10" spans="1:3" s="24" customFormat="1" ht="18.899999999999999" customHeight="1" x14ac:dyDescent="0.3">
      <c r="A10" s="75"/>
      <c r="B10" s="11" t="s">
        <v>192</v>
      </c>
      <c r="C10" s="75"/>
    </row>
    <row r="11" spans="1:3" s="24" customFormat="1" ht="18.899999999999999" customHeight="1" x14ac:dyDescent="0.3">
      <c r="A11" s="75"/>
      <c r="B11" s="11" t="s">
        <v>193</v>
      </c>
      <c r="C11" s="75"/>
    </row>
    <row r="12" spans="1:3" s="11" customFormat="1" ht="18.899999999999999" customHeight="1" x14ac:dyDescent="0.3">
      <c r="B12" s="73" t="s">
        <v>11</v>
      </c>
    </row>
    <row r="13" spans="1:3" s="11" customFormat="1" ht="18.899999999999999" customHeight="1" x14ac:dyDescent="0.3"/>
    <row r="14" spans="1:3" s="17" customFormat="1" ht="18.899999999999999" customHeight="1" x14ac:dyDescent="0.3">
      <c r="A14" s="36"/>
      <c r="B14" s="16" t="s">
        <v>194</v>
      </c>
    </row>
    <row r="15" spans="1:3" s="24" customFormat="1" ht="18.899999999999999" customHeight="1" x14ac:dyDescent="0.3">
      <c r="A15" s="12" t="s">
        <v>26</v>
      </c>
      <c r="B15" s="11" t="s">
        <v>195</v>
      </c>
    </row>
    <row r="16" spans="1:3" s="75" customFormat="1" ht="18.899999999999999" customHeight="1" x14ac:dyDescent="0.3">
      <c r="A16" s="12" t="s">
        <v>28</v>
      </c>
      <c r="B16" s="75" t="s">
        <v>196</v>
      </c>
    </row>
    <row r="17" spans="1:2" s="11" customFormat="1" ht="18.899999999999999" customHeight="1" x14ac:dyDescent="0.3">
      <c r="A17" s="12" t="s">
        <v>30</v>
      </c>
      <c r="B17" s="11" t="s">
        <v>197</v>
      </c>
    </row>
    <row r="18" spans="1:2" s="11" customFormat="1" ht="18.899999999999999" customHeight="1" x14ac:dyDescent="0.3">
      <c r="A18" s="12" t="s">
        <v>32</v>
      </c>
      <c r="B18" s="11" t="s">
        <v>198</v>
      </c>
    </row>
    <row r="19" spans="1:2" s="11" customFormat="1" ht="18.899999999999999" customHeight="1" x14ac:dyDescent="0.3">
      <c r="A19" s="12" t="s">
        <v>34</v>
      </c>
      <c r="B19" s="11" t="s">
        <v>199</v>
      </c>
    </row>
    <row r="20" spans="1:2" s="11" customFormat="1" ht="18.899999999999999" customHeight="1" x14ac:dyDescent="0.3">
      <c r="A20" s="12" t="s">
        <v>36</v>
      </c>
      <c r="B20" s="11" t="s">
        <v>200</v>
      </c>
    </row>
    <row r="21" spans="1:2" s="11" customFormat="1" ht="18.899999999999999" customHeight="1" x14ac:dyDescent="0.3">
      <c r="A21" s="12" t="s">
        <v>38</v>
      </c>
      <c r="B21" s="11" t="s">
        <v>201</v>
      </c>
    </row>
    <row r="22" spans="1:2" s="11" customFormat="1" ht="18.899999999999999" customHeight="1" x14ac:dyDescent="0.3">
      <c r="A22" s="12" t="s">
        <v>40</v>
      </c>
      <c r="B22" s="11" t="s">
        <v>202</v>
      </c>
    </row>
    <row r="23" spans="1:2" s="11" customFormat="1" ht="18.899999999999999" customHeight="1" x14ac:dyDescent="0.3">
      <c r="A23" s="12" t="s">
        <v>70</v>
      </c>
      <c r="B23" s="11" t="s">
        <v>203</v>
      </c>
    </row>
    <row r="24" spans="1:2" s="11" customFormat="1" ht="18.899999999999999" customHeight="1" x14ac:dyDescent="0.3">
      <c r="A24" s="12" t="s">
        <v>72</v>
      </c>
      <c r="B24" s="11" t="s">
        <v>204</v>
      </c>
    </row>
    <row r="25" spans="1:2" s="11" customFormat="1" ht="18.899999999999999" customHeight="1" x14ac:dyDescent="0.3">
      <c r="A25" s="12" t="s">
        <v>205</v>
      </c>
      <c r="B25" s="11" t="s">
        <v>206</v>
      </c>
    </row>
    <row r="26" spans="1:2" s="11" customFormat="1" ht="18.899999999999999" customHeight="1" x14ac:dyDescent="0.3"/>
    <row r="27" spans="1:2" s="36" customFormat="1" ht="18.899999999999999" customHeight="1" x14ac:dyDescent="0.3">
      <c r="B27" s="36" t="s">
        <v>207</v>
      </c>
    </row>
    <row r="28" spans="1:2" s="24" customFormat="1" ht="18.899999999999999" customHeight="1" x14ac:dyDescent="0.3">
      <c r="A28" s="78"/>
      <c r="B28" s="75" t="s">
        <v>44</v>
      </c>
    </row>
    <row r="29" spans="1:2" s="11" customFormat="1" ht="18.899999999999999" customHeight="1" x14ac:dyDescent="0.3">
      <c r="B29" s="11" t="s">
        <v>208</v>
      </c>
    </row>
    <row r="30" spans="1:2" s="11" customFormat="1" ht="18.899999999999999" customHeight="1" x14ac:dyDescent="0.3">
      <c r="B30" s="11" t="s">
        <v>209</v>
      </c>
    </row>
    <row r="31" spans="1:2" s="11" customFormat="1" ht="18.899999999999999" customHeight="1" x14ac:dyDescent="0.3">
      <c r="B31" s="11" t="s">
        <v>210</v>
      </c>
    </row>
    <row r="32" spans="1:2" s="11" customFormat="1" ht="18.899999999999999" customHeight="1" x14ac:dyDescent="0.3">
      <c r="B32" s="11" t="s">
        <v>211</v>
      </c>
    </row>
    <row r="33" spans="1:2" s="11" customFormat="1" ht="18.899999999999999" customHeight="1" x14ac:dyDescent="0.3">
      <c r="B33" s="11" t="s">
        <v>53</v>
      </c>
    </row>
    <row r="34" spans="1:2" s="11" customFormat="1" ht="18.899999999999999" customHeight="1" x14ac:dyDescent="0.3">
      <c r="B34" s="11" t="s">
        <v>212</v>
      </c>
    </row>
    <row r="35" spans="1:2" s="11" customFormat="1" ht="18.899999999999999" customHeight="1" x14ac:dyDescent="0.3"/>
    <row r="36" spans="1:2" s="17" customFormat="1" ht="18.899999999999999" customHeight="1" x14ac:dyDescent="0.3">
      <c r="A36" s="36"/>
      <c r="B36" s="16" t="s">
        <v>213</v>
      </c>
    </row>
    <row r="37" spans="1:2" s="75" customFormat="1" ht="18.899999999999999" customHeight="1" x14ac:dyDescent="0.3">
      <c r="A37" s="79"/>
      <c r="B37" s="11" t="s">
        <v>214</v>
      </c>
    </row>
    <row r="38" spans="1:2" s="75" customFormat="1" ht="18.899999999999999" customHeight="1" x14ac:dyDescent="0.3">
      <c r="A38" s="79"/>
      <c r="B38" s="75" t="s">
        <v>215</v>
      </c>
    </row>
    <row r="39" spans="1:2" s="75" customFormat="1" ht="18.899999999999999" customHeight="1" x14ac:dyDescent="0.3">
      <c r="A39" s="79"/>
      <c r="B39" s="75" t="s">
        <v>216</v>
      </c>
    </row>
    <row r="40" spans="1:2" s="75" customFormat="1" ht="18.899999999999999" customHeight="1" x14ac:dyDescent="0.3">
      <c r="A40" s="79"/>
      <c r="B40" s="75" t="s">
        <v>217</v>
      </c>
    </row>
    <row r="41" spans="1:2" s="75" customFormat="1" ht="18.899999999999999" customHeight="1" x14ac:dyDescent="0.3">
      <c r="A41" s="79"/>
      <c r="B41" s="75" t="s">
        <v>218</v>
      </c>
    </row>
    <row r="42" spans="1:2" s="75" customFormat="1" ht="18.899999999999999" customHeight="1" x14ac:dyDescent="0.3">
      <c r="A42" s="79"/>
      <c r="B42" s="11" t="s">
        <v>219</v>
      </c>
    </row>
    <row r="43" spans="1:2" s="11" customFormat="1" ht="18.899999999999999" customHeight="1" x14ac:dyDescent="0.3"/>
    <row r="44" spans="1:2" s="17" customFormat="1" ht="18.899999999999999" customHeight="1" x14ac:dyDescent="0.3">
      <c r="B44" s="16" t="s">
        <v>220</v>
      </c>
    </row>
    <row r="45" spans="1:2" s="11" customFormat="1" ht="18.899999999999999" customHeight="1" x14ac:dyDescent="0.3">
      <c r="A45" s="18" t="s">
        <v>24</v>
      </c>
      <c r="B45" s="13" t="s">
        <v>221</v>
      </c>
    </row>
    <row r="46" spans="1:2" s="11" customFormat="1" ht="18.899999999999999" customHeight="1" x14ac:dyDescent="0.3">
      <c r="A46" s="18"/>
      <c r="B46" s="11" t="s">
        <v>222</v>
      </c>
    </row>
    <row r="47" spans="1:2" s="11" customFormat="1" ht="18.899999999999999" customHeight="1" x14ac:dyDescent="0.3">
      <c r="A47" s="18"/>
      <c r="B47" s="11" t="s">
        <v>223</v>
      </c>
    </row>
    <row r="48" spans="1:2" s="11" customFormat="1" ht="18.899999999999999" customHeight="1" x14ac:dyDescent="0.3">
      <c r="A48" s="12"/>
      <c r="B48" s="11" t="s">
        <v>224</v>
      </c>
    </row>
    <row r="49" spans="1:2" s="11" customFormat="1" ht="18.899999999999999" customHeight="1" x14ac:dyDescent="0.3">
      <c r="A49" s="12"/>
      <c r="B49" s="75" t="s">
        <v>413</v>
      </c>
    </row>
    <row r="50" spans="1:2" s="11" customFormat="1" ht="18.899999999999999" customHeight="1" x14ac:dyDescent="0.3">
      <c r="A50" s="12"/>
      <c r="B50" s="11" t="s">
        <v>225</v>
      </c>
    </row>
    <row r="51" spans="1:2" s="11" customFormat="1" ht="18.899999999999999" customHeight="1" x14ac:dyDescent="0.3">
      <c r="A51" s="12"/>
      <c r="B51" s="11" t="s">
        <v>226</v>
      </c>
    </row>
    <row r="52" spans="1:2" s="11" customFormat="1" ht="18.899999999999999" customHeight="1" x14ac:dyDescent="0.3">
      <c r="A52" s="12"/>
      <c r="B52" s="11" t="s">
        <v>227</v>
      </c>
    </row>
    <row r="53" spans="1:2" s="11" customFormat="1" ht="18.899999999999999" customHeight="1" x14ac:dyDescent="0.3">
      <c r="A53" s="12"/>
      <c r="B53" s="11" t="s">
        <v>228</v>
      </c>
    </row>
    <row r="54" spans="1:2" s="11" customFormat="1" ht="18.899999999999999" customHeight="1" x14ac:dyDescent="0.3">
      <c r="A54" s="12"/>
      <c r="B54" s="11" t="s">
        <v>229</v>
      </c>
    </row>
    <row r="55" spans="1:2" s="11" customFormat="1" ht="18.899999999999999" customHeight="1" x14ac:dyDescent="0.3">
      <c r="A55" s="18" t="s">
        <v>42</v>
      </c>
      <c r="B55" s="13" t="s">
        <v>172</v>
      </c>
    </row>
    <row r="56" spans="1:2" s="11" customFormat="1" ht="18.899999999999999" customHeight="1" x14ac:dyDescent="0.3">
      <c r="A56" s="18"/>
      <c r="B56" s="11" t="s">
        <v>230</v>
      </c>
    </row>
    <row r="57" spans="1:2" s="11" customFormat="1" ht="18.899999999999999" customHeight="1" x14ac:dyDescent="0.3">
      <c r="A57" s="12"/>
      <c r="B57" s="11" t="s">
        <v>231</v>
      </c>
    </row>
    <row r="58" spans="1:2" s="11" customFormat="1" ht="18.899999999999999" customHeight="1" x14ac:dyDescent="0.3">
      <c r="A58" s="18" t="s">
        <v>54</v>
      </c>
      <c r="B58" s="13" t="s">
        <v>232</v>
      </c>
    </row>
    <row r="59" spans="1:2" s="11" customFormat="1" ht="18.899999999999999" customHeight="1" x14ac:dyDescent="0.3">
      <c r="B59" s="11" t="s">
        <v>233</v>
      </c>
    </row>
    <row r="60" spans="1:2" ht="18.899999999999999" customHeight="1" x14ac:dyDescent="0.3">
      <c r="B60" s="11" t="s">
        <v>234</v>
      </c>
    </row>
    <row r="61" spans="1:2" ht="18.899999999999999" customHeight="1" x14ac:dyDescent="0.3">
      <c r="B61" s="11" t="s">
        <v>235</v>
      </c>
    </row>
    <row r="62" spans="1:2" ht="18.899999999999999" customHeight="1" x14ac:dyDescent="0.3">
      <c r="A62" s="18" t="s">
        <v>74</v>
      </c>
      <c r="B62" s="13" t="s">
        <v>101</v>
      </c>
    </row>
    <row r="63" spans="1:2" ht="18.899999999999999" customHeight="1" x14ac:dyDescent="0.3">
      <c r="B63" s="11" t="s">
        <v>102</v>
      </c>
    </row>
    <row r="64" spans="1:2" ht="18.899999999999999" customHeight="1" x14ac:dyDescent="0.3">
      <c r="B64" s="11" t="s">
        <v>103</v>
      </c>
    </row>
    <row r="65" spans="2:2" ht="18.899999999999999" customHeight="1" x14ac:dyDescent="0.3">
      <c r="B65" s="11" t="s">
        <v>104</v>
      </c>
    </row>
    <row r="66" spans="2:2" ht="18.899999999999999" customHeight="1" x14ac:dyDescent="0.3">
      <c r="B66" s="11" t="s">
        <v>105</v>
      </c>
    </row>
    <row r="67" spans="2:2" ht="18.899999999999999" customHeight="1" x14ac:dyDescent="0.3">
      <c r="B67" s="11" t="s">
        <v>106</v>
      </c>
    </row>
    <row r="68" spans="2:2" ht="18.899999999999999" customHeight="1" x14ac:dyDescent="0.3">
      <c r="B68" s="11" t="s">
        <v>107</v>
      </c>
    </row>
    <row r="69" spans="2:2" ht="18.899999999999999" customHeight="1" x14ac:dyDescent="0.3">
      <c r="B69" s="11" t="s">
        <v>184</v>
      </c>
    </row>
    <row r="70" spans="2:2" ht="16.95" customHeight="1" x14ac:dyDescent="0.3"/>
    <row r="71" spans="2:2" ht="16.95" customHeight="1" x14ac:dyDescent="0.3"/>
    <row r="72" spans="2:2" ht="16.95" customHeight="1" x14ac:dyDescent="0.3"/>
    <row r="73" spans="2:2" ht="16.95" customHeight="1" x14ac:dyDescent="0.3"/>
    <row r="74" spans="2:2" ht="16.95" customHeight="1" x14ac:dyDescent="0.3"/>
    <row r="75" spans="2:2" ht="16.95" customHeight="1" x14ac:dyDescent="0.3"/>
    <row r="76" spans="2:2" ht="16.95" customHeight="1" x14ac:dyDescent="0.3"/>
    <row r="77" spans="2:2" ht="16.95" customHeight="1" x14ac:dyDescent="0.3"/>
    <row r="78" spans="2:2" ht="16.95" customHeight="1" x14ac:dyDescent="0.3"/>
    <row r="79" spans="2:2" ht="16.95" customHeight="1" x14ac:dyDescent="0.3"/>
    <row r="80" spans="2:2" ht="16.95" customHeight="1" x14ac:dyDescent="0.3"/>
    <row r="81" ht="16.95" customHeight="1" x14ac:dyDescent="0.3"/>
    <row r="82" ht="16.95" customHeight="1" x14ac:dyDescent="0.3"/>
    <row r="83" ht="16.95" customHeight="1" x14ac:dyDescent="0.3"/>
    <row r="84" ht="16.95" customHeight="1" x14ac:dyDescent="0.3"/>
    <row r="85" ht="16.95" customHeight="1" x14ac:dyDescent="0.3"/>
    <row r="86" ht="16.95" customHeight="1" x14ac:dyDescent="0.3"/>
    <row r="87" ht="16.95" customHeight="1" x14ac:dyDescent="0.3"/>
    <row r="88" ht="16.95" customHeight="1" x14ac:dyDescent="0.3"/>
    <row r="89" ht="16.95" customHeight="1" x14ac:dyDescent="0.3"/>
    <row r="90" ht="16.95" customHeight="1" x14ac:dyDescent="0.3"/>
    <row r="91" ht="16.95" customHeight="1" x14ac:dyDescent="0.3"/>
    <row r="92" ht="16.95" customHeight="1" x14ac:dyDescent="0.3"/>
    <row r="93" ht="16.95" customHeight="1" x14ac:dyDescent="0.3"/>
    <row r="94" ht="16.95" customHeight="1" x14ac:dyDescent="0.3"/>
    <row r="95" ht="16.95" customHeight="1" x14ac:dyDescent="0.3"/>
    <row r="96" ht="16.95" customHeight="1" x14ac:dyDescent="0.3"/>
    <row r="97" ht="16.95" customHeight="1" x14ac:dyDescent="0.3"/>
    <row r="98" ht="16.95" customHeight="1" x14ac:dyDescent="0.3"/>
    <row r="99" ht="16.95" customHeight="1" x14ac:dyDescent="0.3"/>
    <row r="100" ht="16.95" customHeight="1" x14ac:dyDescent="0.3"/>
    <row r="101" ht="16.95" customHeight="1" x14ac:dyDescent="0.3"/>
    <row r="102" ht="16.95" customHeight="1" x14ac:dyDescent="0.3"/>
    <row r="103" ht="16.95" customHeight="1" x14ac:dyDescent="0.3"/>
    <row r="104" ht="16.95" customHeight="1" x14ac:dyDescent="0.3"/>
    <row r="105" ht="16.95" customHeight="1" x14ac:dyDescent="0.3"/>
    <row r="106" ht="16.95" customHeight="1" x14ac:dyDescent="0.3"/>
    <row r="107" ht="16.95" customHeight="1" x14ac:dyDescent="0.3"/>
    <row r="108" ht="16.95" customHeight="1" x14ac:dyDescent="0.3"/>
    <row r="109" ht="16.95" customHeight="1" x14ac:dyDescent="0.3"/>
    <row r="110" ht="16.95" customHeight="1" x14ac:dyDescent="0.3"/>
    <row r="111" ht="16.95" customHeight="1" x14ac:dyDescent="0.3"/>
    <row r="112" ht="16.95" customHeight="1" x14ac:dyDescent="0.3"/>
    <row r="113" ht="16.95" customHeight="1" x14ac:dyDescent="0.3"/>
    <row r="114" ht="16.95" customHeight="1" x14ac:dyDescent="0.3"/>
    <row r="115" ht="16.95" customHeight="1" x14ac:dyDescent="0.3"/>
    <row r="116" ht="16.95" customHeight="1" x14ac:dyDescent="0.3"/>
    <row r="117" ht="16.95" customHeight="1" x14ac:dyDescent="0.3"/>
    <row r="118" ht="16.95" customHeight="1" x14ac:dyDescent="0.3"/>
    <row r="119" ht="16.95" customHeight="1" x14ac:dyDescent="0.3"/>
    <row r="120" ht="16.95" customHeight="1" x14ac:dyDescent="0.3"/>
    <row r="121" ht="16.95" customHeight="1" x14ac:dyDescent="0.3"/>
    <row r="122" ht="16.95" customHeight="1" x14ac:dyDescent="0.3"/>
    <row r="123" ht="16.95" customHeight="1" x14ac:dyDescent="0.3"/>
    <row r="124" ht="16.95" customHeight="1" x14ac:dyDescent="0.3"/>
    <row r="125" ht="16.95" customHeight="1" x14ac:dyDescent="0.3"/>
    <row r="126" ht="16.95" customHeight="1" x14ac:dyDescent="0.3"/>
    <row r="127" ht="16.95" customHeight="1" x14ac:dyDescent="0.3"/>
    <row r="128" ht="16.95" customHeight="1" x14ac:dyDescent="0.3"/>
    <row r="129" ht="16.95" customHeight="1" x14ac:dyDescent="0.3"/>
    <row r="130" ht="16.95" customHeight="1" x14ac:dyDescent="0.3"/>
    <row r="131" ht="16.95" customHeight="1" x14ac:dyDescent="0.3"/>
    <row r="132" ht="16.95" customHeight="1" x14ac:dyDescent="0.3"/>
    <row r="133" ht="16.95" customHeight="1" x14ac:dyDescent="0.3"/>
    <row r="134" ht="16.95" customHeight="1" x14ac:dyDescent="0.3"/>
    <row r="135" ht="16.95" customHeight="1" x14ac:dyDescent="0.3"/>
    <row r="136" ht="16.95" customHeight="1" x14ac:dyDescent="0.3"/>
    <row r="137" ht="16.95" customHeight="1" x14ac:dyDescent="0.3"/>
    <row r="138" ht="16.95" customHeight="1" x14ac:dyDescent="0.3"/>
    <row r="139" ht="16.95" customHeight="1" x14ac:dyDescent="0.3"/>
    <row r="140" ht="16.95" customHeight="1" x14ac:dyDescent="0.3"/>
    <row r="141" ht="16.95" customHeight="1" x14ac:dyDescent="0.3"/>
    <row r="142" ht="16.95" customHeight="1" x14ac:dyDescent="0.3"/>
    <row r="143" ht="16.95" customHeight="1" x14ac:dyDescent="0.3"/>
    <row r="144" ht="16.95" customHeight="1" x14ac:dyDescent="0.3"/>
    <row r="145" ht="16.95" customHeight="1" x14ac:dyDescent="0.3"/>
    <row r="146" ht="16.95" customHeight="1" x14ac:dyDescent="0.3"/>
    <row r="147" ht="16.95" customHeight="1" x14ac:dyDescent="0.3"/>
    <row r="148" ht="16.95" customHeight="1" x14ac:dyDescent="0.3"/>
    <row r="149" ht="16.95" customHeight="1" x14ac:dyDescent="0.3"/>
    <row r="150" ht="16.95" customHeight="1" x14ac:dyDescent="0.3"/>
    <row r="151" ht="16.95" customHeight="1" x14ac:dyDescent="0.3"/>
    <row r="152" ht="16.95" customHeight="1" x14ac:dyDescent="0.3"/>
    <row r="153" ht="16.95" customHeight="1" x14ac:dyDescent="0.3"/>
    <row r="154" ht="16.95" customHeight="1" x14ac:dyDescent="0.3"/>
    <row r="155" ht="16.95" customHeight="1" x14ac:dyDescent="0.3"/>
    <row r="156" ht="16.95" customHeight="1" x14ac:dyDescent="0.3"/>
    <row r="157" ht="16.95" customHeight="1" x14ac:dyDescent="0.3"/>
    <row r="158" ht="16.95" customHeight="1" x14ac:dyDescent="0.3"/>
    <row r="159" ht="16.95" customHeight="1" x14ac:dyDescent="0.3"/>
    <row r="160" ht="16.95" customHeight="1" x14ac:dyDescent="0.3"/>
    <row r="161" ht="16.95" customHeight="1" x14ac:dyDescent="0.3"/>
    <row r="162" ht="16.95" customHeight="1" x14ac:dyDescent="0.3"/>
    <row r="163" ht="16.95" customHeight="1" x14ac:dyDescent="0.3"/>
    <row r="164" ht="16.95" customHeight="1" x14ac:dyDescent="0.3"/>
    <row r="165" ht="16.95" customHeight="1" x14ac:dyDescent="0.3"/>
    <row r="166" ht="16.95" customHeight="1" x14ac:dyDescent="0.3"/>
    <row r="167" ht="16.95" customHeight="1" x14ac:dyDescent="0.3"/>
    <row r="168" ht="16.95" customHeight="1" x14ac:dyDescent="0.3"/>
    <row r="169" ht="16.95" customHeight="1" x14ac:dyDescent="0.3"/>
    <row r="170" ht="16.95" customHeight="1" x14ac:dyDescent="0.3"/>
    <row r="171" ht="16.95" customHeight="1" x14ac:dyDescent="0.3"/>
    <row r="172" ht="16.95" customHeight="1" x14ac:dyDescent="0.3"/>
    <row r="173" ht="16.95" customHeight="1" x14ac:dyDescent="0.3"/>
    <row r="174" ht="16.95" customHeight="1" x14ac:dyDescent="0.3"/>
    <row r="175" ht="16.95" customHeight="1" x14ac:dyDescent="0.3"/>
    <row r="176" ht="16.95" customHeight="1" x14ac:dyDescent="0.3"/>
    <row r="177" ht="16.95" customHeight="1" x14ac:dyDescent="0.3"/>
    <row r="178" ht="16.95" customHeight="1" x14ac:dyDescent="0.3"/>
    <row r="179" ht="16.95" customHeight="1" x14ac:dyDescent="0.3"/>
    <row r="180" ht="16.95" customHeight="1" x14ac:dyDescent="0.3"/>
    <row r="181" ht="16.95" customHeight="1" x14ac:dyDescent="0.3"/>
    <row r="182" ht="16.95" customHeight="1" x14ac:dyDescent="0.3"/>
    <row r="183" ht="16.95" customHeight="1" x14ac:dyDescent="0.3"/>
    <row r="184" ht="16.95" customHeight="1" x14ac:dyDescent="0.3"/>
    <row r="185" ht="16.95" customHeight="1" x14ac:dyDescent="0.3"/>
    <row r="186" ht="16.95" customHeight="1" x14ac:dyDescent="0.3"/>
    <row r="187" ht="16.95" customHeight="1" x14ac:dyDescent="0.3"/>
    <row r="188" ht="16.95" customHeight="1" x14ac:dyDescent="0.3"/>
    <row r="189" ht="16.95" customHeight="1" x14ac:dyDescent="0.3"/>
    <row r="190" ht="16.95" customHeight="1" x14ac:dyDescent="0.3"/>
  </sheetData>
  <sheetProtection algorithmName="SHA-512" hashValue="W/EcG0rZGFQXZKl4xrjXoV9p4aIvMBT+4lw7Ny1kExEL6reKhUW+qVRj0EngjRLCGnFUes8oNu4VENuVGfB+1Q==" saltValue="RP+0dg0atq9UfBxEcea7Z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D660-CBCD-426E-8F90-8890C7AF50AE}">
  <sheetPr codeName="Sheet3">
    <tabColor theme="4" tint="-0.499984740745262"/>
  </sheetPr>
  <dimension ref="A1:F359"/>
  <sheetViews>
    <sheetView showGridLines="0" zoomScaleNormal="100" workbookViewId="0">
      <pane ySplit="2" topLeftCell="A3" activePane="bottomLeft" state="frozen"/>
      <selection pane="bottomLeft"/>
    </sheetView>
  </sheetViews>
  <sheetFormatPr defaultRowHeight="14.4" x14ac:dyDescent="0.3"/>
  <cols>
    <col min="1" max="1" width="4.109375" style="118" customWidth="1"/>
    <col min="2" max="2" width="32.44140625" style="118" customWidth="1"/>
    <col min="3" max="3" width="20.6640625" style="118" customWidth="1"/>
    <col min="4" max="4" width="37.88671875" style="118" customWidth="1"/>
    <col min="5" max="5" width="43.88671875" style="118" customWidth="1"/>
    <col min="6" max="6" width="52.6640625" style="118" customWidth="1"/>
    <col min="7" max="16384" width="8.88671875" style="118"/>
  </cols>
  <sheetData>
    <row r="1" spans="1:2" s="98" customFormat="1" ht="36" customHeight="1" x14ac:dyDescent="0.3">
      <c r="A1" s="96" t="s">
        <v>236</v>
      </c>
      <c r="B1" s="97"/>
    </row>
    <row r="2" spans="1:2" s="101" customFormat="1" ht="16.95" customHeight="1" x14ac:dyDescent="0.3">
      <c r="A2" s="99" t="s">
        <v>399</v>
      </c>
      <c r="B2" s="100"/>
    </row>
    <row r="3" spans="1:2" s="103" customFormat="1" ht="16.95" customHeight="1" x14ac:dyDescent="0.3">
      <c r="A3" s="102"/>
    </row>
    <row r="4" spans="1:2" s="104" customFormat="1" ht="30" customHeight="1" x14ac:dyDescent="0.3">
      <c r="B4" s="105" t="s">
        <v>237</v>
      </c>
    </row>
    <row r="5" spans="1:2" s="103" customFormat="1" ht="16.95" customHeight="1" x14ac:dyDescent="0.3">
      <c r="B5" s="106" t="s">
        <v>238</v>
      </c>
    </row>
    <row r="6" spans="1:2" s="103" customFormat="1" ht="16.95" customHeight="1" x14ac:dyDescent="0.3">
      <c r="B6" s="119"/>
    </row>
    <row r="7" spans="1:2" s="103" customFormat="1" ht="16.95" customHeight="1" x14ac:dyDescent="0.3">
      <c r="B7" s="106" t="s">
        <v>239</v>
      </c>
    </row>
    <row r="8" spans="1:2" s="103" customFormat="1" ht="16.95" customHeight="1" x14ac:dyDescent="0.3">
      <c r="B8" s="119"/>
    </row>
    <row r="9" spans="1:2" s="103" customFormat="1" ht="16.95" customHeight="1" x14ac:dyDescent="0.3">
      <c r="B9" s="106" t="s">
        <v>240</v>
      </c>
    </row>
    <row r="10" spans="1:2" s="103" customFormat="1" ht="16.95" customHeight="1" x14ac:dyDescent="0.3">
      <c r="B10" s="119"/>
    </row>
    <row r="11" spans="1:2" s="103" customFormat="1" ht="16.95" customHeight="1" x14ac:dyDescent="0.3">
      <c r="B11" s="106" t="s">
        <v>241</v>
      </c>
    </row>
    <row r="12" spans="1:2" s="103" customFormat="1" ht="16.95" customHeight="1" x14ac:dyDescent="0.3">
      <c r="B12" s="119"/>
    </row>
    <row r="13" spans="1:2" s="103" customFormat="1" ht="16.95" customHeight="1" x14ac:dyDescent="0.3">
      <c r="B13" s="106" t="s">
        <v>242</v>
      </c>
    </row>
    <row r="14" spans="1:2" s="103" customFormat="1" ht="16.95" customHeight="1" x14ac:dyDescent="0.3">
      <c r="B14" s="119"/>
    </row>
    <row r="15" spans="1:2" s="103" customFormat="1" ht="16.95" customHeight="1" x14ac:dyDescent="0.3">
      <c r="B15" s="106" t="s">
        <v>243</v>
      </c>
    </row>
    <row r="16" spans="1:2" s="103" customFormat="1" ht="16.95" customHeight="1" x14ac:dyDescent="0.3">
      <c r="B16" s="119"/>
    </row>
    <row r="17" spans="1:2" s="103" customFormat="1" ht="16.95" customHeight="1" x14ac:dyDescent="0.3">
      <c r="B17" s="106" t="s">
        <v>386</v>
      </c>
    </row>
    <row r="18" spans="1:2" s="103" customFormat="1" ht="16.95" customHeight="1" x14ac:dyDescent="0.3">
      <c r="B18" s="119"/>
    </row>
    <row r="19" spans="1:2" s="103" customFormat="1" ht="16.95" customHeight="1" x14ac:dyDescent="0.3">
      <c r="A19" s="102"/>
      <c r="B19" s="106"/>
    </row>
    <row r="20" spans="1:2" s="104" customFormat="1" ht="30" customHeight="1" x14ac:dyDescent="0.3">
      <c r="B20" s="105" t="s">
        <v>244</v>
      </c>
    </row>
    <row r="21" spans="1:2" s="103" customFormat="1" ht="16.95" customHeight="1" x14ac:dyDescent="0.3">
      <c r="B21" s="106" t="s">
        <v>245</v>
      </c>
    </row>
    <row r="22" spans="1:2" s="103" customFormat="1" ht="16.95" customHeight="1" x14ac:dyDescent="0.3">
      <c r="B22" s="120"/>
    </row>
    <row r="23" spans="1:2" s="103" customFormat="1" ht="16.95" customHeight="1" x14ac:dyDescent="0.3">
      <c r="B23" s="106" t="s">
        <v>246</v>
      </c>
    </row>
    <row r="24" spans="1:2" s="103" customFormat="1" ht="16.95" customHeight="1" x14ac:dyDescent="0.3">
      <c r="B24" s="120"/>
    </row>
    <row r="25" spans="1:2" s="103" customFormat="1" ht="16.95" customHeight="1" x14ac:dyDescent="0.3">
      <c r="B25" s="106" t="s">
        <v>247</v>
      </c>
    </row>
    <row r="26" spans="1:2" s="103" customFormat="1" ht="16.95" customHeight="1" x14ac:dyDescent="0.3">
      <c r="B26" s="120"/>
    </row>
    <row r="27" spans="1:2" s="103" customFormat="1" ht="16.95" customHeight="1" x14ac:dyDescent="0.3">
      <c r="B27" s="106" t="s">
        <v>248</v>
      </c>
    </row>
    <row r="28" spans="1:2" s="103" customFormat="1" ht="16.95" customHeight="1" x14ac:dyDescent="0.3">
      <c r="B28" s="120"/>
    </row>
    <row r="29" spans="1:2" s="103" customFormat="1" ht="16.95" customHeight="1" x14ac:dyDescent="0.3">
      <c r="B29" s="107" t="s">
        <v>249</v>
      </c>
    </row>
    <row r="30" spans="1:2" s="103" customFormat="1" ht="16.95" customHeight="1" x14ac:dyDescent="0.3">
      <c r="B30" s="120"/>
    </row>
    <row r="31" spans="1:2" s="103" customFormat="1" ht="16.95" customHeight="1" x14ac:dyDescent="0.3">
      <c r="A31" s="102"/>
      <c r="B31" s="106"/>
    </row>
    <row r="32" spans="1:2" s="104" customFormat="1" ht="30" customHeight="1" x14ac:dyDescent="0.3">
      <c r="B32" s="105" t="s">
        <v>250</v>
      </c>
    </row>
    <row r="33" spans="1:5" s="103" customFormat="1" ht="16.95" customHeight="1" x14ac:dyDescent="0.3">
      <c r="B33" s="106" t="s">
        <v>251</v>
      </c>
    </row>
    <row r="34" spans="1:5" s="103" customFormat="1" ht="16.95" customHeight="1" x14ac:dyDescent="0.3">
      <c r="B34" s="120"/>
    </row>
    <row r="35" spans="1:5" s="103" customFormat="1" ht="16.95" customHeight="1" x14ac:dyDescent="0.3">
      <c r="A35" s="102"/>
      <c r="B35" s="106"/>
    </row>
    <row r="36" spans="1:5" s="104" customFormat="1" ht="16.95" customHeight="1" x14ac:dyDescent="0.3">
      <c r="B36" s="105" t="s">
        <v>252</v>
      </c>
    </row>
    <row r="37" spans="1:5" s="104" customFormat="1" ht="16.95" customHeight="1" x14ac:dyDescent="0.3">
      <c r="B37" s="108" t="s">
        <v>253</v>
      </c>
    </row>
    <row r="38" spans="1:5" s="103" customFormat="1" ht="16.95" customHeight="1" x14ac:dyDescent="0.3">
      <c r="B38" s="106" t="s">
        <v>254</v>
      </c>
    </row>
    <row r="39" spans="1:5" s="103" customFormat="1" ht="16.95" customHeight="1" x14ac:dyDescent="0.3">
      <c r="B39" s="120"/>
    </row>
    <row r="40" spans="1:5" s="103" customFormat="1" ht="16.95" customHeight="1" x14ac:dyDescent="0.3">
      <c r="B40" s="106" t="s">
        <v>255</v>
      </c>
    </row>
    <row r="41" spans="1:5" s="103" customFormat="1" ht="16.95" customHeight="1" x14ac:dyDescent="0.3">
      <c r="B41" s="120"/>
    </row>
    <row r="42" spans="1:5" s="103" customFormat="1" ht="16.95" customHeight="1" x14ac:dyDescent="0.3">
      <c r="B42" s="106" t="s">
        <v>256</v>
      </c>
    </row>
    <row r="43" spans="1:5" s="103" customFormat="1" ht="16.95" customHeight="1" x14ac:dyDescent="0.3">
      <c r="B43" s="120"/>
    </row>
    <row r="44" spans="1:5" s="103" customFormat="1" ht="16.95" customHeight="1" x14ac:dyDescent="0.3">
      <c r="B44" s="106" t="s">
        <v>257</v>
      </c>
    </row>
    <row r="45" spans="1:5" s="109" customFormat="1" ht="16.95" customHeight="1" x14ac:dyDescent="0.3">
      <c r="B45" s="120"/>
      <c r="C45" s="103"/>
      <c r="E45" s="103"/>
    </row>
    <row r="46" spans="1:5" s="103" customFormat="1" ht="16.95" customHeight="1" x14ac:dyDescent="0.3">
      <c r="A46" s="102"/>
      <c r="B46" s="106"/>
    </row>
    <row r="47" spans="1:5" s="104" customFormat="1" ht="16.95" customHeight="1" x14ac:dyDescent="0.3">
      <c r="B47" s="105" t="s">
        <v>258</v>
      </c>
    </row>
    <row r="48" spans="1:5" s="104" customFormat="1" ht="16.95" customHeight="1" x14ac:dyDescent="0.3">
      <c r="B48" s="110" t="s">
        <v>259</v>
      </c>
    </row>
    <row r="49" spans="1:3" s="103" customFormat="1" ht="16.95" customHeight="1" x14ac:dyDescent="0.3">
      <c r="B49" s="106" t="s">
        <v>260</v>
      </c>
    </row>
    <row r="50" spans="1:3" s="103" customFormat="1" ht="16.95" customHeight="1" x14ac:dyDescent="0.3">
      <c r="B50" s="120"/>
    </row>
    <row r="51" spans="1:3" s="103" customFormat="1" ht="16.95" customHeight="1" x14ac:dyDescent="0.3">
      <c r="B51" s="106" t="s">
        <v>261</v>
      </c>
    </row>
    <row r="52" spans="1:3" s="103" customFormat="1" ht="16.95" customHeight="1" x14ac:dyDescent="0.3">
      <c r="B52" s="120"/>
    </row>
    <row r="53" spans="1:3" s="103" customFormat="1" ht="16.95" customHeight="1" x14ac:dyDescent="0.3">
      <c r="B53" s="106" t="s">
        <v>262</v>
      </c>
    </row>
    <row r="54" spans="1:3" s="103" customFormat="1" ht="16.95" customHeight="1" x14ac:dyDescent="0.3">
      <c r="B54" s="120"/>
    </row>
    <row r="55" spans="1:3" s="103" customFormat="1" ht="16.95" customHeight="1" x14ac:dyDescent="0.3">
      <c r="B55" s="106" t="s">
        <v>263</v>
      </c>
    </row>
    <row r="56" spans="1:3" s="103" customFormat="1" ht="16.95" customHeight="1" x14ac:dyDescent="0.3">
      <c r="B56" s="120"/>
    </row>
    <row r="57" spans="1:3" s="103" customFormat="1" ht="16.95" customHeight="1" x14ac:dyDescent="0.3">
      <c r="B57" s="106" t="s">
        <v>257</v>
      </c>
      <c r="C57" s="109"/>
    </row>
    <row r="58" spans="1:3" s="103" customFormat="1" ht="16.95" customHeight="1" x14ac:dyDescent="0.3">
      <c r="B58" s="120"/>
    </row>
    <row r="59" spans="1:3" s="103" customFormat="1" ht="16.95" customHeight="1" x14ac:dyDescent="0.3">
      <c r="A59" s="102"/>
      <c r="B59" s="106"/>
    </row>
    <row r="60" spans="1:3" s="104" customFormat="1" ht="16.95" customHeight="1" x14ac:dyDescent="0.3">
      <c r="B60" s="105" t="s">
        <v>401</v>
      </c>
    </row>
    <row r="61" spans="1:3" s="104" customFormat="1" ht="16.95" customHeight="1" x14ac:dyDescent="0.3">
      <c r="B61" s="110" t="s">
        <v>264</v>
      </c>
    </row>
    <row r="62" spans="1:3" s="111" customFormat="1" ht="16.95" customHeight="1" x14ac:dyDescent="0.3">
      <c r="B62" s="112" t="s">
        <v>265</v>
      </c>
    </row>
    <row r="63" spans="1:3" s="111" customFormat="1" ht="16.95" customHeight="1" x14ac:dyDescent="0.3">
      <c r="B63" s="120"/>
    </row>
    <row r="64" spans="1:3" s="103" customFormat="1" ht="16.95" customHeight="1" x14ac:dyDescent="0.3">
      <c r="A64" s="102"/>
      <c r="B64" s="106"/>
    </row>
    <row r="65" spans="2:3" s="104" customFormat="1" ht="16.95" customHeight="1" x14ac:dyDescent="0.3">
      <c r="B65" s="105" t="s">
        <v>400</v>
      </c>
    </row>
    <row r="66" spans="2:3" s="104" customFormat="1" ht="16.95" customHeight="1" x14ac:dyDescent="0.3">
      <c r="B66" s="108" t="s">
        <v>404</v>
      </c>
    </row>
    <row r="67" spans="2:3" s="103" customFormat="1" ht="16.95" customHeight="1" x14ac:dyDescent="0.3">
      <c r="B67" s="106" t="s">
        <v>269</v>
      </c>
      <c r="C67" s="109"/>
    </row>
    <row r="68" spans="2:3" s="103" customFormat="1" ht="16.95" customHeight="1" x14ac:dyDescent="0.3">
      <c r="B68" s="120"/>
    </row>
    <row r="69" spans="2:3" s="103" customFormat="1" ht="16.95" customHeight="1" x14ac:dyDescent="0.3">
      <c r="B69" s="106" t="s">
        <v>270</v>
      </c>
      <c r="C69" s="109"/>
    </row>
    <row r="70" spans="2:3" s="103" customFormat="1" ht="16.95" customHeight="1" x14ac:dyDescent="0.3">
      <c r="B70" s="120"/>
    </row>
    <row r="71" spans="2:3" s="103" customFormat="1" ht="16.95" customHeight="1" x14ac:dyDescent="0.3">
      <c r="B71" s="106" t="s">
        <v>271</v>
      </c>
      <c r="C71" s="109"/>
    </row>
    <row r="72" spans="2:3" s="103" customFormat="1" ht="16.95" customHeight="1" x14ac:dyDescent="0.3">
      <c r="B72" s="120"/>
    </row>
    <row r="73" spans="2:3" s="103" customFormat="1" ht="16.95" customHeight="1" x14ac:dyDescent="0.3">
      <c r="B73" s="106" t="s">
        <v>272</v>
      </c>
      <c r="C73" s="109"/>
    </row>
    <row r="74" spans="2:3" s="103" customFormat="1" ht="16.95" customHeight="1" x14ac:dyDescent="0.3">
      <c r="B74" s="120"/>
    </row>
    <row r="75" spans="2:3" s="103" customFormat="1" ht="16.95" customHeight="1" x14ac:dyDescent="0.3">
      <c r="B75" s="106" t="s">
        <v>273</v>
      </c>
      <c r="C75" s="109"/>
    </row>
    <row r="76" spans="2:3" s="103" customFormat="1" ht="16.95" customHeight="1" x14ac:dyDescent="0.3">
      <c r="B76" s="120"/>
    </row>
    <row r="77" spans="2:3" s="103" customFormat="1" ht="16.95" customHeight="1" x14ac:dyDescent="0.3">
      <c r="B77" s="106" t="s">
        <v>274</v>
      </c>
      <c r="C77" s="109"/>
    </row>
    <row r="78" spans="2:3" s="103" customFormat="1" ht="16.95" customHeight="1" x14ac:dyDescent="0.3">
      <c r="B78" s="120"/>
    </row>
    <row r="79" spans="2:3" s="103" customFormat="1" ht="16.95" customHeight="1" x14ac:dyDescent="0.3">
      <c r="B79" s="106" t="s">
        <v>275</v>
      </c>
      <c r="C79" s="109"/>
    </row>
    <row r="80" spans="2:3" s="103" customFormat="1" ht="16.95" customHeight="1" x14ac:dyDescent="0.3">
      <c r="B80" s="120"/>
    </row>
    <row r="81" spans="1:3" s="103" customFormat="1" ht="16.95" customHeight="1" x14ac:dyDescent="0.3">
      <c r="B81" s="106" t="s">
        <v>276</v>
      </c>
      <c r="C81" s="109"/>
    </row>
    <row r="82" spans="1:3" s="103" customFormat="1" ht="16.95" customHeight="1" x14ac:dyDescent="0.3">
      <c r="B82" s="120"/>
    </row>
    <row r="83" spans="1:3" s="103" customFormat="1" ht="16.95" customHeight="1" x14ac:dyDescent="0.3">
      <c r="B83" s="106" t="s">
        <v>414</v>
      </c>
      <c r="C83" s="109"/>
    </row>
    <row r="84" spans="1:3" s="103" customFormat="1" ht="16.95" customHeight="1" x14ac:dyDescent="0.3">
      <c r="B84" s="120"/>
    </row>
    <row r="85" spans="1:3" s="103" customFormat="1" ht="16.95" customHeight="1" x14ac:dyDescent="0.3">
      <c r="A85" s="102"/>
      <c r="B85" s="106"/>
    </row>
    <row r="86" spans="1:3" s="104" customFormat="1" ht="30" customHeight="1" x14ac:dyDescent="0.3">
      <c r="B86" s="105" t="s">
        <v>266</v>
      </c>
    </row>
    <row r="87" spans="1:3" s="103" customFormat="1" ht="16.95" customHeight="1" x14ac:dyDescent="0.3">
      <c r="B87" s="106" t="s">
        <v>267</v>
      </c>
      <c r="C87" s="109"/>
    </row>
    <row r="88" spans="1:3" s="103" customFormat="1" ht="16.95" customHeight="1" x14ac:dyDescent="0.3">
      <c r="B88" s="119"/>
    </row>
    <row r="89" spans="1:3" s="103" customFormat="1" ht="16.95" customHeight="1" x14ac:dyDescent="0.3">
      <c r="B89" s="106" t="s">
        <v>268</v>
      </c>
      <c r="C89" s="109"/>
    </row>
    <row r="90" spans="1:3" s="103" customFormat="1" ht="16.95" customHeight="1" x14ac:dyDescent="0.3">
      <c r="B90" s="120"/>
    </row>
    <row r="91" spans="1:3" s="103" customFormat="1" ht="16.95" customHeight="1" x14ac:dyDescent="0.3">
      <c r="A91" s="102"/>
      <c r="B91" s="106"/>
    </row>
    <row r="92" spans="1:3" s="104" customFormat="1" ht="30" customHeight="1" x14ac:dyDescent="0.3">
      <c r="B92" s="105" t="s">
        <v>389</v>
      </c>
    </row>
    <row r="93" spans="1:3" s="103" customFormat="1" ht="16.95" customHeight="1" x14ac:dyDescent="0.3">
      <c r="B93" s="106" t="s">
        <v>390</v>
      </c>
      <c r="C93" s="109"/>
    </row>
    <row r="94" spans="1:3" s="103" customFormat="1" ht="16.95" customHeight="1" x14ac:dyDescent="0.3">
      <c r="B94" s="120"/>
    </row>
    <row r="95" spans="1:3" s="103" customFormat="1" ht="16.95" customHeight="1" x14ac:dyDescent="0.3">
      <c r="A95" s="102"/>
      <c r="B95" s="106"/>
    </row>
    <row r="96" spans="1:3" s="104" customFormat="1" ht="30" customHeight="1" x14ac:dyDescent="0.3">
      <c r="B96" s="105" t="s">
        <v>410</v>
      </c>
    </row>
    <row r="97" spans="1:6" s="103" customFormat="1" ht="16.95" customHeight="1" x14ac:dyDescent="0.3">
      <c r="B97" s="106" t="s">
        <v>409</v>
      </c>
      <c r="C97" s="109"/>
    </row>
    <row r="98" spans="1:6" s="109" customFormat="1" ht="16.95" customHeight="1" x14ac:dyDescent="0.3">
      <c r="B98" s="120"/>
    </row>
    <row r="99" spans="1:6" s="103" customFormat="1" ht="16.95" customHeight="1" x14ac:dyDescent="0.3">
      <c r="B99" s="106" t="s">
        <v>277</v>
      </c>
      <c r="C99" s="109"/>
    </row>
    <row r="100" spans="1:6" s="109" customFormat="1" ht="16.95" customHeight="1" x14ac:dyDescent="0.3">
      <c r="B100" s="120"/>
      <c r="E100" s="103"/>
    </row>
    <row r="101" spans="1:6" s="103" customFormat="1" ht="16.95" customHeight="1" x14ac:dyDescent="0.3">
      <c r="B101" s="106" t="s">
        <v>278</v>
      </c>
      <c r="C101" s="109"/>
    </row>
    <row r="102" spans="1:6" s="109" customFormat="1" ht="16.95" customHeight="1" x14ac:dyDescent="0.3">
      <c r="B102" s="120"/>
      <c r="C102" s="103"/>
      <c r="D102" s="103"/>
      <c r="E102" s="103"/>
    </row>
    <row r="103" spans="1:6" s="103" customFormat="1" ht="16.95" customHeight="1" x14ac:dyDescent="0.3">
      <c r="A103" s="102"/>
      <c r="B103" s="106"/>
    </row>
    <row r="104" spans="1:6" s="104" customFormat="1" ht="30" customHeight="1" x14ac:dyDescent="0.3">
      <c r="B104" s="105" t="s">
        <v>279</v>
      </c>
    </row>
    <row r="105" spans="1:6" s="103" customFormat="1" ht="16.95" customHeight="1" x14ac:dyDescent="0.3">
      <c r="B105" s="121"/>
      <c r="C105" s="113"/>
      <c r="D105" s="113"/>
      <c r="E105" s="114"/>
    </row>
    <row r="106" spans="1:6" s="103" customFormat="1" ht="16.95" customHeight="1" x14ac:dyDescent="0.3">
      <c r="A106" s="102"/>
      <c r="B106" s="106"/>
    </row>
    <row r="107" spans="1:6" s="115" customFormat="1" ht="30" customHeight="1" x14ac:dyDescent="0.3">
      <c r="B107" s="116" t="s">
        <v>280</v>
      </c>
    </row>
    <row r="108" spans="1:6" s="103" customFormat="1" ht="16.95" customHeight="1" x14ac:dyDescent="0.3">
      <c r="A108" s="102"/>
    </row>
    <row r="109" spans="1:6" s="103" customFormat="1" ht="76.2" customHeight="1" x14ac:dyDescent="0.3">
      <c r="B109" s="117" t="s">
        <v>281</v>
      </c>
      <c r="C109" s="117" t="s">
        <v>282</v>
      </c>
      <c r="D109" s="117" t="s">
        <v>283</v>
      </c>
      <c r="E109" s="117" t="s">
        <v>284</v>
      </c>
      <c r="F109" s="117" t="s">
        <v>402</v>
      </c>
    </row>
    <row r="110" spans="1:6" s="103" customFormat="1" ht="15.6" x14ac:dyDescent="0.3">
      <c r="B110" s="122"/>
      <c r="C110" s="123"/>
      <c r="D110" s="124"/>
      <c r="E110" s="125"/>
      <c r="F110" s="124"/>
    </row>
    <row r="111" spans="1:6" s="103" customFormat="1" ht="15.6" x14ac:dyDescent="0.3">
      <c r="B111" s="122"/>
      <c r="C111" s="126"/>
      <c r="D111" s="125"/>
      <c r="E111" s="131"/>
      <c r="F111" s="125"/>
    </row>
    <row r="112" spans="1:6" s="103" customFormat="1" ht="15.6" x14ac:dyDescent="0.3">
      <c r="B112" s="127"/>
      <c r="C112" s="128"/>
      <c r="D112" s="127"/>
      <c r="E112" s="127"/>
      <c r="F112" s="127"/>
    </row>
    <row r="113" spans="2:6" s="103" customFormat="1" ht="15.6" x14ac:dyDescent="0.3">
      <c r="B113" s="127"/>
      <c r="C113" s="128"/>
      <c r="D113" s="127"/>
      <c r="E113" s="127"/>
      <c r="F113" s="127"/>
    </row>
    <row r="114" spans="2:6" s="103" customFormat="1" ht="15.6" x14ac:dyDescent="0.3">
      <c r="B114" s="127"/>
      <c r="C114" s="128"/>
      <c r="D114" s="127"/>
      <c r="E114" s="127"/>
      <c r="F114" s="127"/>
    </row>
    <row r="115" spans="2:6" s="103" customFormat="1" ht="15.6" x14ac:dyDescent="0.3">
      <c r="B115" s="127"/>
      <c r="C115" s="128"/>
      <c r="D115" s="127"/>
      <c r="E115" s="127"/>
      <c r="F115" s="127"/>
    </row>
    <row r="116" spans="2:6" s="103" customFormat="1" ht="15.6" x14ac:dyDescent="0.3">
      <c r="B116" s="129"/>
      <c r="C116" s="130"/>
      <c r="D116" s="129"/>
      <c r="E116" s="129"/>
      <c r="F116" s="129"/>
    </row>
    <row r="117" spans="2:6" s="103" customFormat="1" ht="15.6" x14ac:dyDescent="0.3">
      <c r="B117" s="129"/>
      <c r="C117" s="130"/>
      <c r="D117" s="129"/>
      <c r="E117" s="129"/>
      <c r="F117" s="129"/>
    </row>
    <row r="118" spans="2:6" s="103" customFormat="1" ht="15.6" x14ac:dyDescent="0.3">
      <c r="B118" s="129"/>
      <c r="C118" s="130"/>
      <c r="D118" s="129"/>
      <c r="E118" s="129"/>
      <c r="F118" s="129"/>
    </row>
    <row r="119" spans="2:6" s="103" customFormat="1" ht="15.6" x14ac:dyDescent="0.3">
      <c r="B119" s="129"/>
      <c r="C119" s="130"/>
      <c r="D119" s="129"/>
      <c r="E119" s="129"/>
      <c r="F119" s="129"/>
    </row>
    <row r="120" spans="2:6" s="103" customFormat="1" ht="15.6" x14ac:dyDescent="0.3">
      <c r="B120" s="129"/>
      <c r="C120" s="130"/>
      <c r="D120" s="129"/>
      <c r="E120" s="129"/>
      <c r="F120" s="129"/>
    </row>
    <row r="121" spans="2:6" s="103" customFormat="1" ht="15.6" x14ac:dyDescent="0.3">
      <c r="B121" s="129"/>
      <c r="C121" s="130"/>
      <c r="D121" s="129"/>
      <c r="E121" s="129"/>
      <c r="F121" s="129"/>
    </row>
    <row r="122" spans="2:6" s="103" customFormat="1" ht="15.6" x14ac:dyDescent="0.3">
      <c r="B122" s="129"/>
      <c r="C122" s="130"/>
      <c r="D122" s="129"/>
      <c r="E122" s="129"/>
      <c r="F122" s="129"/>
    </row>
    <row r="123" spans="2:6" s="103" customFormat="1" ht="15.6" x14ac:dyDescent="0.3">
      <c r="B123" s="129"/>
      <c r="C123" s="130"/>
      <c r="D123" s="129"/>
      <c r="E123" s="129"/>
      <c r="F123" s="129"/>
    </row>
    <row r="124" spans="2:6" s="103" customFormat="1" ht="15.6" x14ac:dyDescent="0.3">
      <c r="B124" s="129"/>
      <c r="C124" s="130"/>
      <c r="D124" s="129"/>
      <c r="E124" s="129"/>
      <c r="F124" s="129"/>
    </row>
    <row r="125" spans="2:6" s="103" customFormat="1" ht="15.6" x14ac:dyDescent="0.3">
      <c r="B125" s="129"/>
      <c r="C125" s="130"/>
      <c r="D125" s="129"/>
      <c r="E125" s="129"/>
      <c r="F125" s="129"/>
    </row>
    <row r="126" spans="2:6" s="103" customFormat="1" ht="15.6" x14ac:dyDescent="0.3">
      <c r="B126" s="129"/>
      <c r="C126" s="130"/>
      <c r="D126" s="129"/>
      <c r="E126" s="129"/>
      <c r="F126" s="129"/>
    </row>
    <row r="127" spans="2:6" s="103" customFormat="1" ht="15.6" x14ac:dyDescent="0.3">
      <c r="B127" s="129"/>
      <c r="C127" s="130"/>
      <c r="D127" s="129"/>
      <c r="E127" s="129"/>
      <c r="F127" s="129"/>
    </row>
    <row r="128" spans="2:6" s="103" customFormat="1" ht="15.6" x14ac:dyDescent="0.3">
      <c r="B128" s="129"/>
      <c r="C128" s="130"/>
      <c r="D128" s="129"/>
      <c r="E128" s="129"/>
      <c r="F128" s="129"/>
    </row>
    <row r="129" spans="2:6" s="103" customFormat="1" ht="15.6" x14ac:dyDescent="0.3">
      <c r="B129" s="129"/>
      <c r="C129" s="130"/>
      <c r="D129" s="129"/>
      <c r="E129" s="129"/>
      <c r="F129" s="129"/>
    </row>
    <row r="130" spans="2:6" s="103" customFormat="1" ht="15.6" x14ac:dyDescent="0.3">
      <c r="B130" s="129"/>
      <c r="C130" s="130"/>
      <c r="D130" s="129"/>
      <c r="E130" s="129"/>
      <c r="F130" s="129"/>
    </row>
    <row r="131" spans="2:6" s="103" customFormat="1" ht="15.6" x14ac:dyDescent="0.3">
      <c r="B131" s="129"/>
      <c r="C131" s="130"/>
      <c r="D131" s="129"/>
      <c r="E131" s="129"/>
      <c r="F131" s="129"/>
    </row>
    <row r="132" spans="2:6" s="103" customFormat="1" ht="15.6" x14ac:dyDescent="0.3">
      <c r="B132" s="129"/>
      <c r="C132" s="130"/>
      <c r="D132" s="129"/>
      <c r="E132" s="129"/>
      <c r="F132" s="129"/>
    </row>
    <row r="133" spans="2:6" s="103" customFormat="1" ht="15.6" x14ac:dyDescent="0.3">
      <c r="B133" s="129"/>
      <c r="C133" s="130"/>
      <c r="D133" s="129"/>
      <c r="E133" s="129"/>
      <c r="F133" s="129"/>
    </row>
    <row r="134" spans="2:6" s="103" customFormat="1" ht="15.6" x14ac:dyDescent="0.3">
      <c r="B134" s="129"/>
      <c r="C134" s="130"/>
      <c r="D134" s="129"/>
      <c r="E134" s="129"/>
      <c r="F134" s="129"/>
    </row>
    <row r="135" spans="2:6" s="103" customFormat="1" ht="15.6" x14ac:dyDescent="0.3">
      <c r="B135" s="129"/>
      <c r="C135" s="130"/>
      <c r="D135" s="129"/>
      <c r="E135" s="129"/>
      <c r="F135" s="129"/>
    </row>
    <row r="136" spans="2:6" s="103" customFormat="1" ht="15.6" x14ac:dyDescent="0.3">
      <c r="B136" s="129"/>
      <c r="C136" s="130"/>
      <c r="D136" s="129"/>
      <c r="E136" s="129"/>
      <c r="F136" s="129"/>
    </row>
    <row r="137" spans="2:6" s="103" customFormat="1" ht="15.6" x14ac:dyDescent="0.3">
      <c r="B137" s="129"/>
      <c r="C137" s="130"/>
      <c r="D137" s="129"/>
      <c r="E137" s="129"/>
      <c r="F137" s="129"/>
    </row>
    <row r="138" spans="2:6" s="103" customFormat="1" ht="15.6" x14ac:dyDescent="0.3">
      <c r="B138" s="129"/>
      <c r="C138" s="130"/>
      <c r="D138" s="129"/>
      <c r="E138" s="129"/>
      <c r="F138" s="129"/>
    </row>
    <row r="139" spans="2:6" s="103" customFormat="1" ht="15.6" x14ac:dyDescent="0.3">
      <c r="B139" s="129"/>
      <c r="C139" s="130"/>
      <c r="D139" s="129"/>
      <c r="E139" s="129"/>
      <c r="F139" s="129"/>
    </row>
    <row r="140" spans="2:6" s="103" customFormat="1" ht="15.6" x14ac:dyDescent="0.3">
      <c r="B140" s="129"/>
      <c r="C140" s="130"/>
      <c r="D140" s="129"/>
      <c r="E140" s="129"/>
      <c r="F140" s="129"/>
    </row>
    <row r="141" spans="2:6" s="103" customFormat="1" ht="15.6" x14ac:dyDescent="0.3">
      <c r="B141" s="129"/>
      <c r="C141" s="130"/>
      <c r="D141" s="129"/>
      <c r="E141" s="129"/>
      <c r="F141" s="129"/>
    </row>
    <row r="142" spans="2:6" s="103" customFormat="1" ht="15.6" x14ac:dyDescent="0.3">
      <c r="B142" s="129"/>
      <c r="C142" s="130"/>
      <c r="D142" s="129"/>
      <c r="E142" s="129"/>
      <c r="F142" s="129"/>
    </row>
    <row r="143" spans="2:6" s="103" customFormat="1" ht="15.6" x14ac:dyDescent="0.3">
      <c r="B143" s="129"/>
      <c r="C143" s="130"/>
      <c r="D143" s="129"/>
      <c r="E143" s="129"/>
      <c r="F143" s="129"/>
    </row>
    <row r="144" spans="2:6" s="103" customFormat="1" ht="15.6" x14ac:dyDescent="0.3">
      <c r="B144" s="129"/>
      <c r="C144" s="130"/>
      <c r="D144" s="129"/>
      <c r="E144" s="129"/>
      <c r="F144" s="129"/>
    </row>
    <row r="145" spans="2:6" s="103" customFormat="1" ht="15.6" x14ac:dyDescent="0.3">
      <c r="B145" s="129"/>
      <c r="C145" s="130"/>
      <c r="D145" s="129"/>
      <c r="E145" s="129"/>
      <c r="F145" s="129"/>
    </row>
    <row r="146" spans="2:6" s="103" customFormat="1" ht="15.6" x14ac:dyDescent="0.3">
      <c r="B146" s="129"/>
      <c r="C146" s="130"/>
      <c r="D146" s="129"/>
      <c r="E146" s="129"/>
      <c r="F146" s="129"/>
    </row>
    <row r="147" spans="2:6" s="103" customFormat="1" ht="15.6" x14ac:dyDescent="0.3">
      <c r="B147" s="129"/>
      <c r="C147" s="130"/>
      <c r="D147" s="129"/>
      <c r="E147" s="129"/>
      <c r="F147" s="129"/>
    </row>
    <row r="148" spans="2:6" s="103" customFormat="1" ht="15.6" x14ac:dyDescent="0.3">
      <c r="B148" s="129"/>
      <c r="C148" s="130"/>
      <c r="D148" s="129"/>
      <c r="E148" s="129"/>
      <c r="F148" s="129"/>
    </row>
    <row r="149" spans="2:6" s="103" customFormat="1" ht="15.6" x14ac:dyDescent="0.3">
      <c r="B149" s="129"/>
      <c r="C149" s="130"/>
      <c r="D149" s="129"/>
      <c r="E149" s="129"/>
      <c r="F149" s="129"/>
    </row>
    <row r="150" spans="2:6" s="103" customFormat="1" ht="15.6" x14ac:dyDescent="0.3">
      <c r="B150" s="129"/>
      <c r="C150" s="130"/>
      <c r="D150" s="129"/>
      <c r="E150" s="129"/>
      <c r="F150" s="129"/>
    </row>
    <row r="151" spans="2:6" s="103" customFormat="1" ht="15.6" x14ac:dyDescent="0.3">
      <c r="B151" s="129"/>
      <c r="C151" s="130"/>
      <c r="D151" s="129"/>
      <c r="E151" s="129"/>
      <c r="F151" s="129"/>
    </row>
    <row r="152" spans="2:6" s="103" customFormat="1" ht="15.6" x14ac:dyDescent="0.3">
      <c r="B152" s="129"/>
      <c r="C152" s="130"/>
      <c r="D152" s="129"/>
      <c r="E152" s="129"/>
      <c r="F152" s="129"/>
    </row>
    <row r="153" spans="2:6" s="103" customFormat="1" ht="15.6" x14ac:dyDescent="0.3">
      <c r="B153" s="129"/>
      <c r="C153" s="130"/>
      <c r="D153" s="129"/>
      <c r="E153" s="129"/>
      <c r="F153" s="129"/>
    </row>
    <row r="154" spans="2:6" s="103" customFormat="1" ht="15.6" x14ac:dyDescent="0.3">
      <c r="B154" s="129"/>
      <c r="C154" s="130"/>
      <c r="D154" s="129"/>
      <c r="E154" s="129"/>
      <c r="F154" s="129"/>
    </row>
    <row r="155" spans="2:6" s="103" customFormat="1" ht="15.6" x14ac:dyDescent="0.3">
      <c r="B155" s="129"/>
      <c r="C155" s="130"/>
      <c r="D155" s="129"/>
      <c r="E155" s="129"/>
      <c r="F155" s="129"/>
    </row>
    <row r="156" spans="2:6" s="103" customFormat="1" ht="15.6" x14ac:dyDescent="0.3">
      <c r="B156" s="129"/>
      <c r="C156" s="130"/>
      <c r="D156" s="129"/>
      <c r="E156" s="129"/>
      <c r="F156" s="129"/>
    </row>
    <row r="157" spans="2:6" s="103" customFormat="1" ht="15.6" x14ac:dyDescent="0.3">
      <c r="B157" s="129"/>
      <c r="C157" s="130"/>
      <c r="D157" s="129"/>
      <c r="E157" s="129"/>
      <c r="F157" s="129"/>
    </row>
    <row r="158" spans="2:6" s="103" customFormat="1" ht="15.6" x14ac:dyDescent="0.3">
      <c r="B158" s="129"/>
      <c r="C158" s="130"/>
      <c r="D158" s="129"/>
      <c r="E158" s="129"/>
      <c r="F158" s="129"/>
    </row>
    <row r="159" spans="2:6" s="103" customFormat="1" ht="15.6" x14ac:dyDescent="0.3">
      <c r="B159" s="129"/>
      <c r="C159" s="130"/>
      <c r="D159" s="129"/>
      <c r="E159" s="129"/>
      <c r="F159" s="129"/>
    </row>
    <row r="160" spans="2:6" s="103" customFormat="1" ht="15.6" x14ac:dyDescent="0.3">
      <c r="B160" s="129"/>
      <c r="C160" s="130"/>
      <c r="D160" s="129"/>
      <c r="E160" s="129"/>
      <c r="F160" s="129"/>
    </row>
    <row r="161" spans="2:6" s="103" customFormat="1" ht="15.6" x14ac:dyDescent="0.3">
      <c r="B161" s="129"/>
      <c r="C161" s="130"/>
      <c r="D161" s="129"/>
      <c r="E161" s="129"/>
      <c r="F161" s="129"/>
    </row>
    <row r="162" spans="2:6" s="103" customFormat="1" ht="15.6" x14ac:dyDescent="0.3">
      <c r="B162" s="129"/>
      <c r="C162" s="130"/>
      <c r="D162" s="129"/>
      <c r="E162" s="129"/>
      <c r="F162" s="129"/>
    </row>
    <row r="163" spans="2:6" s="103" customFormat="1" ht="15.6" x14ac:dyDescent="0.3">
      <c r="B163" s="129"/>
      <c r="C163" s="130"/>
      <c r="D163" s="129"/>
      <c r="E163" s="129"/>
      <c r="F163" s="129"/>
    </row>
    <row r="164" spans="2:6" s="103" customFormat="1" ht="15.6" x14ac:dyDescent="0.3">
      <c r="B164" s="129"/>
      <c r="C164" s="130"/>
      <c r="D164" s="129"/>
      <c r="E164" s="129"/>
      <c r="F164" s="129"/>
    </row>
    <row r="165" spans="2:6" s="103" customFormat="1" ht="15.6" x14ac:dyDescent="0.3">
      <c r="B165" s="129"/>
      <c r="C165" s="130"/>
      <c r="D165" s="129"/>
      <c r="E165" s="129"/>
      <c r="F165" s="129"/>
    </row>
    <row r="166" spans="2:6" s="103" customFormat="1" ht="15.6" x14ac:dyDescent="0.3">
      <c r="B166" s="129"/>
      <c r="C166" s="130"/>
      <c r="D166" s="129"/>
      <c r="E166" s="129"/>
      <c r="F166" s="129"/>
    </row>
    <row r="167" spans="2:6" s="103" customFormat="1" ht="15.6" x14ac:dyDescent="0.3">
      <c r="B167" s="129"/>
      <c r="C167" s="130"/>
      <c r="D167" s="129"/>
      <c r="E167" s="129"/>
      <c r="F167" s="129"/>
    </row>
    <row r="168" spans="2:6" s="103" customFormat="1" ht="15.6" x14ac:dyDescent="0.3">
      <c r="B168" s="129"/>
      <c r="C168" s="130"/>
      <c r="D168" s="129"/>
      <c r="E168" s="129"/>
      <c r="F168" s="129"/>
    </row>
    <row r="169" spans="2:6" s="103" customFormat="1" ht="15.6" x14ac:dyDescent="0.3">
      <c r="B169" s="129"/>
      <c r="C169" s="130"/>
      <c r="D169" s="129"/>
      <c r="E169" s="129"/>
      <c r="F169" s="129"/>
    </row>
    <row r="170" spans="2:6" s="103" customFormat="1" ht="15.6" x14ac:dyDescent="0.3">
      <c r="B170" s="129"/>
      <c r="C170" s="130"/>
      <c r="D170" s="129"/>
      <c r="E170" s="129"/>
      <c r="F170" s="129"/>
    </row>
    <row r="171" spans="2:6" s="103" customFormat="1" ht="15.6" x14ac:dyDescent="0.3">
      <c r="B171" s="129"/>
      <c r="C171" s="130"/>
      <c r="D171" s="129"/>
      <c r="E171" s="129"/>
      <c r="F171" s="129"/>
    </row>
    <row r="172" spans="2:6" s="103" customFormat="1" ht="15.6" x14ac:dyDescent="0.3">
      <c r="B172" s="129"/>
      <c r="C172" s="130"/>
      <c r="D172" s="129"/>
      <c r="E172" s="129"/>
      <c r="F172" s="129"/>
    </row>
    <row r="173" spans="2:6" s="103" customFormat="1" ht="15.6" x14ac:dyDescent="0.3">
      <c r="B173" s="129"/>
      <c r="C173" s="130"/>
      <c r="D173" s="129"/>
      <c r="E173" s="129"/>
      <c r="F173" s="129"/>
    </row>
    <row r="174" spans="2:6" s="103" customFormat="1" ht="15.6" x14ac:dyDescent="0.3">
      <c r="B174" s="129"/>
      <c r="C174" s="130"/>
      <c r="D174" s="129"/>
      <c r="E174" s="129"/>
      <c r="F174" s="129"/>
    </row>
    <row r="175" spans="2:6" s="103" customFormat="1" ht="15.6" x14ac:dyDescent="0.3">
      <c r="B175" s="129"/>
      <c r="C175" s="130"/>
      <c r="D175" s="129"/>
      <c r="E175" s="129"/>
      <c r="F175" s="129"/>
    </row>
    <row r="176" spans="2:6" s="103" customFormat="1" ht="15.6" x14ac:dyDescent="0.3">
      <c r="B176" s="129"/>
      <c r="C176" s="130"/>
      <c r="D176" s="129"/>
      <c r="E176" s="129"/>
      <c r="F176" s="129"/>
    </row>
    <row r="177" spans="2:6" s="103" customFormat="1" ht="15.6" x14ac:dyDescent="0.3">
      <c r="B177" s="129"/>
      <c r="C177" s="130"/>
      <c r="D177" s="129"/>
      <c r="E177" s="129"/>
      <c r="F177" s="129"/>
    </row>
    <row r="178" spans="2:6" s="103" customFormat="1" ht="15.6" x14ac:dyDescent="0.3">
      <c r="B178" s="129"/>
      <c r="C178" s="130"/>
      <c r="D178" s="129"/>
      <c r="E178" s="129"/>
      <c r="F178" s="129"/>
    </row>
    <row r="179" spans="2:6" s="103" customFormat="1" ht="15.6" x14ac:dyDescent="0.3">
      <c r="B179" s="129"/>
      <c r="C179" s="130"/>
      <c r="D179" s="129"/>
      <c r="E179" s="129"/>
      <c r="F179" s="129"/>
    </row>
    <row r="180" spans="2:6" s="103" customFormat="1" ht="15.6" x14ac:dyDescent="0.3">
      <c r="B180" s="129"/>
      <c r="C180" s="130"/>
      <c r="D180" s="129"/>
      <c r="E180" s="129"/>
      <c r="F180" s="129"/>
    </row>
    <row r="181" spans="2:6" s="103" customFormat="1" ht="15.6" x14ac:dyDescent="0.3">
      <c r="B181" s="129"/>
      <c r="C181" s="130"/>
      <c r="D181" s="129"/>
      <c r="E181" s="129"/>
      <c r="F181" s="129"/>
    </row>
    <row r="182" spans="2:6" s="103" customFormat="1" ht="15.6" x14ac:dyDescent="0.3">
      <c r="B182" s="129"/>
      <c r="C182" s="130"/>
      <c r="D182" s="129"/>
      <c r="E182" s="129"/>
      <c r="F182" s="129"/>
    </row>
    <row r="183" spans="2:6" s="103" customFormat="1" ht="15.6" x14ac:dyDescent="0.3">
      <c r="B183" s="129"/>
      <c r="C183" s="130"/>
      <c r="D183" s="129"/>
      <c r="E183" s="129"/>
      <c r="F183" s="129"/>
    </row>
    <row r="184" spans="2:6" s="103" customFormat="1" ht="15.6" x14ac:dyDescent="0.3">
      <c r="B184" s="129"/>
      <c r="C184" s="130"/>
      <c r="D184" s="129"/>
      <c r="E184" s="129"/>
      <c r="F184" s="129"/>
    </row>
    <row r="185" spans="2:6" s="103" customFormat="1" ht="15.6" x14ac:dyDescent="0.3">
      <c r="B185" s="129"/>
      <c r="C185" s="130"/>
      <c r="D185" s="129"/>
      <c r="E185" s="129"/>
      <c r="F185" s="129"/>
    </row>
    <row r="186" spans="2:6" s="103" customFormat="1" ht="15.6" x14ac:dyDescent="0.3">
      <c r="B186" s="129"/>
      <c r="C186" s="130"/>
      <c r="D186" s="129"/>
      <c r="E186" s="129"/>
      <c r="F186" s="129"/>
    </row>
    <row r="187" spans="2:6" s="103" customFormat="1" ht="15.6" x14ac:dyDescent="0.3">
      <c r="B187" s="129"/>
      <c r="C187" s="130"/>
      <c r="D187" s="129"/>
      <c r="E187" s="129"/>
      <c r="F187" s="129"/>
    </row>
    <row r="188" spans="2:6" s="103" customFormat="1" ht="15.6" x14ac:dyDescent="0.3">
      <c r="B188" s="129"/>
      <c r="C188" s="130"/>
      <c r="D188" s="129"/>
      <c r="E188" s="129"/>
      <c r="F188" s="129"/>
    </row>
    <row r="189" spans="2:6" s="103" customFormat="1" ht="15.6" x14ac:dyDescent="0.3">
      <c r="B189" s="129"/>
      <c r="C189" s="130"/>
      <c r="D189" s="129"/>
      <c r="E189" s="129"/>
      <c r="F189" s="129"/>
    </row>
    <row r="190" spans="2:6" s="103" customFormat="1" ht="15.6" x14ac:dyDescent="0.3">
      <c r="B190" s="129"/>
      <c r="C190" s="130"/>
      <c r="D190" s="129"/>
      <c r="E190" s="129"/>
      <c r="F190" s="129"/>
    </row>
    <row r="191" spans="2:6" s="103" customFormat="1" ht="15.6" x14ac:dyDescent="0.3">
      <c r="B191" s="129"/>
      <c r="C191" s="130"/>
      <c r="D191" s="129"/>
      <c r="E191" s="129"/>
      <c r="F191" s="129"/>
    </row>
    <row r="192" spans="2:6" s="103" customFormat="1" ht="15.6" x14ac:dyDescent="0.3">
      <c r="B192" s="129"/>
      <c r="C192" s="130"/>
      <c r="D192" s="129"/>
      <c r="E192" s="129"/>
      <c r="F192" s="129"/>
    </row>
    <row r="193" spans="2:6" s="103" customFormat="1" ht="15.6" x14ac:dyDescent="0.3">
      <c r="B193" s="129"/>
      <c r="C193" s="130"/>
      <c r="D193" s="129"/>
      <c r="E193" s="129"/>
      <c r="F193" s="129"/>
    </row>
    <row r="194" spans="2:6" s="103" customFormat="1" ht="15.6" x14ac:dyDescent="0.3">
      <c r="B194" s="129"/>
      <c r="C194" s="130"/>
      <c r="D194" s="129"/>
      <c r="E194" s="129"/>
      <c r="F194" s="129"/>
    </row>
    <row r="195" spans="2:6" s="103" customFormat="1" ht="15.6" x14ac:dyDescent="0.3">
      <c r="B195" s="129"/>
      <c r="C195" s="130"/>
      <c r="D195" s="129"/>
      <c r="E195" s="129"/>
      <c r="F195" s="129"/>
    </row>
    <row r="196" spans="2:6" s="103" customFormat="1" ht="15.6" x14ac:dyDescent="0.3">
      <c r="B196" s="129"/>
      <c r="C196" s="130"/>
      <c r="D196" s="129"/>
      <c r="E196" s="129"/>
      <c r="F196" s="129"/>
    </row>
    <row r="197" spans="2:6" s="103" customFormat="1" ht="15.6" x14ac:dyDescent="0.3">
      <c r="B197" s="129"/>
      <c r="C197" s="130"/>
      <c r="D197" s="129"/>
      <c r="E197" s="129"/>
      <c r="F197" s="129"/>
    </row>
    <row r="198" spans="2:6" s="103" customFormat="1" ht="15.6" x14ac:dyDescent="0.3">
      <c r="B198" s="129"/>
      <c r="C198" s="130"/>
      <c r="D198" s="129"/>
      <c r="E198" s="129"/>
      <c r="F198" s="129"/>
    </row>
    <row r="199" spans="2:6" s="103" customFormat="1" ht="15.6" x14ac:dyDescent="0.3">
      <c r="B199" s="129"/>
      <c r="C199" s="130"/>
      <c r="D199" s="129"/>
      <c r="E199" s="129"/>
      <c r="F199" s="129"/>
    </row>
    <row r="200" spans="2:6" s="103" customFormat="1" ht="15.6" x14ac:dyDescent="0.3">
      <c r="B200" s="129"/>
      <c r="C200" s="130"/>
      <c r="D200" s="129"/>
      <c r="E200" s="129"/>
      <c r="F200" s="129"/>
    </row>
    <row r="201" spans="2:6" s="103" customFormat="1" ht="15.6" x14ac:dyDescent="0.3">
      <c r="B201" s="129"/>
      <c r="C201" s="130"/>
      <c r="D201" s="129"/>
      <c r="E201" s="129"/>
      <c r="F201" s="129"/>
    </row>
    <row r="202" spans="2:6" s="103" customFormat="1" ht="15.6" x14ac:dyDescent="0.3">
      <c r="B202" s="129"/>
      <c r="C202" s="130"/>
      <c r="D202" s="129"/>
      <c r="E202" s="129"/>
      <c r="F202" s="129"/>
    </row>
    <row r="203" spans="2:6" s="103" customFormat="1" ht="15.6" x14ac:dyDescent="0.3">
      <c r="B203" s="129"/>
      <c r="C203" s="130"/>
      <c r="D203" s="129"/>
      <c r="E203" s="129"/>
      <c r="F203" s="129"/>
    </row>
    <row r="204" spans="2:6" s="103" customFormat="1" ht="15.6" x14ac:dyDescent="0.3">
      <c r="B204" s="129"/>
      <c r="C204" s="130"/>
      <c r="D204" s="129"/>
      <c r="E204" s="129"/>
      <c r="F204" s="129"/>
    </row>
    <row r="205" spans="2:6" s="103" customFormat="1" ht="15.6" x14ac:dyDescent="0.3">
      <c r="B205" s="129"/>
      <c r="C205" s="130"/>
      <c r="D205" s="129"/>
      <c r="E205" s="129"/>
      <c r="F205" s="129"/>
    </row>
    <row r="206" spans="2:6" s="103" customFormat="1" ht="15.6" x14ac:dyDescent="0.3">
      <c r="B206" s="129"/>
      <c r="C206" s="130"/>
      <c r="D206" s="129"/>
      <c r="E206" s="129"/>
      <c r="F206" s="129"/>
    </row>
    <row r="207" spans="2:6" s="103" customFormat="1" ht="15.6" x14ac:dyDescent="0.3">
      <c r="B207" s="129"/>
      <c r="C207" s="130"/>
      <c r="D207" s="129"/>
      <c r="E207" s="129"/>
      <c r="F207" s="129"/>
    </row>
    <row r="208" spans="2:6" s="103" customFormat="1" ht="15.6" x14ac:dyDescent="0.3">
      <c r="B208" s="129"/>
      <c r="C208" s="130"/>
      <c r="D208" s="129"/>
      <c r="E208" s="129"/>
      <c r="F208" s="129"/>
    </row>
    <row r="209" spans="2:6" s="103" customFormat="1" ht="15.6" x14ac:dyDescent="0.3">
      <c r="B209" s="129"/>
      <c r="C209" s="130"/>
      <c r="D209" s="129"/>
      <c r="E209" s="129"/>
      <c r="F209" s="129"/>
    </row>
    <row r="210" spans="2:6" s="103" customFormat="1" ht="15.6" x14ac:dyDescent="0.3">
      <c r="B210" s="129"/>
      <c r="C210" s="130"/>
      <c r="D210" s="129"/>
      <c r="E210" s="129"/>
      <c r="F210" s="129"/>
    </row>
    <row r="211" spans="2:6" s="103" customFormat="1" ht="15.6" x14ac:dyDescent="0.3">
      <c r="B211" s="129"/>
      <c r="C211" s="130"/>
      <c r="D211" s="129"/>
      <c r="E211" s="129"/>
      <c r="F211" s="129"/>
    </row>
    <row r="212" spans="2:6" s="103" customFormat="1" ht="15.6" x14ac:dyDescent="0.3">
      <c r="B212" s="129"/>
      <c r="C212" s="130"/>
      <c r="D212" s="129"/>
      <c r="E212" s="129"/>
      <c r="F212" s="129"/>
    </row>
    <row r="213" spans="2:6" s="103" customFormat="1" ht="15.6" x14ac:dyDescent="0.3">
      <c r="B213" s="129"/>
      <c r="C213" s="130"/>
      <c r="D213" s="129"/>
      <c r="E213" s="129"/>
      <c r="F213" s="129"/>
    </row>
    <row r="214" spans="2:6" s="103" customFormat="1" ht="15.6" x14ac:dyDescent="0.3">
      <c r="B214" s="129"/>
      <c r="C214" s="130"/>
      <c r="D214" s="129"/>
      <c r="E214" s="129"/>
      <c r="F214" s="129"/>
    </row>
    <row r="215" spans="2:6" s="103" customFormat="1" ht="15.6" x14ac:dyDescent="0.3">
      <c r="B215" s="129"/>
      <c r="C215" s="130"/>
      <c r="D215" s="129"/>
      <c r="E215" s="129"/>
      <c r="F215" s="129"/>
    </row>
    <row r="216" spans="2:6" s="103" customFormat="1" ht="15.6" x14ac:dyDescent="0.3">
      <c r="B216" s="129"/>
      <c r="C216" s="130"/>
      <c r="D216" s="129"/>
      <c r="E216" s="129"/>
      <c r="F216" s="129"/>
    </row>
    <row r="217" spans="2:6" s="103" customFormat="1" ht="15.6" x14ac:dyDescent="0.3">
      <c r="B217" s="129"/>
      <c r="C217" s="130"/>
      <c r="D217" s="129"/>
      <c r="E217" s="129"/>
      <c r="F217" s="129"/>
    </row>
    <row r="218" spans="2:6" s="103" customFormat="1" ht="15.6" x14ac:dyDescent="0.3">
      <c r="B218" s="129"/>
      <c r="C218" s="130"/>
      <c r="D218" s="129"/>
      <c r="E218" s="129"/>
      <c r="F218" s="129"/>
    </row>
    <row r="219" spans="2:6" s="103" customFormat="1" ht="15.6" x14ac:dyDescent="0.3">
      <c r="B219" s="129"/>
      <c r="C219" s="130"/>
      <c r="D219" s="129"/>
      <c r="E219" s="129"/>
      <c r="F219" s="129"/>
    </row>
    <row r="220" spans="2:6" s="103" customFormat="1" ht="15.6" x14ac:dyDescent="0.3">
      <c r="B220" s="129"/>
      <c r="C220" s="130"/>
      <c r="D220" s="129"/>
      <c r="E220" s="129"/>
      <c r="F220" s="129"/>
    </row>
    <row r="221" spans="2:6" s="103" customFormat="1" ht="15.6" x14ac:dyDescent="0.3">
      <c r="B221" s="129"/>
      <c r="C221" s="130"/>
      <c r="D221" s="129"/>
      <c r="E221" s="129"/>
      <c r="F221" s="129"/>
    </row>
    <row r="222" spans="2:6" s="103" customFormat="1" ht="15.6" x14ac:dyDescent="0.3">
      <c r="B222" s="129"/>
      <c r="C222" s="130"/>
      <c r="D222" s="129"/>
      <c r="E222" s="129"/>
      <c r="F222" s="129"/>
    </row>
    <row r="223" spans="2:6" s="103" customFormat="1" ht="15.6" x14ac:dyDescent="0.3">
      <c r="B223" s="129"/>
      <c r="C223" s="130"/>
      <c r="D223" s="129"/>
      <c r="E223" s="129"/>
      <c r="F223" s="129"/>
    </row>
    <row r="224" spans="2:6" s="103" customFormat="1" ht="15.6" x14ac:dyDescent="0.3">
      <c r="B224" s="129"/>
      <c r="C224" s="130"/>
      <c r="D224" s="129"/>
      <c r="E224" s="129"/>
      <c r="F224" s="129"/>
    </row>
    <row r="225" spans="2:6" s="103" customFormat="1" ht="15.6" x14ac:dyDescent="0.3">
      <c r="B225" s="129"/>
      <c r="C225" s="130"/>
      <c r="D225" s="129"/>
      <c r="E225" s="129"/>
      <c r="F225" s="129"/>
    </row>
    <row r="226" spans="2:6" s="103" customFormat="1" ht="15.6" x14ac:dyDescent="0.3">
      <c r="B226" s="129"/>
      <c r="C226" s="130"/>
      <c r="D226" s="129"/>
      <c r="E226" s="129"/>
      <c r="F226" s="129"/>
    </row>
    <row r="227" spans="2:6" s="103" customFormat="1" ht="15.6" x14ac:dyDescent="0.3">
      <c r="B227" s="129"/>
      <c r="C227" s="130"/>
      <c r="D227" s="129"/>
      <c r="E227" s="129"/>
      <c r="F227" s="129"/>
    </row>
    <row r="228" spans="2:6" s="103" customFormat="1" ht="15.6" x14ac:dyDescent="0.3">
      <c r="B228" s="129"/>
      <c r="C228" s="130"/>
      <c r="D228" s="129"/>
      <c r="E228" s="129"/>
      <c r="F228" s="129"/>
    </row>
    <row r="229" spans="2:6" s="103" customFormat="1" ht="15.6" x14ac:dyDescent="0.3">
      <c r="B229" s="129"/>
      <c r="C229" s="130"/>
      <c r="D229" s="129"/>
      <c r="E229" s="129"/>
      <c r="F229" s="129"/>
    </row>
    <row r="230" spans="2:6" s="103" customFormat="1" ht="15.6" x14ac:dyDescent="0.3">
      <c r="B230" s="129"/>
      <c r="C230" s="130"/>
      <c r="D230" s="129"/>
      <c r="E230" s="129"/>
      <c r="F230" s="129"/>
    </row>
    <row r="231" spans="2:6" s="103" customFormat="1" ht="15.6" x14ac:dyDescent="0.3">
      <c r="B231" s="129"/>
      <c r="C231" s="130"/>
      <c r="D231" s="129"/>
      <c r="E231" s="129"/>
      <c r="F231" s="129"/>
    </row>
    <row r="232" spans="2:6" s="103" customFormat="1" ht="15.6" x14ac:dyDescent="0.3">
      <c r="B232" s="129"/>
      <c r="C232" s="130"/>
      <c r="D232" s="129"/>
      <c r="E232" s="129"/>
      <c r="F232" s="129"/>
    </row>
    <row r="233" spans="2:6" s="103" customFormat="1" ht="15.6" x14ac:dyDescent="0.3">
      <c r="B233" s="129"/>
      <c r="C233" s="130"/>
      <c r="D233" s="129"/>
      <c r="E233" s="129"/>
      <c r="F233" s="129"/>
    </row>
    <row r="234" spans="2:6" s="103" customFormat="1" ht="15.6" x14ac:dyDescent="0.3">
      <c r="B234" s="129"/>
      <c r="C234" s="130"/>
      <c r="D234" s="129"/>
      <c r="E234" s="129"/>
      <c r="F234" s="129"/>
    </row>
    <row r="235" spans="2:6" s="103" customFormat="1" ht="15.6" x14ac:dyDescent="0.3">
      <c r="B235" s="129"/>
      <c r="C235" s="130"/>
      <c r="D235" s="129"/>
      <c r="E235" s="129"/>
      <c r="F235" s="129"/>
    </row>
    <row r="236" spans="2:6" s="103" customFormat="1" ht="15.6" x14ac:dyDescent="0.3">
      <c r="B236" s="129"/>
      <c r="C236" s="130"/>
      <c r="D236" s="129"/>
      <c r="E236" s="129"/>
      <c r="F236" s="129"/>
    </row>
    <row r="237" spans="2:6" s="103" customFormat="1" ht="15.6" x14ac:dyDescent="0.3">
      <c r="B237" s="129"/>
      <c r="C237" s="130"/>
      <c r="D237" s="129"/>
      <c r="E237" s="129"/>
      <c r="F237" s="129"/>
    </row>
    <row r="238" spans="2:6" s="103" customFormat="1" ht="15.6" x14ac:dyDescent="0.3">
      <c r="B238" s="129"/>
      <c r="C238" s="130"/>
      <c r="D238" s="129"/>
      <c r="E238" s="129"/>
      <c r="F238" s="129"/>
    </row>
    <row r="239" spans="2:6" s="103" customFormat="1" ht="15.6" x14ac:dyDescent="0.3">
      <c r="B239" s="129"/>
      <c r="C239" s="130"/>
      <c r="D239" s="129"/>
      <c r="E239" s="129"/>
      <c r="F239" s="129"/>
    </row>
    <row r="240" spans="2:6" s="103" customFormat="1" ht="15.6" x14ac:dyDescent="0.3">
      <c r="B240" s="129"/>
      <c r="C240" s="130"/>
      <c r="D240" s="129"/>
      <c r="E240" s="129"/>
      <c r="F240" s="129"/>
    </row>
    <row r="241" spans="2:6" s="103" customFormat="1" ht="15.6" x14ac:dyDescent="0.3">
      <c r="B241" s="129"/>
      <c r="C241" s="130"/>
      <c r="D241" s="129"/>
      <c r="E241" s="129"/>
      <c r="F241" s="129"/>
    </row>
    <row r="242" spans="2:6" s="103" customFormat="1" ht="15.6" x14ac:dyDescent="0.3">
      <c r="B242" s="129"/>
      <c r="C242" s="130"/>
      <c r="D242" s="129"/>
      <c r="E242" s="129"/>
      <c r="F242" s="129"/>
    </row>
    <row r="243" spans="2:6" s="103" customFormat="1" ht="15.6" x14ac:dyDescent="0.3">
      <c r="B243" s="129"/>
      <c r="C243" s="130"/>
      <c r="D243" s="129"/>
      <c r="E243" s="129"/>
      <c r="F243" s="129"/>
    </row>
    <row r="244" spans="2:6" s="103" customFormat="1" ht="15.6" x14ac:dyDescent="0.3">
      <c r="B244" s="129"/>
      <c r="C244" s="130"/>
      <c r="D244" s="129"/>
      <c r="E244" s="129"/>
      <c r="F244" s="129"/>
    </row>
    <row r="245" spans="2:6" s="103" customFormat="1" ht="15.6" x14ac:dyDescent="0.3">
      <c r="B245" s="129"/>
      <c r="C245" s="130"/>
      <c r="D245" s="129"/>
      <c r="E245" s="129"/>
      <c r="F245" s="129"/>
    </row>
    <row r="246" spans="2:6" s="103" customFormat="1" ht="15.6" x14ac:dyDescent="0.3">
      <c r="B246" s="129"/>
      <c r="C246" s="130"/>
      <c r="D246" s="129"/>
      <c r="E246" s="129"/>
      <c r="F246" s="129"/>
    </row>
    <row r="247" spans="2:6" s="103" customFormat="1" ht="15.6" x14ac:dyDescent="0.3">
      <c r="B247" s="129"/>
      <c r="C247" s="130"/>
      <c r="D247" s="129"/>
      <c r="E247" s="129"/>
      <c r="F247" s="129"/>
    </row>
    <row r="248" spans="2:6" s="103" customFormat="1" ht="15.6" x14ac:dyDescent="0.3">
      <c r="B248" s="129"/>
      <c r="C248" s="130"/>
      <c r="D248" s="129"/>
      <c r="E248" s="129"/>
      <c r="F248" s="129"/>
    </row>
    <row r="249" spans="2:6" s="103" customFormat="1" ht="15.6" x14ac:dyDescent="0.3">
      <c r="B249" s="129"/>
      <c r="C249" s="130"/>
      <c r="D249" s="129"/>
      <c r="E249" s="129"/>
      <c r="F249" s="129"/>
    </row>
    <row r="250" spans="2:6" s="103" customFormat="1" ht="15.6" x14ac:dyDescent="0.3">
      <c r="B250" s="129"/>
      <c r="C250" s="130"/>
      <c r="D250" s="129"/>
      <c r="E250" s="129"/>
      <c r="F250" s="129"/>
    </row>
    <row r="251" spans="2:6" s="103" customFormat="1" ht="15.6" x14ac:dyDescent="0.3">
      <c r="B251" s="129"/>
      <c r="C251" s="130"/>
      <c r="D251" s="129"/>
      <c r="E251" s="129"/>
      <c r="F251" s="129"/>
    </row>
    <row r="252" spans="2:6" s="103" customFormat="1" ht="15.6" x14ac:dyDescent="0.3">
      <c r="B252" s="129"/>
      <c r="C252" s="130"/>
      <c r="D252" s="129"/>
      <c r="E252" s="129"/>
      <c r="F252" s="129"/>
    </row>
    <row r="253" spans="2:6" s="103" customFormat="1" ht="15.6" x14ac:dyDescent="0.3">
      <c r="B253" s="129"/>
      <c r="C253" s="130"/>
      <c r="D253" s="129"/>
      <c r="E253" s="129"/>
      <c r="F253" s="129"/>
    </row>
    <row r="254" spans="2:6" s="103" customFormat="1" ht="15.6" x14ac:dyDescent="0.3">
      <c r="B254" s="129"/>
      <c r="C254" s="130"/>
      <c r="D254" s="129"/>
      <c r="E254" s="129"/>
      <c r="F254" s="129"/>
    </row>
    <row r="255" spans="2:6" s="103" customFormat="1" ht="15.6" x14ac:dyDescent="0.3">
      <c r="B255" s="129"/>
      <c r="C255" s="130"/>
      <c r="D255" s="129"/>
      <c r="E255" s="129"/>
      <c r="F255" s="129"/>
    </row>
    <row r="256" spans="2:6" s="103" customFormat="1" ht="15.6" x14ac:dyDescent="0.3">
      <c r="B256" s="129"/>
      <c r="C256" s="130"/>
      <c r="D256" s="129"/>
      <c r="E256" s="129"/>
      <c r="F256" s="129"/>
    </row>
    <row r="257" spans="2:6" s="103" customFormat="1" ht="15.6" x14ac:dyDescent="0.3">
      <c r="B257" s="129"/>
      <c r="C257" s="130"/>
      <c r="D257" s="129"/>
      <c r="E257" s="129"/>
      <c r="F257" s="129"/>
    </row>
    <row r="258" spans="2:6" s="103" customFormat="1" ht="15.6" x14ac:dyDescent="0.3">
      <c r="B258" s="129"/>
      <c r="C258" s="130"/>
      <c r="D258" s="129"/>
      <c r="E258" s="129"/>
      <c r="F258" s="129"/>
    </row>
    <row r="259" spans="2:6" s="103" customFormat="1" ht="15.6" x14ac:dyDescent="0.3">
      <c r="B259" s="129"/>
      <c r="C259" s="130"/>
      <c r="D259" s="129"/>
      <c r="E259" s="129"/>
      <c r="F259" s="129"/>
    </row>
    <row r="260" spans="2:6" s="103" customFormat="1" ht="15.6" x14ac:dyDescent="0.3">
      <c r="B260" s="129"/>
      <c r="C260" s="130"/>
      <c r="D260" s="129"/>
      <c r="E260" s="129"/>
      <c r="F260" s="129"/>
    </row>
    <row r="261" spans="2:6" s="103" customFormat="1" ht="15.6" x14ac:dyDescent="0.3">
      <c r="B261" s="129"/>
      <c r="C261" s="130"/>
      <c r="D261" s="129"/>
      <c r="E261" s="129"/>
      <c r="F261" s="129"/>
    </row>
    <row r="262" spans="2:6" s="103" customFormat="1" ht="15.6" x14ac:dyDescent="0.3">
      <c r="B262" s="129"/>
      <c r="C262" s="130"/>
      <c r="D262" s="129"/>
      <c r="E262" s="129"/>
      <c r="F262" s="129"/>
    </row>
    <row r="263" spans="2:6" s="103" customFormat="1" ht="15.6" x14ac:dyDescent="0.3">
      <c r="B263" s="129"/>
      <c r="C263" s="130"/>
      <c r="D263" s="129"/>
      <c r="E263" s="129"/>
      <c r="F263" s="129"/>
    </row>
    <row r="264" spans="2:6" s="103" customFormat="1" ht="15.6" x14ac:dyDescent="0.3">
      <c r="B264" s="129"/>
      <c r="C264" s="130"/>
      <c r="D264" s="129"/>
      <c r="E264" s="129"/>
      <c r="F264" s="129"/>
    </row>
    <row r="265" spans="2:6" s="103" customFormat="1" ht="15.6" x14ac:dyDescent="0.3">
      <c r="B265" s="129"/>
      <c r="C265" s="130"/>
      <c r="D265" s="129"/>
      <c r="E265" s="129"/>
      <c r="F265" s="129"/>
    </row>
    <row r="266" spans="2:6" s="103" customFormat="1" ht="15.6" x14ac:dyDescent="0.3">
      <c r="B266" s="129"/>
      <c r="C266" s="130"/>
      <c r="D266" s="129"/>
      <c r="E266" s="129"/>
      <c r="F266" s="129"/>
    </row>
    <row r="267" spans="2:6" s="103" customFormat="1" ht="15.6" x14ac:dyDescent="0.3">
      <c r="B267" s="129"/>
      <c r="C267" s="130"/>
      <c r="D267" s="129"/>
      <c r="E267" s="129"/>
      <c r="F267" s="129"/>
    </row>
    <row r="268" spans="2:6" s="103" customFormat="1" ht="15.6" x14ac:dyDescent="0.3">
      <c r="B268" s="129"/>
      <c r="C268" s="130"/>
      <c r="D268" s="129"/>
      <c r="E268" s="129"/>
      <c r="F268" s="129"/>
    </row>
    <row r="269" spans="2:6" s="103" customFormat="1" ht="15.6" x14ac:dyDescent="0.3">
      <c r="B269" s="129"/>
      <c r="C269" s="130"/>
      <c r="D269" s="129"/>
      <c r="E269" s="129"/>
      <c r="F269" s="129"/>
    </row>
    <row r="270" spans="2:6" s="103" customFormat="1" ht="15.6" x14ac:dyDescent="0.3">
      <c r="B270" s="129"/>
      <c r="C270" s="130"/>
      <c r="D270" s="129"/>
      <c r="E270" s="129"/>
      <c r="F270" s="129"/>
    </row>
    <row r="271" spans="2:6" s="103" customFormat="1" ht="15.6" x14ac:dyDescent="0.3">
      <c r="B271" s="129"/>
      <c r="C271" s="130"/>
      <c r="D271" s="129"/>
      <c r="E271" s="129"/>
      <c r="F271" s="129"/>
    </row>
    <row r="272" spans="2:6" s="103" customFormat="1" ht="15.6" x14ac:dyDescent="0.3">
      <c r="B272" s="129"/>
      <c r="C272" s="130"/>
      <c r="D272" s="129"/>
      <c r="E272" s="129"/>
      <c r="F272" s="129"/>
    </row>
    <row r="273" spans="2:6" s="103" customFormat="1" ht="15.6" x14ac:dyDescent="0.3">
      <c r="B273" s="129"/>
      <c r="C273" s="130"/>
      <c r="D273" s="129"/>
      <c r="E273" s="129"/>
      <c r="F273" s="129"/>
    </row>
    <row r="274" spans="2:6" s="103" customFormat="1" ht="15.6" x14ac:dyDescent="0.3">
      <c r="B274" s="129"/>
      <c r="C274" s="130"/>
      <c r="D274" s="129"/>
      <c r="E274" s="129"/>
      <c r="F274" s="129"/>
    </row>
    <row r="275" spans="2:6" s="103" customFormat="1" ht="15.6" x14ac:dyDescent="0.3">
      <c r="B275" s="129"/>
      <c r="C275" s="130"/>
      <c r="D275" s="129"/>
      <c r="E275" s="129"/>
      <c r="F275" s="129"/>
    </row>
    <row r="276" spans="2:6" s="103" customFormat="1" ht="15.6" x14ac:dyDescent="0.3">
      <c r="B276" s="129"/>
      <c r="C276" s="130"/>
      <c r="D276" s="129"/>
      <c r="E276" s="129"/>
      <c r="F276" s="129"/>
    </row>
    <row r="277" spans="2:6" s="103" customFormat="1" ht="15.6" x14ac:dyDescent="0.3">
      <c r="B277" s="129"/>
      <c r="C277" s="130"/>
      <c r="D277" s="129"/>
      <c r="E277" s="129"/>
      <c r="F277" s="129"/>
    </row>
    <row r="278" spans="2:6" s="103" customFormat="1" ht="15.6" x14ac:dyDescent="0.3">
      <c r="B278" s="129"/>
      <c r="C278" s="130"/>
      <c r="D278" s="129"/>
      <c r="E278" s="129"/>
      <c r="F278" s="129"/>
    </row>
    <row r="279" spans="2:6" s="103" customFormat="1" ht="15.6" x14ac:dyDescent="0.3">
      <c r="B279" s="129"/>
      <c r="C279" s="130"/>
      <c r="D279" s="129"/>
      <c r="E279" s="129"/>
      <c r="F279" s="129"/>
    </row>
    <row r="280" spans="2:6" s="103" customFormat="1" ht="15.6" x14ac:dyDescent="0.3">
      <c r="B280" s="129"/>
      <c r="C280" s="130"/>
      <c r="D280" s="129"/>
      <c r="E280" s="129"/>
      <c r="F280" s="129"/>
    </row>
    <row r="281" spans="2:6" s="103" customFormat="1" ht="15.6" x14ac:dyDescent="0.3">
      <c r="B281" s="129"/>
      <c r="C281" s="130"/>
      <c r="D281" s="129"/>
      <c r="E281" s="129"/>
      <c r="F281" s="129"/>
    </row>
    <row r="282" spans="2:6" s="103" customFormat="1" ht="15.6" x14ac:dyDescent="0.3">
      <c r="B282" s="129"/>
      <c r="C282" s="130"/>
      <c r="D282" s="129"/>
      <c r="E282" s="129"/>
      <c r="F282" s="129"/>
    </row>
    <row r="283" spans="2:6" s="103" customFormat="1" ht="15.6" x14ac:dyDescent="0.3">
      <c r="B283" s="129"/>
      <c r="C283" s="130"/>
      <c r="D283" s="129"/>
      <c r="E283" s="129"/>
      <c r="F283" s="129"/>
    </row>
    <row r="284" spans="2:6" s="103" customFormat="1" ht="15.6" x14ac:dyDescent="0.3">
      <c r="B284" s="129"/>
      <c r="C284" s="130"/>
      <c r="D284" s="129"/>
      <c r="E284" s="129"/>
      <c r="F284" s="129"/>
    </row>
    <row r="285" spans="2:6" s="103" customFormat="1" ht="15.6" x14ac:dyDescent="0.3">
      <c r="B285" s="129"/>
      <c r="C285" s="130"/>
      <c r="D285" s="129"/>
      <c r="E285" s="129"/>
      <c r="F285" s="129"/>
    </row>
    <row r="286" spans="2:6" s="103" customFormat="1" ht="15.6" x14ac:dyDescent="0.3">
      <c r="B286" s="129"/>
      <c r="C286" s="130"/>
      <c r="D286" s="129"/>
      <c r="E286" s="129"/>
      <c r="F286" s="129"/>
    </row>
    <row r="287" spans="2:6" s="103" customFormat="1" ht="15.6" x14ac:dyDescent="0.3">
      <c r="B287" s="129"/>
      <c r="C287" s="130"/>
      <c r="D287" s="129"/>
      <c r="E287" s="129"/>
      <c r="F287" s="129"/>
    </row>
    <row r="288" spans="2:6" s="103" customFormat="1" ht="15.6" x14ac:dyDescent="0.3">
      <c r="B288" s="129"/>
      <c r="C288" s="130"/>
      <c r="D288" s="129"/>
      <c r="E288" s="129"/>
      <c r="F288" s="129"/>
    </row>
    <row r="289" spans="2:6" s="103" customFormat="1" ht="15.6" x14ac:dyDescent="0.3">
      <c r="B289" s="129"/>
      <c r="C289" s="130"/>
      <c r="D289" s="129"/>
      <c r="E289" s="129"/>
      <c r="F289" s="129"/>
    </row>
    <row r="290" spans="2:6" s="103" customFormat="1" ht="15.6" x14ac:dyDescent="0.3">
      <c r="B290" s="129"/>
      <c r="C290" s="130"/>
      <c r="D290" s="129"/>
      <c r="E290" s="129"/>
      <c r="F290" s="129"/>
    </row>
    <row r="291" spans="2:6" s="103" customFormat="1" ht="15.6" x14ac:dyDescent="0.3">
      <c r="B291" s="129"/>
      <c r="C291" s="130"/>
      <c r="D291" s="129"/>
      <c r="E291" s="129"/>
      <c r="F291" s="129"/>
    </row>
    <row r="292" spans="2:6" s="103" customFormat="1" ht="15.6" x14ac:dyDescent="0.3">
      <c r="B292" s="129"/>
      <c r="C292" s="130"/>
      <c r="D292" s="129"/>
      <c r="E292" s="129"/>
      <c r="F292" s="129"/>
    </row>
    <row r="293" spans="2:6" s="103" customFormat="1" ht="15.6" x14ac:dyDescent="0.3">
      <c r="B293" s="129"/>
      <c r="C293" s="130"/>
      <c r="D293" s="129"/>
      <c r="E293" s="129"/>
      <c r="F293" s="129"/>
    </row>
    <row r="294" spans="2:6" s="103" customFormat="1" ht="15.6" x14ac:dyDescent="0.3">
      <c r="B294" s="129"/>
      <c r="C294" s="130"/>
      <c r="D294" s="129"/>
      <c r="E294" s="129"/>
      <c r="F294" s="129"/>
    </row>
    <row r="295" spans="2:6" s="103" customFormat="1" ht="15.6" x14ac:dyDescent="0.3">
      <c r="B295" s="129"/>
      <c r="C295" s="130"/>
      <c r="D295" s="129"/>
      <c r="E295" s="129"/>
      <c r="F295" s="129"/>
    </row>
    <row r="296" spans="2:6" s="103" customFormat="1" ht="15.6" x14ac:dyDescent="0.3">
      <c r="B296" s="129"/>
      <c r="C296" s="130"/>
      <c r="D296" s="129"/>
      <c r="E296" s="129"/>
      <c r="F296" s="129"/>
    </row>
    <row r="297" spans="2:6" s="103" customFormat="1" ht="15.6" x14ac:dyDescent="0.3">
      <c r="B297" s="129"/>
      <c r="C297" s="130"/>
      <c r="D297" s="129"/>
      <c r="E297" s="129"/>
      <c r="F297" s="129"/>
    </row>
    <row r="298" spans="2:6" s="103" customFormat="1" ht="15.6" x14ac:dyDescent="0.3">
      <c r="B298" s="129"/>
      <c r="C298" s="130"/>
      <c r="D298" s="129"/>
      <c r="E298" s="129"/>
      <c r="F298" s="129"/>
    </row>
    <row r="299" spans="2:6" s="103" customFormat="1" ht="15.6" x14ac:dyDescent="0.3">
      <c r="B299" s="129"/>
      <c r="C299" s="130"/>
      <c r="D299" s="129"/>
      <c r="E299" s="129"/>
      <c r="F299" s="129"/>
    </row>
    <row r="300" spans="2:6" s="103" customFormat="1" ht="15.6" x14ac:dyDescent="0.3">
      <c r="B300" s="129"/>
      <c r="C300" s="130"/>
      <c r="D300" s="129"/>
      <c r="E300" s="129"/>
      <c r="F300" s="129"/>
    </row>
    <row r="301" spans="2:6" s="103" customFormat="1" ht="15.6" x14ac:dyDescent="0.3">
      <c r="B301" s="129"/>
      <c r="C301" s="130"/>
      <c r="D301" s="129"/>
      <c r="E301" s="129"/>
      <c r="F301" s="129"/>
    </row>
    <row r="302" spans="2:6" s="103" customFormat="1" ht="15.6" x14ac:dyDescent="0.3">
      <c r="B302" s="129"/>
      <c r="C302" s="130"/>
      <c r="D302" s="129"/>
      <c r="E302" s="129"/>
      <c r="F302" s="129"/>
    </row>
    <row r="303" spans="2:6" s="103" customFormat="1" ht="15.6" x14ac:dyDescent="0.3">
      <c r="B303" s="129"/>
      <c r="C303" s="130"/>
      <c r="D303" s="129"/>
      <c r="E303" s="129"/>
      <c r="F303" s="129"/>
    </row>
    <row r="304" spans="2:6" s="103" customFormat="1" ht="15.6" x14ac:dyDescent="0.3">
      <c r="B304" s="129"/>
      <c r="C304" s="130"/>
      <c r="D304" s="129"/>
      <c r="E304" s="129"/>
      <c r="F304" s="129"/>
    </row>
    <row r="305" spans="2:6" s="103" customFormat="1" ht="15.6" x14ac:dyDescent="0.3">
      <c r="B305" s="129"/>
      <c r="C305" s="130"/>
      <c r="D305" s="129"/>
      <c r="E305" s="129"/>
      <c r="F305" s="129"/>
    </row>
    <row r="306" spans="2:6" s="103" customFormat="1" ht="15.6" x14ac:dyDescent="0.3">
      <c r="B306" s="129"/>
      <c r="C306" s="130"/>
      <c r="D306" s="129"/>
      <c r="E306" s="129"/>
      <c r="F306" s="129"/>
    </row>
    <row r="307" spans="2:6" s="103" customFormat="1" ht="15.6" x14ac:dyDescent="0.3">
      <c r="B307" s="129"/>
      <c r="C307" s="130"/>
      <c r="D307" s="129"/>
      <c r="E307" s="129"/>
      <c r="F307" s="129"/>
    </row>
    <row r="308" spans="2:6" s="103" customFormat="1" ht="15.6" x14ac:dyDescent="0.3">
      <c r="B308" s="129"/>
      <c r="C308" s="130"/>
      <c r="D308" s="129"/>
      <c r="E308" s="129"/>
      <c r="F308" s="129"/>
    </row>
    <row r="309" spans="2:6" s="103" customFormat="1" ht="15.6" x14ac:dyDescent="0.3">
      <c r="B309" s="129"/>
      <c r="C309" s="130"/>
      <c r="D309" s="129"/>
      <c r="E309" s="129"/>
      <c r="F309" s="129"/>
    </row>
    <row r="310" spans="2:6" s="103" customFormat="1" ht="15.6" x14ac:dyDescent="0.3">
      <c r="B310" s="129"/>
      <c r="C310" s="130"/>
      <c r="D310" s="129"/>
      <c r="E310" s="129"/>
      <c r="F310" s="129"/>
    </row>
    <row r="311" spans="2:6" s="103" customFormat="1" ht="15.6" x14ac:dyDescent="0.3">
      <c r="B311" s="129"/>
      <c r="C311" s="130"/>
      <c r="D311" s="129"/>
      <c r="E311" s="129"/>
      <c r="F311" s="129"/>
    </row>
    <row r="312" spans="2:6" s="103" customFormat="1" ht="15.6" x14ac:dyDescent="0.3">
      <c r="B312" s="129"/>
      <c r="C312" s="130"/>
      <c r="D312" s="129"/>
      <c r="E312" s="129"/>
      <c r="F312" s="129"/>
    </row>
    <row r="313" spans="2:6" s="103" customFormat="1" ht="15.6" x14ac:dyDescent="0.3">
      <c r="B313" s="129"/>
      <c r="C313" s="130"/>
      <c r="D313" s="129"/>
      <c r="E313" s="129"/>
      <c r="F313" s="129"/>
    </row>
    <row r="314" spans="2:6" s="103" customFormat="1" ht="15.6" x14ac:dyDescent="0.3">
      <c r="B314" s="129"/>
      <c r="C314" s="130"/>
      <c r="D314" s="129"/>
      <c r="E314" s="129"/>
      <c r="F314" s="129"/>
    </row>
    <row r="315" spans="2:6" s="103" customFormat="1" ht="15.6" x14ac:dyDescent="0.3">
      <c r="B315" s="129"/>
      <c r="C315" s="130"/>
      <c r="D315" s="129"/>
      <c r="E315" s="129"/>
      <c r="F315" s="129"/>
    </row>
    <row r="316" spans="2:6" s="103" customFormat="1" ht="15.6" x14ac:dyDescent="0.3">
      <c r="B316" s="129"/>
      <c r="C316" s="130"/>
      <c r="D316" s="129"/>
      <c r="E316" s="129"/>
      <c r="F316" s="129"/>
    </row>
    <row r="317" spans="2:6" s="103" customFormat="1" ht="15.6" x14ac:dyDescent="0.3">
      <c r="B317" s="129"/>
      <c r="C317" s="130"/>
      <c r="D317" s="129"/>
      <c r="E317" s="129"/>
      <c r="F317" s="129"/>
    </row>
    <row r="318" spans="2:6" s="103" customFormat="1" ht="15.6" x14ac:dyDescent="0.3">
      <c r="B318" s="129"/>
      <c r="C318" s="130"/>
      <c r="D318" s="129"/>
      <c r="E318" s="129"/>
      <c r="F318" s="129"/>
    </row>
    <row r="319" spans="2:6" s="103" customFormat="1" ht="15.6" x14ac:dyDescent="0.3">
      <c r="B319" s="129"/>
      <c r="C319" s="130"/>
      <c r="D319" s="129"/>
      <c r="E319" s="129"/>
      <c r="F319" s="129"/>
    </row>
    <row r="320" spans="2:6" s="103" customFormat="1" ht="15.6" x14ac:dyDescent="0.3">
      <c r="B320" s="129"/>
      <c r="C320" s="130"/>
      <c r="D320" s="129"/>
      <c r="E320" s="129"/>
      <c r="F320" s="129"/>
    </row>
    <row r="321" spans="2:6" s="103" customFormat="1" ht="15.6" x14ac:dyDescent="0.3">
      <c r="B321" s="129"/>
      <c r="C321" s="130"/>
      <c r="D321" s="129"/>
      <c r="E321" s="129"/>
      <c r="F321" s="129"/>
    </row>
    <row r="322" spans="2:6" s="103" customFormat="1" ht="15.6" x14ac:dyDescent="0.3">
      <c r="B322" s="129"/>
      <c r="C322" s="130"/>
      <c r="D322" s="129"/>
      <c r="E322" s="129"/>
      <c r="F322" s="129"/>
    </row>
    <row r="323" spans="2:6" s="103" customFormat="1" ht="15.6" x14ac:dyDescent="0.3">
      <c r="B323" s="129"/>
      <c r="C323" s="130"/>
      <c r="D323" s="129"/>
      <c r="E323" s="129"/>
      <c r="F323" s="129"/>
    </row>
    <row r="324" spans="2:6" s="103" customFormat="1" ht="15.6" x14ac:dyDescent="0.3">
      <c r="B324" s="129"/>
      <c r="C324" s="130"/>
      <c r="D324" s="129"/>
      <c r="E324" s="129"/>
      <c r="F324" s="129"/>
    </row>
    <row r="325" spans="2:6" s="103" customFormat="1" ht="15.6" x14ac:dyDescent="0.3">
      <c r="B325" s="129"/>
      <c r="C325" s="130"/>
      <c r="D325" s="129"/>
      <c r="E325" s="129"/>
      <c r="F325" s="129"/>
    </row>
    <row r="326" spans="2:6" s="103" customFormat="1" ht="15.6" x14ac:dyDescent="0.3">
      <c r="B326" s="129"/>
      <c r="C326" s="130"/>
      <c r="D326" s="129"/>
      <c r="E326" s="129"/>
      <c r="F326" s="129"/>
    </row>
    <row r="327" spans="2:6" s="103" customFormat="1" ht="15.6" x14ac:dyDescent="0.3">
      <c r="B327" s="129"/>
      <c r="C327" s="130"/>
      <c r="D327" s="129"/>
      <c r="E327" s="129"/>
      <c r="F327" s="129"/>
    </row>
    <row r="328" spans="2:6" s="103" customFormat="1" ht="15.6" x14ac:dyDescent="0.3">
      <c r="B328" s="129"/>
      <c r="C328" s="130"/>
      <c r="D328" s="129"/>
      <c r="E328" s="129"/>
      <c r="F328" s="129"/>
    </row>
    <row r="329" spans="2:6" s="103" customFormat="1" ht="15.6" x14ac:dyDescent="0.3">
      <c r="B329" s="129"/>
      <c r="C329" s="130"/>
      <c r="D329" s="129"/>
      <c r="E329" s="129"/>
      <c r="F329" s="129"/>
    </row>
    <row r="330" spans="2:6" s="103" customFormat="1" ht="15.6" x14ac:dyDescent="0.3">
      <c r="B330" s="129"/>
      <c r="C330" s="130"/>
      <c r="D330" s="129"/>
      <c r="E330" s="129"/>
      <c r="F330" s="129"/>
    </row>
    <row r="331" spans="2:6" s="103" customFormat="1" ht="15.6" x14ac:dyDescent="0.3">
      <c r="B331" s="129"/>
      <c r="C331" s="130"/>
      <c r="D331" s="129"/>
      <c r="E331" s="129"/>
      <c r="F331" s="129"/>
    </row>
    <row r="332" spans="2:6" s="103" customFormat="1" ht="15.6" x14ac:dyDescent="0.3">
      <c r="B332" s="129"/>
      <c r="C332" s="130"/>
      <c r="D332" s="129"/>
      <c r="E332" s="129"/>
      <c r="F332" s="129"/>
    </row>
    <row r="333" spans="2:6" s="103" customFormat="1" ht="15.6" x14ac:dyDescent="0.3">
      <c r="B333" s="129"/>
      <c r="C333" s="130"/>
      <c r="D333" s="129"/>
      <c r="E333" s="129"/>
      <c r="F333" s="129"/>
    </row>
    <row r="334" spans="2:6" s="103" customFormat="1" ht="15.6" x14ac:dyDescent="0.3">
      <c r="B334" s="129"/>
      <c r="C334" s="130"/>
      <c r="D334" s="129"/>
      <c r="E334" s="129"/>
      <c r="F334" s="129"/>
    </row>
    <row r="335" spans="2:6" s="103" customFormat="1" ht="15.6" x14ac:dyDescent="0.3">
      <c r="B335" s="129"/>
      <c r="C335" s="130"/>
      <c r="D335" s="129"/>
      <c r="E335" s="129"/>
      <c r="F335" s="129"/>
    </row>
    <row r="336" spans="2:6" s="103" customFormat="1" ht="15.6" x14ac:dyDescent="0.3">
      <c r="B336" s="129"/>
      <c r="C336" s="130"/>
      <c r="D336" s="129"/>
      <c r="E336" s="129"/>
      <c r="F336" s="129"/>
    </row>
    <row r="337" spans="2:6" s="103" customFormat="1" ht="15.6" x14ac:dyDescent="0.3">
      <c r="B337" s="129"/>
      <c r="C337" s="130"/>
      <c r="D337" s="129"/>
      <c r="E337" s="129"/>
      <c r="F337" s="129"/>
    </row>
    <row r="338" spans="2:6" s="103" customFormat="1" ht="15.6" x14ac:dyDescent="0.3">
      <c r="B338" s="129"/>
      <c r="C338" s="130"/>
      <c r="D338" s="129"/>
      <c r="E338" s="129"/>
      <c r="F338" s="129"/>
    </row>
    <row r="339" spans="2:6" s="103" customFormat="1" ht="15.6" x14ac:dyDescent="0.3">
      <c r="B339" s="129"/>
      <c r="C339" s="130"/>
      <c r="D339" s="129"/>
      <c r="E339" s="129"/>
      <c r="F339" s="129"/>
    </row>
    <row r="340" spans="2:6" s="103" customFormat="1" ht="15.6" x14ac:dyDescent="0.3">
      <c r="B340" s="129"/>
      <c r="C340" s="130"/>
      <c r="D340" s="129"/>
      <c r="E340" s="129"/>
      <c r="F340" s="129"/>
    </row>
    <row r="341" spans="2:6" s="103" customFormat="1" ht="15.6" x14ac:dyDescent="0.3">
      <c r="B341" s="129"/>
      <c r="C341" s="130"/>
      <c r="D341" s="129"/>
      <c r="E341" s="129"/>
      <c r="F341" s="129"/>
    </row>
    <row r="342" spans="2:6" s="103" customFormat="1" ht="15.6" x14ac:dyDescent="0.3">
      <c r="B342" s="129"/>
      <c r="C342" s="130"/>
      <c r="D342" s="129"/>
      <c r="E342" s="129"/>
      <c r="F342" s="129"/>
    </row>
    <row r="343" spans="2:6" s="103" customFormat="1" ht="15.6" x14ac:dyDescent="0.3">
      <c r="B343" s="129"/>
      <c r="C343" s="130"/>
      <c r="D343" s="129"/>
      <c r="E343" s="129"/>
      <c r="F343" s="129"/>
    </row>
    <row r="344" spans="2:6" s="103" customFormat="1" ht="15.6" x14ac:dyDescent="0.3">
      <c r="B344" s="129"/>
      <c r="C344" s="130"/>
      <c r="D344" s="129"/>
      <c r="E344" s="129"/>
      <c r="F344" s="129"/>
    </row>
    <row r="345" spans="2:6" s="103" customFormat="1" ht="15.6" x14ac:dyDescent="0.3">
      <c r="B345" s="129"/>
      <c r="C345" s="130"/>
      <c r="D345" s="129"/>
      <c r="E345" s="129"/>
      <c r="F345" s="129"/>
    </row>
    <row r="346" spans="2:6" s="103" customFormat="1" ht="15.6" x14ac:dyDescent="0.3">
      <c r="B346" s="129"/>
      <c r="C346" s="130"/>
      <c r="D346" s="129"/>
      <c r="E346" s="129"/>
      <c r="F346" s="129"/>
    </row>
    <row r="347" spans="2:6" s="103" customFormat="1" ht="15.6" x14ac:dyDescent="0.3">
      <c r="B347" s="129"/>
      <c r="C347" s="130"/>
      <c r="D347" s="129"/>
      <c r="E347" s="129"/>
      <c r="F347" s="129"/>
    </row>
    <row r="348" spans="2:6" s="103" customFormat="1" ht="15.6" x14ac:dyDescent="0.3">
      <c r="B348" s="129"/>
      <c r="C348" s="130"/>
      <c r="D348" s="129"/>
      <c r="E348" s="129"/>
      <c r="F348" s="129"/>
    </row>
    <row r="349" spans="2:6" s="103" customFormat="1" ht="15.6" x14ac:dyDescent="0.3">
      <c r="B349" s="129"/>
      <c r="C349" s="130"/>
      <c r="D349" s="129"/>
      <c r="E349" s="129"/>
      <c r="F349" s="129"/>
    </row>
    <row r="350" spans="2:6" s="103" customFormat="1" ht="15.6" x14ac:dyDescent="0.3">
      <c r="B350" s="129"/>
      <c r="C350" s="130"/>
      <c r="D350" s="129"/>
      <c r="E350" s="129"/>
      <c r="F350" s="129"/>
    </row>
    <row r="351" spans="2:6" s="103" customFormat="1" ht="15.6" x14ac:dyDescent="0.3">
      <c r="B351" s="129"/>
      <c r="C351" s="130"/>
      <c r="D351" s="129"/>
      <c r="E351" s="129"/>
      <c r="F351" s="129"/>
    </row>
    <row r="352" spans="2:6" s="103" customFormat="1" ht="15.6" x14ac:dyDescent="0.3">
      <c r="B352" s="129"/>
      <c r="C352" s="130"/>
      <c r="D352" s="129"/>
      <c r="E352" s="129"/>
      <c r="F352" s="129"/>
    </row>
    <row r="353" spans="2:6" s="103" customFormat="1" ht="15.6" x14ac:dyDescent="0.3">
      <c r="B353" s="129"/>
      <c r="C353" s="130"/>
      <c r="D353" s="129"/>
      <c r="E353" s="129"/>
      <c r="F353" s="129"/>
    </row>
    <row r="354" spans="2:6" s="103" customFormat="1" ht="15.6" x14ac:dyDescent="0.3">
      <c r="B354" s="129"/>
      <c r="C354" s="130"/>
      <c r="D354" s="129"/>
      <c r="E354" s="129"/>
      <c r="F354" s="129"/>
    </row>
    <row r="355" spans="2:6" s="103" customFormat="1" ht="15.6" x14ac:dyDescent="0.3">
      <c r="B355" s="129"/>
      <c r="C355" s="130"/>
      <c r="D355" s="129"/>
      <c r="E355" s="129"/>
      <c r="F355" s="129"/>
    </row>
    <row r="356" spans="2:6" s="103" customFormat="1" ht="15.6" x14ac:dyDescent="0.3">
      <c r="B356" s="129"/>
      <c r="C356" s="130"/>
      <c r="D356" s="129"/>
      <c r="E356" s="129"/>
      <c r="F356" s="129"/>
    </row>
    <row r="357" spans="2:6" s="103" customFormat="1" ht="15.6" x14ac:dyDescent="0.3">
      <c r="B357" s="129"/>
      <c r="C357" s="130"/>
      <c r="D357" s="129"/>
      <c r="E357" s="129"/>
      <c r="F357" s="129"/>
    </row>
    <row r="358" spans="2:6" s="103" customFormat="1" ht="15.6" x14ac:dyDescent="0.3">
      <c r="B358" s="129"/>
      <c r="C358" s="130"/>
      <c r="D358" s="129"/>
      <c r="E358" s="129"/>
      <c r="F358" s="129"/>
    </row>
    <row r="359" spans="2:6" s="103" customFormat="1" ht="15.6" x14ac:dyDescent="0.3">
      <c r="B359" s="129"/>
      <c r="C359" s="130"/>
      <c r="D359" s="129"/>
      <c r="E359" s="129"/>
      <c r="F359" s="129"/>
    </row>
  </sheetData>
  <sheetProtection algorithmName="SHA-512" hashValue="Mv1Glulow86jseiWffo7LsCQ/cLzDu0ft9D6wm8MwemSl40lIVBh2Y4/m+7gi/ufY8twjZ2ZAuBeQGvGMhXfxg==" saltValue="BXNs9HyEcZiUpFlmco33Zg==" spinCount="100000" sheet="1" objects="1" scenarios="1"/>
  <dataConsolidate/>
  <conditionalFormatting sqref="B41 B43 B45">
    <cfRule type="expression" dxfId="4" priority="1">
      <formula>$B$39="No"</formula>
    </cfRule>
  </conditionalFormatting>
  <conditionalFormatting sqref="B52 B54 B56 B58">
    <cfRule type="expression" dxfId="3" priority="3">
      <formula>$B$50="No"</formula>
    </cfRule>
  </conditionalFormatting>
  <conditionalFormatting sqref="B90">
    <cfRule type="expression" dxfId="2" priority="7">
      <formula>$B$88="None"</formula>
    </cfRule>
  </conditionalFormatting>
  <conditionalFormatting sqref="B100 B102">
    <cfRule type="expression" dxfId="1" priority="11">
      <formula>$B$98="No"</formula>
    </cfRule>
  </conditionalFormatting>
  <dataValidations xWindow="203" yWindow="744" count="1">
    <dataValidation type="whole" operator="greaterThanOrEqual" allowBlank="1" showInputMessage="1" showErrorMessage="1" errorTitle="Numbers only" error="Only numeric characters allowed. No decimals." sqref="C110:C359" xr:uid="{689782DE-92B3-4FB5-9199-5776861CE5FC}">
      <formula1>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203" yWindow="744" count="7">
        <x14:dataValidation type="list" allowBlank="1" showInputMessage="1" showErrorMessage="1" xr:uid="{BC9EC4C0-8E25-4EEA-950E-2F7459C0A1E1}">
          <x14:formula1>
            <xm:f>validation!$A$1:$A$2</xm:f>
          </x14:formula1>
          <xm:sqref>B63 B26 B41 B28 B84 B56 B100 B54 B39 B30 B43 B68 B70 B72 B74 B76 B78 B80 B82 B98 B24</xm:sqref>
        </x14:dataValidation>
        <x14:dataValidation type="list" allowBlank="1" showInputMessage="1" showErrorMessage="1" xr:uid="{359861F5-8D6D-4ABE-84DA-56BDDF5EF940}">
          <x14:formula1>
            <xm:f>validation!$E$1:$E$3</xm:f>
          </x14:formula1>
          <xm:sqref>B50</xm:sqref>
        </x14:dataValidation>
        <x14:dataValidation type="list" allowBlank="1" showInputMessage="1" showErrorMessage="1" xr:uid="{FE860043-EB29-4B1C-8339-B44C3D35B8F9}">
          <x14:formula1>
            <xm:f>validation!$D$1:$D$3</xm:f>
          </x14:formula1>
          <xm:sqref>B22</xm:sqref>
        </x14:dataValidation>
        <x14:dataValidation type="list" allowBlank="1" showInputMessage="1" showErrorMessage="1" xr:uid="{4F96449A-CA2A-4C82-B603-E9873671A56D}">
          <x14:formula1>
            <xm:f>validation!$C$1:$C$2</xm:f>
          </x14:formula1>
          <xm:sqref>B16</xm:sqref>
        </x14:dataValidation>
        <x14:dataValidation type="list" allowBlank="1" showInputMessage="1" showErrorMessage="1" xr:uid="{0FA3E6FB-D5CB-4B3F-9672-9A57945D8728}">
          <x14:formula1>
            <xm:f>validation!$F$1:$F$3</xm:f>
          </x14:formula1>
          <xm:sqref>B88</xm:sqref>
        </x14:dataValidation>
        <x14:dataValidation type="list" allowBlank="1" showInputMessage="1" showErrorMessage="1" xr:uid="{72051EE8-0875-4667-9252-72DE6E4F6D0A}">
          <x14:formula1>
            <xm:f>validation!$G$1:$G$10</xm:f>
          </x14:formula1>
          <xm:sqref>B34</xm:sqref>
        </x14:dataValidation>
        <x14:dataValidation type="list" allowBlank="1" showInputMessage="1" showErrorMessage="1" xr:uid="{B05D9CB5-65F9-49C1-8A9A-6FB0B96D8C46}">
          <x14:formula1>
            <xm:f>validation!$B$1:$B$3</xm:f>
          </x14:formula1>
          <xm:sqref>B94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0ECC-6373-4B70-9D0C-820A26E47BC7}">
  <sheetPr codeName="Sheet5">
    <tabColor theme="1"/>
  </sheetPr>
  <dimension ref="A1:BX253"/>
  <sheetViews>
    <sheetView zoomScaleNormal="100" workbookViewId="0">
      <pane ySplit="3" topLeftCell="A4" activePane="bottomLeft" state="frozen"/>
      <selection pane="bottomLeft"/>
    </sheetView>
  </sheetViews>
  <sheetFormatPr defaultRowHeight="14.4" x14ac:dyDescent="0.3"/>
  <cols>
    <col min="1" max="1" width="42.33203125" customWidth="1"/>
    <col min="2" max="2" width="31.44140625" customWidth="1"/>
    <col min="3" max="3" width="22.6640625" customWidth="1"/>
    <col min="4" max="4" width="17.6640625" customWidth="1"/>
    <col min="5" max="5" width="17.44140625" customWidth="1"/>
    <col min="6" max="6" width="15.33203125" customWidth="1"/>
    <col min="7" max="7" width="15" customWidth="1"/>
    <col min="8" max="8" width="20.88671875" customWidth="1"/>
    <col min="9" max="9" width="18.33203125" customWidth="1"/>
    <col min="10" max="10" width="16.33203125" customWidth="1"/>
    <col min="11" max="11" width="37.109375" customWidth="1"/>
    <col min="12" max="12" width="22.6640625" customWidth="1"/>
    <col min="13" max="13" width="16.88671875" customWidth="1"/>
    <col min="14" max="14" width="14.6640625" customWidth="1"/>
    <col min="15" max="15" width="16.33203125" customWidth="1"/>
    <col min="16" max="16" width="22" customWidth="1"/>
    <col min="17" max="17" width="15.5546875" customWidth="1"/>
    <col min="18" max="18" width="15" customWidth="1"/>
    <col min="19" max="19" width="21.33203125" customWidth="1"/>
    <col min="20" max="20" width="17.33203125" customWidth="1"/>
    <col min="21" max="21" width="15.109375" customWidth="1"/>
    <col min="22" max="22" width="20.88671875" customWidth="1"/>
    <col min="23" max="24" width="15.6640625" customWidth="1"/>
    <col min="25" max="25" width="16.6640625" customWidth="1"/>
    <col min="26" max="26" width="27.6640625" customWidth="1"/>
    <col min="27" max="27" width="14.109375" customWidth="1"/>
    <col min="28" max="28" width="13.88671875" customWidth="1"/>
    <col min="29" max="29" width="12.5546875" customWidth="1"/>
    <col min="30" max="30" width="13.109375" customWidth="1"/>
    <col min="31" max="31" width="13.5546875" customWidth="1"/>
    <col min="32" max="32" width="16" customWidth="1"/>
    <col min="33" max="33" width="18.44140625" customWidth="1"/>
    <col min="34" max="34" width="14" bestFit="1" customWidth="1"/>
    <col min="35" max="35" width="25" customWidth="1"/>
    <col min="36" max="36" width="15.33203125" customWidth="1"/>
    <col min="37" max="37" width="21.6640625" customWidth="1"/>
    <col min="38" max="38" width="20.33203125" customWidth="1"/>
    <col min="39" max="39" width="15.44140625" customWidth="1"/>
    <col min="40" max="40" width="12.33203125" customWidth="1"/>
    <col min="41" max="41" width="10.6640625" customWidth="1"/>
    <col min="42" max="42" width="10.33203125" customWidth="1"/>
    <col min="43" max="43" width="11" customWidth="1"/>
    <col min="44" max="44" width="9.6640625" customWidth="1"/>
    <col min="45" max="45" width="11" customWidth="1"/>
    <col min="46" max="46" width="11.33203125" customWidth="1"/>
    <col min="47" max="47" width="11.6640625" customWidth="1"/>
    <col min="48" max="48" width="10.109375" customWidth="1"/>
    <col min="49" max="49" width="10.33203125" customWidth="1"/>
    <col min="50" max="50" width="10.5546875" customWidth="1"/>
    <col min="51" max="51" width="9.88671875" customWidth="1"/>
    <col min="52" max="52" width="10.6640625" customWidth="1"/>
    <col min="53" max="53" width="10.5546875" customWidth="1"/>
    <col min="54" max="54" width="10.6640625" customWidth="1"/>
    <col min="55" max="55" width="10.109375" customWidth="1"/>
    <col min="56" max="56" width="10.6640625" customWidth="1"/>
    <col min="57" max="57" width="10.33203125" customWidth="1"/>
    <col min="58" max="60" width="10" customWidth="1"/>
    <col min="61" max="61" width="9.5546875" customWidth="1"/>
    <col min="62" max="62" width="15.33203125" customWidth="1"/>
    <col min="63" max="63" width="16" customWidth="1"/>
    <col min="64" max="64" width="16.33203125" customWidth="1"/>
    <col min="65" max="65" width="15.109375" customWidth="1"/>
    <col min="66" max="67" width="15.6640625" customWidth="1"/>
    <col min="68" max="68" width="16" customWidth="1"/>
    <col min="69" max="70" width="15.6640625" customWidth="1"/>
    <col min="71" max="71" width="10.6640625" customWidth="1"/>
    <col min="72" max="72" width="10.88671875" customWidth="1"/>
    <col min="73" max="73" width="16.33203125" customWidth="1"/>
    <col min="74" max="74" width="17.33203125" customWidth="1"/>
    <col min="75" max="75" width="16.88671875" customWidth="1"/>
    <col min="76" max="76" width="17.33203125" style="5" customWidth="1"/>
  </cols>
  <sheetData>
    <row r="1" spans="1:76" ht="25.8" x14ac:dyDescent="0.5">
      <c r="A1" s="4" t="s">
        <v>285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26"/>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6" ht="45" x14ac:dyDescent="0.3">
      <c r="A2" s="33" t="s">
        <v>286</v>
      </c>
      <c r="B2" s="33" t="s">
        <v>287</v>
      </c>
      <c r="C2" s="33" t="s">
        <v>288</v>
      </c>
      <c r="D2" s="37" t="s">
        <v>289</v>
      </c>
      <c r="E2" s="38" t="s">
        <v>290</v>
      </c>
      <c r="F2" s="39" t="s">
        <v>291</v>
      </c>
      <c r="G2" s="40" t="s">
        <v>292</v>
      </c>
      <c r="H2" s="40" t="s">
        <v>293</v>
      </c>
      <c r="I2" s="41" t="s">
        <v>294</v>
      </c>
      <c r="J2" s="42" t="s">
        <v>295</v>
      </c>
      <c r="K2" s="33" t="s">
        <v>296</v>
      </c>
      <c r="L2" s="33" t="s">
        <v>297</v>
      </c>
      <c r="M2" s="43" t="s">
        <v>298</v>
      </c>
      <c r="N2" s="33" t="s">
        <v>299</v>
      </c>
      <c r="O2" s="44" t="s">
        <v>300</v>
      </c>
      <c r="P2" s="45"/>
      <c r="Q2" s="46" t="s">
        <v>301</v>
      </c>
      <c r="R2" s="47"/>
      <c r="S2" s="46"/>
      <c r="T2" s="48" t="s">
        <v>302</v>
      </c>
      <c r="U2" s="40" t="s">
        <v>292</v>
      </c>
      <c r="V2" s="40" t="s">
        <v>293</v>
      </c>
      <c r="W2" s="49" t="s">
        <v>303</v>
      </c>
      <c r="X2" s="49"/>
      <c r="Y2" s="42" t="s">
        <v>304</v>
      </c>
      <c r="Z2" s="50" t="s">
        <v>305</v>
      </c>
      <c r="AA2" s="51" t="s">
        <v>306</v>
      </c>
      <c r="AB2" s="51" t="s">
        <v>307</v>
      </c>
      <c r="AC2" s="33" t="s">
        <v>308</v>
      </c>
      <c r="AD2" s="70" t="s">
        <v>309</v>
      </c>
      <c r="AE2" s="70" t="s">
        <v>310</v>
      </c>
      <c r="AF2" s="52" t="s">
        <v>311</v>
      </c>
      <c r="AG2" s="52" t="s">
        <v>312</v>
      </c>
      <c r="AH2" s="52" t="s">
        <v>313</v>
      </c>
      <c r="AI2" s="53" t="s">
        <v>314</v>
      </c>
      <c r="AJ2" s="53" t="s">
        <v>314</v>
      </c>
      <c r="AK2" s="53" t="s">
        <v>314</v>
      </c>
      <c r="AL2" s="53" t="s">
        <v>314</v>
      </c>
      <c r="AM2" s="53" t="s">
        <v>314</v>
      </c>
      <c r="AN2" s="53" t="s">
        <v>314</v>
      </c>
      <c r="AO2" s="54" t="s">
        <v>315</v>
      </c>
      <c r="AP2" s="54" t="s">
        <v>315</v>
      </c>
      <c r="AQ2" s="54" t="s">
        <v>315</v>
      </c>
      <c r="AR2" s="54" t="s">
        <v>315</v>
      </c>
      <c r="AS2" s="54" t="s">
        <v>315</v>
      </c>
      <c r="AT2" s="54" t="s">
        <v>315</v>
      </c>
      <c r="AU2" s="54" t="s">
        <v>315</v>
      </c>
      <c r="AV2" s="55" t="s">
        <v>316</v>
      </c>
      <c r="AW2" s="55" t="s">
        <v>316</v>
      </c>
      <c r="AX2" s="55" t="s">
        <v>316</v>
      </c>
      <c r="AY2" s="55" t="s">
        <v>316</v>
      </c>
      <c r="AZ2" s="55" t="s">
        <v>316</v>
      </c>
      <c r="BA2" s="55" t="s">
        <v>316</v>
      </c>
      <c r="BB2" s="55" t="s">
        <v>316</v>
      </c>
      <c r="BC2" s="56" t="s">
        <v>317</v>
      </c>
      <c r="BD2" s="56" t="s">
        <v>317</v>
      </c>
      <c r="BE2" s="56" t="s">
        <v>317</v>
      </c>
      <c r="BF2" s="56" t="s">
        <v>317</v>
      </c>
      <c r="BG2" s="56" t="s">
        <v>317</v>
      </c>
      <c r="BH2" s="56" t="s">
        <v>317</v>
      </c>
      <c r="BI2" s="56" t="s">
        <v>317</v>
      </c>
      <c r="BJ2" s="58" t="s">
        <v>391</v>
      </c>
      <c r="BK2" s="58" t="s">
        <v>392</v>
      </c>
      <c r="BL2" s="58" t="s">
        <v>393</v>
      </c>
      <c r="BM2" s="58" t="s">
        <v>394</v>
      </c>
      <c r="BN2" s="58" t="s">
        <v>395</v>
      </c>
      <c r="BO2" s="58" t="s">
        <v>396</v>
      </c>
      <c r="BP2" s="58" t="s">
        <v>397</v>
      </c>
      <c r="BQ2" s="58" t="s">
        <v>398</v>
      </c>
      <c r="BR2" s="58" t="s">
        <v>415</v>
      </c>
      <c r="BS2" s="57" t="s">
        <v>318</v>
      </c>
      <c r="BT2" s="57" t="s">
        <v>319</v>
      </c>
      <c r="BU2" s="59" t="s">
        <v>320</v>
      </c>
      <c r="BV2" s="59" t="s">
        <v>321</v>
      </c>
      <c r="BW2" s="59" t="s">
        <v>322</v>
      </c>
      <c r="BX2" s="60" t="s">
        <v>323</v>
      </c>
    </row>
    <row r="3" spans="1:76" ht="43.2" customHeight="1" x14ac:dyDescent="0.3">
      <c r="A3" s="74" t="str">
        <f>IF(COUNTIF(BX4:BX253, "Missing ACPV Model Number") &gt; 0, "Contact Center - ACPV Modules in this request but some ACPV model numbers are missing.", IF(COUNTIF(BX4:BX253, "YES") &gt; 0, "CONTACT CENTER - ACPV Modules in this request. You must manually adjust the model numbers to match the request.", ""))</f>
        <v/>
      </c>
      <c r="B3" s="34"/>
      <c r="C3" s="33" t="s">
        <v>324</v>
      </c>
      <c r="D3" s="37" t="s">
        <v>325</v>
      </c>
      <c r="E3" s="38" t="s">
        <v>326</v>
      </c>
      <c r="F3" s="61" t="s">
        <v>327</v>
      </c>
      <c r="G3" s="62" t="s">
        <v>328</v>
      </c>
      <c r="H3" s="62" t="s">
        <v>329</v>
      </c>
      <c r="I3" s="63" t="s">
        <v>330</v>
      </c>
      <c r="J3" s="64" t="s">
        <v>331</v>
      </c>
      <c r="K3" s="65"/>
      <c r="L3" s="33" t="s">
        <v>332</v>
      </c>
      <c r="M3" s="43" t="s">
        <v>333</v>
      </c>
      <c r="N3" s="33" t="s">
        <v>334</v>
      </c>
      <c r="O3" s="37" t="s">
        <v>335</v>
      </c>
      <c r="P3" s="37" t="s">
        <v>336</v>
      </c>
      <c r="Q3" s="66" t="s">
        <v>335</v>
      </c>
      <c r="R3" s="66" t="s">
        <v>336</v>
      </c>
      <c r="S3" s="66" t="s">
        <v>337</v>
      </c>
      <c r="T3" s="48" t="s">
        <v>338</v>
      </c>
      <c r="U3" s="40" t="s">
        <v>336</v>
      </c>
      <c r="V3" s="62" t="s">
        <v>338</v>
      </c>
      <c r="W3" s="41" t="s">
        <v>339</v>
      </c>
      <c r="X3" s="41" t="s">
        <v>340</v>
      </c>
      <c r="Y3" s="42" t="s">
        <v>341</v>
      </c>
      <c r="Z3" s="50"/>
      <c r="AA3" s="51"/>
      <c r="AB3" s="51"/>
      <c r="AC3" s="33" t="s">
        <v>342</v>
      </c>
      <c r="AD3" s="33" t="s">
        <v>332</v>
      </c>
      <c r="AE3" s="33" t="s">
        <v>342</v>
      </c>
      <c r="AF3" s="52" t="s">
        <v>343</v>
      </c>
      <c r="AG3" s="52" t="s">
        <v>343</v>
      </c>
      <c r="AH3" s="52" t="s">
        <v>343</v>
      </c>
      <c r="AI3" s="53" t="s">
        <v>344</v>
      </c>
      <c r="AJ3" s="53" t="s">
        <v>345</v>
      </c>
      <c r="AK3" s="53" t="s">
        <v>346</v>
      </c>
      <c r="AL3" s="53" t="s">
        <v>347</v>
      </c>
      <c r="AM3" s="53" t="s">
        <v>348</v>
      </c>
      <c r="AN3" s="53" t="s">
        <v>349</v>
      </c>
      <c r="AO3" s="54" t="s">
        <v>350</v>
      </c>
      <c r="AP3" s="54" t="s">
        <v>351</v>
      </c>
      <c r="AQ3" s="54" t="s">
        <v>352</v>
      </c>
      <c r="AR3" s="54" t="s">
        <v>353</v>
      </c>
      <c r="AS3" s="54" t="s">
        <v>354</v>
      </c>
      <c r="AT3" s="54" t="s">
        <v>355</v>
      </c>
      <c r="AU3" s="54" t="s">
        <v>356</v>
      </c>
      <c r="AV3" s="55" t="s">
        <v>350</v>
      </c>
      <c r="AW3" s="55" t="s">
        <v>351</v>
      </c>
      <c r="AX3" s="55" t="s">
        <v>352</v>
      </c>
      <c r="AY3" s="55" t="s">
        <v>353</v>
      </c>
      <c r="AZ3" s="55" t="s">
        <v>354</v>
      </c>
      <c r="BA3" s="55" t="s">
        <v>355</v>
      </c>
      <c r="BB3" s="55" t="s">
        <v>356</v>
      </c>
      <c r="BC3" s="56" t="s">
        <v>350</v>
      </c>
      <c r="BD3" s="56" t="s">
        <v>351</v>
      </c>
      <c r="BE3" s="56" t="s">
        <v>352</v>
      </c>
      <c r="BF3" s="56" t="s">
        <v>353</v>
      </c>
      <c r="BG3" s="56" t="s">
        <v>354</v>
      </c>
      <c r="BH3" s="56" t="s">
        <v>355</v>
      </c>
      <c r="BI3" s="56" t="s">
        <v>356</v>
      </c>
      <c r="BJ3" s="56" t="s">
        <v>357</v>
      </c>
      <c r="BK3" s="56" t="s">
        <v>358</v>
      </c>
      <c r="BL3" s="56" t="s">
        <v>359</v>
      </c>
      <c r="BM3" s="56" t="s">
        <v>360</v>
      </c>
      <c r="BN3" s="56" t="s">
        <v>361</v>
      </c>
      <c r="BO3" s="56" t="s">
        <v>362</v>
      </c>
      <c r="BP3" s="56" t="s">
        <v>363</v>
      </c>
      <c r="BQ3" s="56" t="s">
        <v>364</v>
      </c>
      <c r="BR3" s="56" t="s">
        <v>416</v>
      </c>
      <c r="BS3" s="67"/>
      <c r="BT3" s="67"/>
      <c r="BU3" s="68"/>
      <c r="BV3" s="68"/>
      <c r="BW3" s="68"/>
      <c r="BX3" s="69"/>
    </row>
    <row r="4" spans="1:76" ht="28.8" x14ac:dyDescent="0.3">
      <c r="A4" s="71" t="str">
        <f>IF(ISBLANK('Inverter Request Form'!$B$6), "No Information Submitted", 'Inverter Request Form'!$B$6)</f>
        <v>No Information Submitted</v>
      </c>
      <c r="B4" s="71" t="str">
        <f>IF(ISBLANK('Inverter Request Form'!$B110), "No Information Submitted", IF($BX$4 = "Yes", _xlfn.CONCAT("{", 'Inverter Request Form'!$C110, "V}"), IF('Inverter Request Form'!$B$98 = "Yes", IF(ISBLANK('Inverter Request Form'!$E110), "No Basic Listee Model Number Submitted", _xlfn.CONCAT('Inverter Request Form'!$B110," {",'Inverter Request Form'!$C110, "V}")), _xlfn.CONCAT('Inverter Request Form'!$B110," {",'Inverter Request Form'!$C110, "V}"))))</f>
        <v>No Information Submitted</v>
      </c>
      <c r="C4" s="27" t="str">
        <f>IF($BW$4="Both", "Y", "N")</f>
        <v>N</v>
      </c>
      <c r="D4" s="27" t="str">
        <f>IF(OR('Inverter Request Form'!$B$39 = "Yes", OR('Inverter Request Form'!$B$50 = "Yes: SA8-SA15", 'Inverter Request Form'!$B$50 = "Yes: SA8-SA15, SA17 &amp; SA18")), IF('Inverter Request Form'!$B$39 = "Yes", "Y", "N"), "ERROR - No SA or SB Submitted")</f>
        <v>ERROR - No SA or SB Submitted</v>
      </c>
      <c r="E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 s="27" t="str">
        <f>IF($E$4 &lt;&gt; "Y", "N", IF('Inverter Request Form'!$B$54 = "Yes", "Y", "N"))</f>
        <v>N</v>
      </c>
      <c r="G4" s="27" t="str">
        <f>IF($E$4 &lt;&gt; "Y", "N", IF(OR('Inverter Request Form'!$B$50 = "Yes: SA8-SA15", 'Inverter Request Form'!$B$50 = "Yes: SA8-SA15, SA17 &amp; SA18"), "Y", "N"))</f>
        <v>N</v>
      </c>
      <c r="H4" s="27" t="str">
        <f>IF($E$4 &lt;&gt; "Y", "N", IF('Inverter Request Form'!$B$50 = "Yes: SA8-SA15, SA17 &amp; SA18", "Y", "N"))</f>
        <v>N</v>
      </c>
      <c r="I4" s="27" t="str">
        <f>IF('Inverter Request Form'!$B$88="1. Inverter - CSIP Certified", "Y", IF('Inverter Request Form'!$B$88="2. Inverter - CSIP compliant via conformance testing using a CSIP-certified gateway", "Y*", IF('Inverter Request Form'!$B$88= "None", "N", "N")))</f>
        <v>N</v>
      </c>
      <c r="J4" s="27"/>
      <c r="K4" s="27" t="str">
        <f>IF(ISBLANK('Inverter Request Form'!$D110), "No Information Submitted", 'Inverter Request Form'!$D110)</f>
        <v>No Information Submitted</v>
      </c>
      <c r="L4" s="27"/>
      <c r="M4" s="27" t="str">
        <f>IF(ISBLANK('Inverter Request Form'!$C110), "No Information Submitted", 'Inverter Request Form'!$C110)</f>
        <v>No Information Submitted</v>
      </c>
      <c r="N4" s="27"/>
      <c r="O4" s="27" t="str">
        <f>IF($D$4 &lt;&gt; "Y", "No Information Submitted", IF(ISBLANK('Inverter Request Form'!$B$34), "No NRTL Selected", 'Inverter Request Form'!$B$34))</f>
        <v>No Information Submitted</v>
      </c>
      <c r="P4" s="81" t="str">
        <f>IF($D$4 &lt;&gt; "Y", "No Information Submitted", "")</f>
        <v>No Information Submitted</v>
      </c>
      <c r="Q4" s="27" t="str">
        <f>IF($E$4 &lt;&gt; "Y", "No Information Submitted", IF(ISBLANK('Inverter Request Form'!$B$34), "No NRTL Selected", 'Inverter Request Form'!$B$34))</f>
        <v>No Information Submitted</v>
      </c>
      <c r="R4" s="81" t="str">
        <f>IF($E$4 &lt;&gt; "Y", "No Information Submitted", "")</f>
        <v>No Information Submitted</v>
      </c>
      <c r="S4" s="27" t="str">
        <f>IF($E$4 &lt;&gt; "Y", "No Information Submitted", IF(AND($E$4= "Y", ISBLANK('Inverter Request Form'!$B$52)), "ERROR - No Firmware Version Submitted", 'Inverter Request Form'!$B$52))</f>
        <v>No Information Submitted</v>
      </c>
      <c r="T4" s="81" t="str">
        <f>IF($E$4 &lt;&gt; "Y", "No Information Submitted", IF($F$4="N", "No Information Submitted", ""))</f>
        <v>No Information Submitted</v>
      </c>
      <c r="U4" s="81" t="str">
        <f>IF($E$4 &lt;&gt; "Y", "No Information Submitted", IF($G$4 = "N", "No Information Submitted", ""))</f>
        <v>No Information Submitted</v>
      </c>
      <c r="V4" s="81" t="str">
        <f>IF($E$4 &lt;&gt; "Y", "No Information Submitted", IF($H$4="N", "No Information Submitted", ""))</f>
        <v>No Information Submitted</v>
      </c>
      <c r="W4" s="27" t="str">
        <f>IF($I$4="No Information Submitted", "No Information Submitted", IF(ISBLANK('Inverter Request Form'!$B$90), "No Information Submitted", 'Inverter Request Form'!$B$90))</f>
        <v>No Information Submitted</v>
      </c>
      <c r="X4" s="81" t="str">
        <f>IF($I$4="No Information Submitted", "No Information Submitted", IF(ISBLANK('Inverter Request Form'!$B$90), "No Information Submitted", ""))</f>
        <v>No Information Submitted</v>
      </c>
      <c r="Y4" s="27"/>
      <c r="Z4" s="27" t="str">
        <f>IF(AND('Inverter Request Form'!$B$28= "Yes", 'Inverter Request Form'!$B$98 = "Yes"), "Multiple Listing and ACPV module", IF('Inverter Request Form'!$B$28= "Yes", "ACPV module", IF('Inverter Request Form'!$B$98 = "Yes", "Multiple Listing",  "")))</f>
        <v/>
      </c>
      <c r="AA4" s="27" t="str">
        <f>IF('Inverter Request Form'!$B$30="Yes","Y", "N")</f>
        <v>N</v>
      </c>
      <c r="AB4" s="27" t="str">
        <f>IF('Inverter Request Form'!$B$26="Yes","Y", "N")</f>
        <v>N</v>
      </c>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t="str">
        <f>IF('Inverter Request Form'!$B$68 = "", "No Information Submitted", IF('Inverter Request Form'!$B$68 = "Yes", "Y", IF('Inverter Request Form'!$B$68 = "No", "N", "Error")))</f>
        <v>No Information Submitted</v>
      </c>
      <c r="BK4" s="27" t="str">
        <f>IF('Inverter Request Form'!$B$70 = "", "No Information Submitted", IF('Inverter Request Form'!$B$70 = "Yes", "Y", IF('Inverter Request Form'!$B$70 = "No", "N", "Error")))</f>
        <v>No Information Submitted</v>
      </c>
      <c r="BL4" s="27" t="str">
        <f>IF('Inverter Request Form'!$B$72 = "", "No Information Submitted", IF('Inverter Request Form'!$B$72 = "Yes", "Y", IF('Inverter Request Form'!$B$72 = "No", "N", "Error")))</f>
        <v>No Information Submitted</v>
      </c>
      <c r="BM4" s="27" t="str">
        <f>IF('Inverter Request Form'!$B$74 = "", "No Information Submitted", IF('Inverter Request Form'!$B$74 = "Yes", "Y", IF('Inverter Request Form'!$B$74 = "No", "N", "Error")))</f>
        <v>No Information Submitted</v>
      </c>
      <c r="BN4" s="27" t="str">
        <f>IF('Inverter Request Form'!$B$76 = "", "No Information Submitted", IF('Inverter Request Form'!$B$76 = "Yes", "Y", IF('Inverter Request Form'!$B$76 = "No", "N", "Error")))</f>
        <v>No Information Submitted</v>
      </c>
      <c r="BO4" s="27" t="str">
        <f>IF('Inverter Request Form'!$B$78 = "", "No Information Submitted", IF('Inverter Request Form'!$B$78 = "Yes", "Y", IF('Inverter Request Form'!$B$78 = "No", "N", "Error")))</f>
        <v>No Information Submitted</v>
      </c>
      <c r="BP4" s="27" t="str">
        <f>IF('Inverter Request Form'!$B$80 = "", "No Information Submitted", IF('Inverter Request Form'!$B$80 = "Yes", "Y", IF('Inverter Request Form'!$B$80 = "No", "N", "Error")))</f>
        <v>No Information Submitted</v>
      </c>
      <c r="BQ4" s="27" t="str">
        <f>IF('Inverter Request Form'!$B$82 = "", "No Information Submitted", IF('Inverter Request Form'!$B$82 = "Yes", "Y", IF('Inverter Request Form'!$B$82 = "No", "N", "Error")))</f>
        <v>No Information Submitted</v>
      </c>
      <c r="BR4" s="27" t="str">
        <f>IF('Inverter Request Form'!$B$84 = "", "No Information Submitted", IF('Inverter Request Form'!$B$84 = "Yes", "Y", IF('Inverter Request Form'!$B$84 = "No", "N", "Error")))</f>
        <v>No Information Submitted</v>
      </c>
      <c r="BS4" s="81"/>
      <c r="BT4" s="81"/>
      <c r="BU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 s="27" t="str">
        <f>IF('Inverter Request Form'!$B$22 = "PV Only", "PV", IF('Inverter Request Form'!$B$22 = "Battery Only", "Battery", IF('Inverter Request Form'!$B$22 = "Hybrid (PV and Battery)", "Both", "No Information Submitted")))</f>
        <v>No Information Submitted</v>
      </c>
      <c r="BX4" s="27" t="str">
        <f>IF(ISBLANK('Inverter Request Form'!$B110), "No Information Submitted", IF('Inverter Request Form'!$B$28 &lt;&gt; "Yes", "No", IF(AND('Inverter Request Form'!$B$28 = "Yes", ISBLANK('Inverter Request Form'!$F110)), "Missing ACPV Model Number", "Yes")))</f>
        <v>No Information Submitted</v>
      </c>
    </row>
    <row r="5" spans="1:76" ht="28.8" x14ac:dyDescent="0.3">
      <c r="A5" s="71" t="str">
        <f>IF(ISBLANK('Inverter Request Form'!$B$6), "No Information Submitted", 'Inverter Request Form'!$B$6)</f>
        <v>No Information Submitted</v>
      </c>
      <c r="B5" s="71" t="str">
        <f>IF(ISBLANK('Inverter Request Form'!$B111), "No Information Submitted", IF($BX$4 = "Yes", _xlfn.CONCAT("{", 'Inverter Request Form'!$C111, "V}"), IF('Inverter Request Form'!$B$98 = "Yes", IF(ISBLANK('Inverter Request Form'!$E111), "No Basic Listee Model Number Submitted", _xlfn.CONCAT('Inverter Request Form'!$B111," {",'Inverter Request Form'!$C111, "V}")), _xlfn.CONCAT('Inverter Request Form'!$B111," {",'Inverter Request Form'!$C111, "V}"))))</f>
        <v>No Information Submitted</v>
      </c>
      <c r="C5" s="27" t="str">
        <f t="shared" ref="C5:C68" si="0">IF($BW$4="Both", "Y", "N")</f>
        <v>N</v>
      </c>
      <c r="D5" s="27" t="str">
        <f>IF(OR('Inverter Request Form'!$B$39 = "Yes", OR('Inverter Request Form'!$B$50 = "Yes: SA8-SA15", 'Inverter Request Form'!$B$50 = "Yes: SA8-SA15, SA17 &amp; SA18")), IF('Inverter Request Form'!$B$39 = "Yes", "Y", "N"), "ERROR - No SA or SB Submitted")</f>
        <v>ERROR - No SA or SB Submitted</v>
      </c>
      <c r="E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 s="27" t="str">
        <f>IF($E$4 &lt;&gt; "Y", "N", IF('Inverter Request Form'!$B$54 = "Yes", "Y", "N"))</f>
        <v>N</v>
      </c>
      <c r="G5" s="27" t="str">
        <f>IF($E$4 &lt;&gt; "Y", "N", IF(OR('Inverter Request Form'!$B$50 = "Yes: SA8-SA15", 'Inverter Request Form'!$B$50 = "Yes: SA8-SA15, SA17 &amp; SA18"), "Y", "N"))</f>
        <v>N</v>
      </c>
      <c r="H5" s="27" t="str">
        <f>IF($E$4 &lt;&gt; "Y", "N", IF('Inverter Request Form'!$B$50 = "Yes: SA8-SA15, SA17 &amp; SA18", "Y", "N"))</f>
        <v>N</v>
      </c>
      <c r="I5" s="27" t="str">
        <f>IF('Inverter Request Form'!$B$88="1. Inverter - CSIP Certified", "Y", IF('Inverter Request Form'!$B$88="2. Inverter - CSIP compliant via conformance testing using a CSIP-certified gateway", "Y*", IF('Inverter Request Form'!$B$88= "None", "N", "N")))</f>
        <v>N</v>
      </c>
      <c r="J5" s="27"/>
      <c r="K5" s="27" t="str">
        <f>IF(ISBLANK('Inverter Request Form'!$D111), "No Information Submitted", 'Inverter Request Form'!$D111)</f>
        <v>No Information Submitted</v>
      </c>
      <c r="L5" s="27"/>
      <c r="M5" s="27" t="str">
        <f>IF(ISBLANK('Inverter Request Form'!$C111), "No Information Submitted", 'Inverter Request Form'!$C111)</f>
        <v>No Information Submitted</v>
      </c>
      <c r="N5" s="27"/>
      <c r="O5" s="27" t="str">
        <f>IF($D$4 &lt;&gt; "Y", "No Information Submitted", IF(ISBLANK('Inverter Request Form'!$B$34), "No NRTL Selected", 'Inverter Request Form'!$B$34))</f>
        <v>No Information Submitted</v>
      </c>
      <c r="P5" s="81" t="str">
        <f t="shared" ref="P5:P68" si="1">IF($D$4 &lt;&gt; "Y", "No Information Submitted", "")</f>
        <v>No Information Submitted</v>
      </c>
      <c r="Q5" s="27" t="str">
        <f>IF($E$4 &lt;&gt; "Y", "No Information Submitted", IF(ISBLANK('Inverter Request Form'!$B$34), "No NRTL Selected", 'Inverter Request Form'!$B$34))</f>
        <v>No Information Submitted</v>
      </c>
      <c r="R5" s="81" t="str">
        <f t="shared" ref="R5:R68" si="2">IF($E$4 &lt;&gt; "Y", "No Information Submitted", "")</f>
        <v>No Information Submitted</v>
      </c>
      <c r="S5" s="27" t="str">
        <f>IF($E$4 &lt;&gt; "Y", "No Information Submitted", IF(AND($E$4= "Y", ISBLANK('Inverter Request Form'!$B$52)), "ERROR - No Firmware Version Submitted", 'Inverter Request Form'!$B$52))</f>
        <v>No Information Submitted</v>
      </c>
      <c r="T5" s="81" t="str">
        <f t="shared" ref="T5:T68" si="3">IF($E$4 &lt;&gt; "Y", "No Information Submitted", IF($F$4="N", "No Information Submitted", ""))</f>
        <v>No Information Submitted</v>
      </c>
      <c r="U5" s="81" t="str">
        <f t="shared" ref="U5:U68" si="4">IF($E$4 &lt;&gt; "Y", "No Information Submitted", IF($G$4 = "N", "No Information Submitted", ""))</f>
        <v>No Information Submitted</v>
      </c>
      <c r="V5" s="81" t="str">
        <f t="shared" ref="V5:V68" si="5">IF($E$4 &lt;&gt; "Y", "No Information Submitted", IF($H$4="N", "No Information Submitted", ""))</f>
        <v>No Information Submitted</v>
      </c>
      <c r="W5" s="27" t="str">
        <f>IF($I$4="No Information Submitted", "No Information Submitted", IF(ISBLANK('Inverter Request Form'!$B$90), "No Information Submitted", 'Inverter Request Form'!$B$90))</f>
        <v>No Information Submitted</v>
      </c>
      <c r="X5" s="81" t="str">
        <f>IF($I$4="No Information Submitted", "No Information Submitted", IF(ISBLANK('Inverter Request Form'!$B$90), "No Information Submitted", ""))</f>
        <v>No Information Submitted</v>
      </c>
      <c r="Y5" s="27"/>
      <c r="Z5" s="27" t="str">
        <f>IF(AND('Inverter Request Form'!$B$28= "Yes", 'Inverter Request Form'!$B$98 = "Yes"), "Multiple Listing and ACPV module", IF('Inverter Request Form'!$B$28= "Yes", "ACPV module", IF('Inverter Request Form'!$B$98 = "Yes", "Multiple Listing",  "")))</f>
        <v/>
      </c>
      <c r="AA5" s="27" t="str">
        <f>IF('Inverter Request Form'!$B$30="Yes","Y", "N")</f>
        <v>N</v>
      </c>
      <c r="AB5" s="27" t="str">
        <f>IF('Inverter Request Form'!$B$26="Yes","Y", "N")</f>
        <v>N</v>
      </c>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t="str">
        <f>IF('Inverter Request Form'!$B$68 = "", "No Information Submitted", IF('Inverter Request Form'!$B$68 = "Yes", "Y", IF('Inverter Request Form'!$B$68 = "No", "N", "Error")))</f>
        <v>No Information Submitted</v>
      </c>
      <c r="BK5" s="27" t="str">
        <f>IF('Inverter Request Form'!$B$70 = "", "No Information Submitted", IF('Inverter Request Form'!$B$70 = "Yes", "Y", IF('Inverter Request Form'!$B$70 = "No", "N", "Error")))</f>
        <v>No Information Submitted</v>
      </c>
      <c r="BL5" s="27" t="str">
        <f>IF('Inverter Request Form'!$B$72 = "", "No Information Submitted", IF('Inverter Request Form'!$B$72 = "Yes", "Y", IF('Inverter Request Form'!$B$72 = "No", "N", "Error")))</f>
        <v>No Information Submitted</v>
      </c>
      <c r="BM5" s="27" t="str">
        <f>IF('Inverter Request Form'!$B$74 = "", "No Information Submitted", IF('Inverter Request Form'!$B$74 = "Yes", "Y", IF('Inverter Request Form'!$B$74 = "No", "N", "Error")))</f>
        <v>No Information Submitted</v>
      </c>
      <c r="BN5" s="27" t="str">
        <f>IF('Inverter Request Form'!$B$76 = "", "No Information Submitted", IF('Inverter Request Form'!$B$76 = "Yes", "Y", IF('Inverter Request Form'!$B$76 = "No", "N", "Error")))</f>
        <v>No Information Submitted</v>
      </c>
      <c r="BO5" s="27" t="str">
        <f>IF('Inverter Request Form'!$B$78 = "", "No Information Submitted", IF('Inverter Request Form'!$B$78 = "Yes", "Y", IF('Inverter Request Form'!$B$78 = "No", "N", "Error")))</f>
        <v>No Information Submitted</v>
      </c>
      <c r="BP5" s="27" t="str">
        <f>IF('Inverter Request Form'!$B$80 = "", "No Information Submitted", IF('Inverter Request Form'!$B$80 = "Yes", "Y", IF('Inverter Request Form'!$B$80 = "No", "N", "Error")))</f>
        <v>No Information Submitted</v>
      </c>
      <c r="BQ5" s="27" t="str">
        <f>IF('Inverter Request Form'!$B$82 = "", "No Information Submitted", IF('Inverter Request Form'!$B$82 = "Yes", "Y", IF('Inverter Request Form'!$B$82 = "No", "N", "Error")))</f>
        <v>No Information Submitted</v>
      </c>
      <c r="BR5" s="27" t="str">
        <f>IF('Inverter Request Form'!$B$84 = "", "No Information Submitted", IF('Inverter Request Form'!$B$84 = "Yes", "Y", IF('Inverter Request Form'!$B$84 = "No", "N", "Error")))</f>
        <v>No Information Submitted</v>
      </c>
      <c r="BS5" s="81"/>
      <c r="BT5" s="81"/>
      <c r="BU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 s="27" t="str">
        <f>IF('Inverter Request Form'!$B$22 = "PV Only", "PV", IF('Inverter Request Form'!$B$22 = "Battery Only", "Battery", IF('Inverter Request Form'!$B$22 = "Hybrid (PV and Battery)", "Both", "No Information Submitted")))</f>
        <v>No Information Submitted</v>
      </c>
      <c r="BX5" s="27" t="str">
        <f>IF(ISBLANK('Inverter Request Form'!$B111), "No Information Submitted", IF('Inverter Request Form'!$B$28 &lt;&gt; "Yes", "No", IF(AND('Inverter Request Form'!$B$28 = "Yes", ISBLANK('Inverter Request Form'!$F111)), "Missing ACPV Model Number", "Yes")))</f>
        <v>No Information Submitted</v>
      </c>
    </row>
    <row r="6" spans="1:76" ht="28.8" x14ac:dyDescent="0.3">
      <c r="A6" s="71" t="str">
        <f>IF(ISBLANK('Inverter Request Form'!$B$6), "No Information Submitted", 'Inverter Request Form'!$B$6)</f>
        <v>No Information Submitted</v>
      </c>
      <c r="B6" s="71" t="str">
        <f>IF(ISBLANK('Inverter Request Form'!$B112), "No Information Submitted", IF($BX$4 = "Yes", _xlfn.CONCAT("{", 'Inverter Request Form'!$C112, "V}"), IF('Inverter Request Form'!$B$98 = "Yes", IF(ISBLANK('Inverter Request Form'!$E112), "No Basic Listee Model Number Submitted", _xlfn.CONCAT('Inverter Request Form'!$B112," {",'Inverter Request Form'!$C112, "V}")), _xlfn.CONCAT('Inverter Request Form'!$B112," {",'Inverter Request Form'!$C112, "V}"))))</f>
        <v>No Information Submitted</v>
      </c>
      <c r="C6" s="27" t="str">
        <f t="shared" si="0"/>
        <v>N</v>
      </c>
      <c r="D6" s="27" t="str">
        <f>IF(OR('Inverter Request Form'!$B$39 = "Yes", OR('Inverter Request Form'!$B$50 = "Yes: SA8-SA15", 'Inverter Request Form'!$B$50 = "Yes: SA8-SA15, SA17 &amp; SA18")), IF('Inverter Request Form'!$B$39 = "Yes", "Y", "N"), "ERROR - No SA or SB Submitted")</f>
        <v>ERROR - No SA or SB Submitted</v>
      </c>
      <c r="E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 s="27" t="str">
        <f>IF($E$4 &lt;&gt; "Y", "N", IF('Inverter Request Form'!$B$54 = "Yes", "Y", "N"))</f>
        <v>N</v>
      </c>
      <c r="G6" s="27" t="str">
        <f>IF($E$4 &lt;&gt; "Y", "N", IF(OR('Inverter Request Form'!$B$50 = "Yes: SA8-SA15", 'Inverter Request Form'!$B$50 = "Yes: SA8-SA15, SA17 &amp; SA18"), "Y", "N"))</f>
        <v>N</v>
      </c>
      <c r="H6" s="27" t="str">
        <f>IF($E$4 &lt;&gt; "Y", "N", IF('Inverter Request Form'!$B$50 = "Yes: SA8-SA15, SA17 &amp; SA18", "Y", "N"))</f>
        <v>N</v>
      </c>
      <c r="I6" s="27" t="str">
        <f>IF('Inverter Request Form'!$B$88="1. Inverter - CSIP Certified", "Y", IF('Inverter Request Form'!$B$88="2. Inverter - CSIP compliant via conformance testing using a CSIP-certified gateway", "Y*", IF('Inverter Request Form'!$B$88= "None", "N", "N")))</f>
        <v>N</v>
      </c>
      <c r="J6" s="27"/>
      <c r="K6" s="27" t="str">
        <f>IF(ISBLANK('Inverter Request Form'!$D112), "No Information Submitted", 'Inverter Request Form'!$D112)</f>
        <v>No Information Submitted</v>
      </c>
      <c r="L6" s="27"/>
      <c r="M6" s="27" t="str">
        <f>IF(ISBLANK('Inverter Request Form'!$C112), "No Information Submitted", 'Inverter Request Form'!$C112)</f>
        <v>No Information Submitted</v>
      </c>
      <c r="N6" s="27"/>
      <c r="O6" s="27" t="str">
        <f>IF($D$4 &lt;&gt; "Y", "No Information Submitted", IF(ISBLANK('Inverter Request Form'!$B$34), "No NRTL Selected", 'Inverter Request Form'!$B$34))</f>
        <v>No Information Submitted</v>
      </c>
      <c r="P6" s="81" t="str">
        <f t="shared" si="1"/>
        <v>No Information Submitted</v>
      </c>
      <c r="Q6" s="27" t="str">
        <f>IF($E$4 &lt;&gt; "Y", "No Information Submitted", IF(ISBLANK('Inverter Request Form'!$B$34), "No NRTL Selected", 'Inverter Request Form'!$B$34))</f>
        <v>No Information Submitted</v>
      </c>
      <c r="R6" s="81" t="str">
        <f t="shared" si="2"/>
        <v>No Information Submitted</v>
      </c>
      <c r="S6" s="27" t="str">
        <f>IF($E$4 &lt;&gt; "Y", "No Information Submitted", IF(AND($E$4= "Y", ISBLANK('Inverter Request Form'!$B$52)), "ERROR - No Firmware Version Submitted", 'Inverter Request Form'!$B$52))</f>
        <v>No Information Submitted</v>
      </c>
      <c r="T6" s="81" t="str">
        <f t="shared" si="3"/>
        <v>No Information Submitted</v>
      </c>
      <c r="U6" s="81" t="str">
        <f t="shared" si="4"/>
        <v>No Information Submitted</v>
      </c>
      <c r="V6" s="81" t="str">
        <f t="shared" si="5"/>
        <v>No Information Submitted</v>
      </c>
      <c r="W6" s="27" t="str">
        <f>IF($I$4="No Information Submitted", "No Information Submitted", IF(ISBLANK('Inverter Request Form'!$B$90), "No Information Submitted", 'Inverter Request Form'!$B$90))</f>
        <v>No Information Submitted</v>
      </c>
      <c r="X6" s="81" t="str">
        <f>IF($I$4="No Information Submitted", "No Information Submitted", IF(ISBLANK('Inverter Request Form'!$B$90), "No Information Submitted", ""))</f>
        <v>No Information Submitted</v>
      </c>
      <c r="Y6" s="27"/>
      <c r="Z6" s="27" t="str">
        <f>IF(AND('Inverter Request Form'!$B$28= "Yes", 'Inverter Request Form'!$B$98 = "Yes"), "Multiple Listing and ACPV module", IF('Inverter Request Form'!$B$28= "Yes", "ACPV module", IF('Inverter Request Form'!$B$98 = "Yes", "Multiple Listing",  "")))</f>
        <v/>
      </c>
      <c r="AA6" s="27" t="str">
        <f>IF('Inverter Request Form'!$B$30="Yes","Y", "N")</f>
        <v>N</v>
      </c>
      <c r="AB6" s="27" t="str">
        <f>IF('Inverter Request Form'!$B$26="Yes","Y", "N")</f>
        <v>N</v>
      </c>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t="str">
        <f>IF('Inverter Request Form'!$B$68 = "", "No Information Submitted", IF('Inverter Request Form'!$B$68 = "Yes", "Y", IF('Inverter Request Form'!$B$68 = "No", "N", "Error")))</f>
        <v>No Information Submitted</v>
      </c>
      <c r="BK6" s="27" t="str">
        <f>IF('Inverter Request Form'!$B$70 = "", "No Information Submitted", IF('Inverter Request Form'!$B$70 = "Yes", "Y", IF('Inverter Request Form'!$B$70 = "No", "N", "Error")))</f>
        <v>No Information Submitted</v>
      </c>
      <c r="BL6" s="27" t="str">
        <f>IF('Inverter Request Form'!$B$72 = "", "No Information Submitted", IF('Inverter Request Form'!$B$72 = "Yes", "Y", IF('Inverter Request Form'!$B$72 = "No", "N", "Error")))</f>
        <v>No Information Submitted</v>
      </c>
      <c r="BM6" s="27" t="str">
        <f>IF('Inverter Request Form'!$B$74 = "", "No Information Submitted", IF('Inverter Request Form'!$B$74 = "Yes", "Y", IF('Inverter Request Form'!$B$74 = "No", "N", "Error")))</f>
        <v>No Information Submitted</v>
      </c>
      <c r="BN6" s="27" t="str">
        <f>IF('Inverter Request Form'!$B$76 = "", "No Information Submitted", IF('Inverter Request Form'!$B$76 = "Yes", "Y", IF('Inverter Request Form'!$B$76 = "No", "N", "Error")))</f>
        <v>No Information Submitted</v>
      </c>
      <c r="BO6" s="27" t="str">
        <f>IF('Inverter Request Form'!$B$78 = "", "No Information Submitted", IF('Inverter Request Form'!$B$78 = "Yes", "Y", IF('Inverter Request Form'!$B$78 = "No", "N", "Error")))</f>
        <v>No Information Submitted</v>
      </c>
      <c r="BP6" s="27" t="str">
        <f>IF('Inverter Request Form'!$B$80 = "", "No Information Submitted", IF('Inverter Request Form'!$B$80 = "Yes", "Y", IF('Inverter Request Form'!$B$80 = "No", "N", "Error")))</f>
        <v>No Information Submitted</v>
      </c>
      <c r="BQ6" s="27" t="str">
        <f>IF('Inverter Request Form'!$B$82 = "", "No Information Submitted", IF('Inverter Request Form'!$B$82 = "Yes", "Y", IF('Inverter Request Form'!$B$82 = "No", "N", "Error")))</f>
        <v>No Information Submitted</v>
      </c>
      <c r="BR6" s="27" t="str">
        <f>IF('Inverter Request Form'!$B$84 = "", "No Information Submitted", IF('Inverter Request Form'!$B$84 = "Yes", "Y", IF('Inverter Request Form'!$B$84 = "No", "N", "Error")))</f>
        <v>No Information Submitted</v>
      </c>
      <c r="BS6" s="81"/>
      <c r="BT6" s="81"/>
      <c r="BU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 s="27" t="str">
        <f>IF('Inverter Request Form'!$B$22 = "PV Only", "PV", IF('Inverter Request Form'!$B$22 = "Battery Only", "Battery", IF('Inverter Request Form'!$B$22 = "Hybrid (PV and Battery)", "Both", "No Information Submitted")))</f>
        <v>No Information Submitted</v>
      </c>
      <c r="BX6" s="27" t="str">
        <f>IF(ISBLANK('Inverter Request Form'!$B112), "No Information Submitted", IF('Inverter Request Form'!$B$28 &lt;&gt; "Yes", "No", IF(AND('Inverter Request Form'!$B$28 = "Yes", ISBLANK('Inverter Request Form'!$F112)), "Missing ACPV Model Number", "Yes")))</f>
        <v>No Information Submitted</v>
      </c>
    </row>
    <row r="7" spans="1:76" ht="28.8" x14ac:dyDescent="0.3">
      <c r="A7" s="71" t="str">
        <f>IF(ISBLANK('Inverter Request Form'!$B$6), "No Information Submitted", 'Inverter Request Form'!$B$6)</f>
        <v>No Information Submitted</v>
      </c>
      <c r="B7" s="71" t="str">
        <f>IF(ISBLANK('Inverter Request Form'!$B113), "No Information Submitted", IF($BX$4 = "Yes", _xlfn.CONCAT("{", 'Inverter Request Form'!$C113, "V}"), IF('Inverter Request Form'!$B$98 = "Yes", IF(ISBLANK('Inverter Request Form'!$E113), "No Basic Listee Model Number Submitted", _xlfn.CONCAT('Inverter Request Form'!$B113," {",'Inverter Request Form'!$C113, "V}")), _xlfn.CONCAT('Inverter Request Form'!$B113," {",'Inverter Request Form'!$C113, "V}"))))</f>
        <v>No Information Submitted</v>
      </c>
      <c r="C7" s="27" t="str">
        <f t="shared" si="0"/>
        <v>N</v>
      </c>
      <c r="D7" s="27" t="str">
        <f>IF(OR('Inverter Request Form'!$B$39 = "Yes", OR('Inverter Request Form'!$B$50 = "Yes: SA8-SA15", 'Inverter Request Form'!$B$50 = "Yes: SA8-SA15, SA17 &amp; SA18")), IF('Inverter Request Form'!$B$39 = "Yes", "Y", "N"), "ERROR - No SA or SB Submitted")</f>
        <v>ERROR - No SA or SB Submitted</v>
      </c>
      <c r="E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 s="27" t="str">
        <f>IF($E$4 &lt;&gt; "Y", "N", IF('Inverter Request Form'!$B$54 = "Yes", "Y", "N"))</f>
        <v>N</v>
      </c>
      <c r="G7" s="27" t="str">
        <f>IF($E$4 &lt;&gt; "Y", "N", IF(OR('Inverter Request Form'!$B$50 = "Yes: SA8-SA15", 'Inverter Request Form'!$B$50 = "Yes: SA8-SA15, SA17 &amp; SA18"), "Y", "N"))</f>
        <v>N</v>
      </c>
      <c r="H7" s="27" t="str">
        <f>IF($E$4 &lt;&gt; "Y", "N", IF('Inverter Request Form'!$B$50 = "Yes: SA8-SA15, SA17 &amp; SA18", "Y", "N"))</f>
        <v>N</v>
      </c>
      <c r="I7" s="27" t="str">
        <f>IF('Inverter Request Form'!$B$88="1. Inverter - CSIP Certified", "Y", IF('Inverter Request Form'!$B$88="2. Inverter - CSIP compliant via conformance testing using a CSIP-certified gateway", "Y*", IF('Inverter Request Form'!$B$88= "None", "N", "N")))</f>
        <v>N</v>
      </c>
      <c r="J7" s="27"/>
      <c r="K7" s="27" t="str">
        <f>IF(ISBLANK('Inverter Request Form'!$D113), "No Information Submitted", 'Inverter Request Form'!$D113)</f>
        <v>No Information Submitted</v>
      </c>
      <c r="L7" s="27"/>
      <c r="M7" s="27" t="str">
        <f>IF(ISBLANK('Inverter Request Form'!$C113), "No Information Submitted", 'Inverter Request Form'!$C113)</f>
        <v>No Information Submitted</v>
      </c>
      <c r="N7" s="27"/>
      <c r="O7" s="27" t="str">
        <f>IF($D$4 &lt;&gt; "Y", "No Information Submitted", IF(ISBLANK('Inverter Request Form'!$B$34), "No NRTL Selected", 'Inverter Request Form'!$B$34))</f>
        <v>No Information Submitted</v>
      </c>
      <c r="P7" s="81" t="str">
        <f t="shared" si="1"/>
        <v>No Information Submitted</v>
      </c>
      <c r="Q7" s="27" t="str">
        <f>IF($E$4 &lt;&gt; "Y", "No Information Submitted", IF(ISBLANK('Inverter Request Form'!$B$34), "No NRTL Selected", 'Inverter Request Form'!$B$34))</f>
        <v>No Information Submitted</v>
      </c>
      <c r="R7" s="81" t="str">
        <f t="shared" si="2"/>
        <v>No Information Submitted</v>
      </c>
      <c r="S7" s="27" t="str">
        <f>IF($E$4 &lt;&gt; "Y", "No Information Submitted", IF(AND($E$4= "Y", ISBLANK('Inverter Request Form'!$B$52)), "ERROR - No Firmware Version Submitted", 'Inverter Request Form'!$B$52))</f>
        <v>No Information Submitted</v>
      </c>
      <c r="T7" s="81" t="str">
        <f t="shared" si="3"/>
        <v>No Information Submitted</v>
      </c>
      <c r="U7" s="81" t="str">
        <f t="shared" si="4"/>
        <v>No Information Submitted</v>
      </c>
      <c r="V7" s="81" t="str">
        <f t="shared" si="5"/>
        <v>No Information Submitted</v>
      </c>
      <c r="W7" s="27" t="str">
        <f>IF($I$4="No Information Submitted", "No Information Submitted", IF(ISBLANK('Inverter Request Form'!$B$90), "No Information Submitted", 'Inverter Request Form'!$B$90))</f>
        <v>No Information Submitted</v>
      </c>
      <c r="X7" s="81" t="str">
        <f>IF($I$4="No Information Submitted", "No Information Submitted", IF(ISBLANK('Inverter Request Form'!$B$90), "No Information Submitted", ""))</f>
        <v>No Information Submitted</v>
      </c>
      <c r="Y7" s="27"/>
      <c r="Z7" s="27" t="str">
        <f>IF(AND('Inverter Request Form'!$B$28= "Yes", 'Inverter Request Form'!$B$98 = "Yes"), "Multiple Listing and ACPV module", IF('Inverter Request Form'!$B$28= "Yes", "ACPV module", IF('Inverter Request Form'!$B$98 = "Yes", "Multiple Listing",  "")))</f>
        <v/>
      </c>
      <c r="AA7" s="27" t="str">
        <f>IF('Inverter Request Form'!$B$30="Yes","Y", "N")</f>
        <v>N</v>
      </c>
      <c r="AB7" s="27" t="str">
        <f>IF('Inverter Request Form'!$B$26="Yes","Y", "N")</f>
        <v>N</v>
      </c>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t="str">
        <f>IF('Inverter Request Form'!$B$68 = "", "No Information Submitted", IF('Inverter Request Form'!$B$68 = "Yes", "Y", IF('Inverter Request Form'!$B$68 = "No", "N", "Error")))</f>
        <v>No Information Submitted</v>
      </c>
      <c r="BK7" s="27" t="str">
        <f>IF('Inverter Request Form'!$B$70 = "", "No Information Submitted", IF('Inverter Request Form'!$B$70 = "Yes", "Y", IF('Inverter Request Form'!$B$70 = "No", "N", "Error")))</f>
        <v>No Information Submitted</v>
      </c>
      <c r="BL7" s="27" t="str">
        <f>IF('Inverter Request Form'!$B$72 = "", "No Information Submitted", IF('Inverter Request Form'!$B$72 = "Yes", "Y", IF('Inverter Request Form'!$B$72 = "No", "N", "Error")))</f>
        <v>No Information Submitted</v>
      </c>
      <c r="BM7" s="27" t="str">
        <f>IF('Inverter Request Form'!$B$74 = "", "No Information Submitted", IF('Inverter Request Form'!$B$74 = "Yes", "Y", IF('Inverter Request Form'!$B$74 = "No", "N", "Error")))</f>
        <v>No Information Submitted</v>
      </c>
      <c r="BN7" s="27" t="str">
        <f>IF('Inverter Request Form'!$B$76 = "", "No Information Submitted", IF('Inverter Request Form'!$B$76 = "Yes", "Y", IF('Inverter Request Form'!$B$76 = "No", "N", "Error")))</f>
        <v>No Information Submitted</v>
      </c>
      <c r="BO7" s="27" t="str">
        <f>IF('Inverter Request Form'!$B$78 = "", "No Information Submitted", IF('Inverter Request Form'!$B$78 = "Yes", "Y", IF('Inverter Request Form'!$B$78 = "No", "N", "Error")))</f>
        <v>No Information Submitted</v>
      </c>
      <c r="BP7" s="27" t="str">
        <f>IF('Inverter Request Form'!$B$80 = "", "No Information Submitted", IF('Inverter Request Form'!$B$80 = "Yes", "Y", IF('Inverter Request Form'!$B$80 = "No", "N", "Error")))</f>
        <v>No Information Submitted</v>
      </c>
      <c r="BQ7" s="27" t="str">
        <f>IF('Inverter Request Form'!$B$82 = "", "No Information Submitted", IF('Inverter Request Form'!$B$82 = "Yes", "Y", IF('Inverter Request Form'!$B$82 = "No", "N", "Error")))</f>
        <v>No Information Submitted</v>
      </c>
      <c r="BR7" s="27" t="str">
        <f>IF('Inverter Request Form'!$B$84 = "", "No Information Submitted", IF('Inverter Request Form'!$B$84 = "Yes", "Y", IF('Inverter Request Form'!$B$84 = "No", "N", "Error")))</f>
        <v>No Information Submitted</v>
      </c>
      <c r="BS7" s="81"/>
      <c r="BT7" s="81"/>
      <c r="BU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 s="27" t="str">
        <f>IF('Inverter Request Form'!$B$22 = "PV Only", "PV", IF('Inverter Request Form'!$B$22 = "Battery Only", "Battery", IF('Inverter Request Form'!$B$22 = "Hybrid (PV and Battery)", "Both", "No Information Submitted")))</f>
        <v>No Information Submitted</v>
      </c>
      <c r="BX7" s="27" t="str">
        <f>IF(ISBLANK('Inverter Request Form'!$B113), "No Information Submitted", IF('Inverter Request Form'!$B$28 &lt;&gt; "Yes", "No", IF(AND('Inverter Request Form'!$B$28 = "Yes", ISBLANK('Inverter Request Form'!$F113)), "Missing ACPV Model Number", "Yes")))</f>
        <v>No Information Submitted</v>
      </c>
    </row>
    <row r="8" spans="1:76" ht="28.8" x14ac:dyDescent="0.3">
      <c r="A8" s="71" t="str">
        <f>IF(ISBLANK('Inverter Request Form'!$B$6), "No Information Submitted", 'Inverter Request Form'!$B$6)</f>
        <v>No Information Submitted</v>
      </c>
      <c r="B8" s="71" t="str">
        <f>IF(ISBLANK('Inverter Request Form'!$B114), "No Information Submitted", IF($BX$4 = "Yes", _xlfn.CONCAT("{", 'Inverter Request Form'!$C114, "V}"), IF('Inverter Request Form'!$B$98 = "Yes", IF(ISBLANK('Inverter Request Form'!$E114), "No Basic Listee Model Number Submitted", _xlfn.CONCAT('Inverter Request Form'!$B114," {",'Inverter Request Form'!$C114, "V}")), _xlfn.CONCAT('Inverter Request Form'!$B114," {",'Inverter Request Form'!$C114, "V}"))))</f>
        <v>No Information Submitted</v>
      </c>
      <c r="C8" s="27" t="str">
        <f t="shared" si="0"/>
        <v>N</v>
      </c>
      <c r="D8" s="27" t="str">
        <f>IF(OR('Inverter Request Form'!$B$39 = "Yes", OR('Inverter Request Form'!$B$50 = "Yes: SA8-SA15", 'Inverter Request Form'!$B$50 = "Yes: SA8-SA15, SA17 &amp; SA18")), IF('Inverter Request Form'!$B$39 = "Yes", "Y", "N"), "ERROR - No SA or SB Submitted")</f>
        <v>ERROR - No SA or SB Submitted</v>
      </c>
      <c r="E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 s="27" t="str">
        <f>IF($E$4 &lt;&gt; "Y", "N", IF('Inverter Request Form'!$B$54 = "Yes", "Y", "N"))</f>
        <v>N</v>
      </c>
      <c r="G8" s="27" t="str">
        <f>IF($E$4 &lt;&gt; "Y", "N", IF(OR('Inverter Request Form'!$B$50 = "Yes: SA8-SA15", 'Inverter Request Form'!$B$50 = "Yes: SA8-SA15, SA17 &amp; SA18"), "Y", "N"))</f>
        <v>N</v>
      </c>
      <c r="H8" s="27" t="str">
        <f>IF($E$4 &lt;&gt; "Y", "N", IF('Inverter Request Form'!$B$50 = "Yes: SA8-SA15, SA17 &amp; SA18", "Y", "N"))</f>
        <v>N</v>
      </c>
      <c r="I8" s="27" t="str">
        <f>IF('Inverter Request Form'!$B$88="1. Inverter - CSIP Certified", "Y", IF('Inverter Request Form'!$B$88="2. Inverter - CSIP compliant via conformance testing using a CSIP-certified gateway", "Y*", IF('Inverter Request Form'!$B$88= "None", "N", "N")))</f>
        <v>N</v>
      </c>
      <c r="J8" s="27"/>
      <c r="K8" s="27" t="str">
        <f>IF(ISBLANK('Inverter Request Form'!$D114), "No Information Submitted", 'Inverter Request Form'!$D114)</f>
        <v>No Information Submitted</v>
      </c>
      <c r="L8" s="27"/>
      <c r="M8" s="27" t="str">
        <f>IF(ISBLANK('Inverter Request Form'!$C114), "No Information Submitted", 'Inverter Request Form'!$C114)</f>
        <v>No Information Submitted</v>
      </c>
      <c r="N8" s="27"/>
      <c r="O8" s="27" t="str">
        <f>IF($D$4 &lt;&gt; "Y", "No Information Submitted", IF(ISBLANK('Inverter Request Form'!$B$34), "No NRTL Selected", 'Inverter Request Form'!$B$34))</f>
        <v>No Information Submitted</v>
      </c>
      <c r="P8" s="81" t="str">
        <f t="shared" si="1"/>
        <v>No Information Submitted</v>
      </c>
      <c r="Q8" s="27" t="str">
        <f>IF($E$4 &lt;&gt; "Y", "No Information Submitted", IF(ISBLANK('Inverter Request Form'!$B$34), "No NRTL Selected", 'Inverter Request Form'!$B$34))</f>
        <v>No Information Submitted</v>
      </c>
      <c r="R8" s="81" t="str">
        <f t="shared" si="2"/>
        <v>No Information Submitted</v>
      </c>
      <c r="S8" s="27" t="str">
        <f>IF($E$4 &lt;&gt; "Y", "No Information Submitted", IF(AND($E$4= "Y", ISBLANK('Inverter Request Form'!$B$52)), "ERROR - No Firmware Version Submitted", 'Inverter Request Form'!$B$52))</f>
        <v>No Information Submitted</v>
      </c>
      <c r="T8" s="81" t="str">
        <f t="shared" si="3"/>
        <v>No Information Submitted</v>
      </c>
      <c r="U8" s="81" t="str">
        <f t="shared" si="4"/>
        <v>No Information Submitted</v>
      </c>
      <c r="V8" s="81" t="str">
        <f t="shared" si="5"/>
        <v>No Information Submitted</v>
      </c>
      <c r="W8" s="27" t="str">
        <f>IF($I$4="No Information Submitted", "No Information Submitted", IF(ISBLANK('Inverter Request Form'!$B$90), "No Information Submitted", 'Inverter Request Form'!$B$90))</f>
        <v>No Information Submitted</v>
      </c>
      <c r="X8" s="81" t="str">
        <f>IF($I$4="No Information Submitted", "No Information Submitted", IF(ISBLANK('Inverter Request Form'!$B$90), "No Information Submitted", ""))</f>
        <v>No Information Submitted</v>
      </c>
      <c r="Y8" s="27"/>
      <c r="Z8" s="27" t="str">
        <f>IF(AND('Inverter Request Form'!$B$28= "Yes", 'Inverter Request Form'!$B$98 = "Yes"), "Multiple Listing and ACPV module", IF('Inverter Request Form'!$B$28= "Yes", "ACPV module", IF('Inverter Request Form'!$B$98 = "Yes", "Multiple Listing",  "")))</f>
        <v/>
      </c>
      <c r="AA8" s="27" t="str">
        <f>IF('Inverter Request Form'!$B$30="Yes","Y", "N")</f>
        <v>N</v>
      </c>
      <c r="AB8" s="27" t="str">
        <f>IF('Inverter Request Form'!$B$26="Yes","Y", "N")</f>
        <v>N</v>
      </c>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t="str">
        <f>IF('Inverter Request Form'!$B$68 = "", "No Information Submitted", IF('Inverter Request Form'!$B$68 = "Yes", "Y", IF('Inverter Request Form'!$B$68 = "No", "N", "Error")))</f>
        <v>No Information Submitted</v>
      </c>
      <c r="BK8" s="27" t="str">
        <f>IF('Inverter Request Form'!$B$70 = "", "No Information Submitted", IF('Inverter Request Form'!$B$70 = "Yes", "Y", IF('Inverter Request Form'!$B$70 = "No", "N", "Error")))</f>
        <v>No Information Submitted</v>
      </c>
      <c r="BL8" s="27" t="str">
        <f>IF('Inverter Request Form'!$B$72 = "", "No Information Submitted", IF('Inverter Request Form'!$B$72 = "Yes", "Y", IF('Inverter Request Form'!$B$72 = "No", "N", "Error")))</f>
        <v>No Information Submitted</v>
      </c>
      <c r="BM8" s="27" t="str">
        <f>IF('Inverter Request Form'!$B$74 = "", "No Information Submitted", IF('Inverter Request Form'!$B$74 = "Yes", "Y", IF('Inverter Request Form'!$B$74 = "No", "N", "Error")))</f>
        <v>No Information Submitted</v>
      </c>
      <c r="BN8" s="27" t="str">
        <f>IF('Inverter Request Form'!$B$76 = "", "No Information Submitted", IF('Inverter Request Form'!$B$76 = "Yes", "Y", IF('Inverter Request Form'!$B$76 = "No", "N", "Error")))</f>
        <v>No Information Submitted</v>
      </c>
      <c r="BO8" s="27" t="str">
        <f>IF('Inverter Request Form'!$B$78 = "", "No Information Submitted", IF('Inverter Request Form'!$B$78 = "Yes", "Y", IF('Inverter Request Form'!$B$78 = "No", "N", "Error")))</f>
        <v>No Information Submitted</v>
      </c>
      <c r="BP8" s="27" t="str">
        <f>IF('Inverter Request Form'!$B$80 = "", "No Information Submitted", IF('Inverter Request Form'!$B$80 = "Yes", "Y", IF('Inverter Request Form'!$B$80 = "No", "N", "Error")))</f>
        <v>No Information Submitted</v>
      </c>
      <c r="BQ8" s="27" t="str">
        <f>IF('Inverter Request Form'!$B$82 = "", "No Information Submitted", IF('Inverter Request Form'!$B$82 = "Yes", "Y", IF('Inverter Request Form'!$B$82 = "No", "N", "Error")))</f>
        <v>No Information Submitted</v>
      </c>
      <c r="BR8" s="27" t="str">
        <f>IF('Inverter Request Form'!$B$84 = "", "No Information Submitted", IF('Inverter Request Form'!$B$84 = "Yes", "Y", IF('Inverter Request Form'!$B$84 = "No", "N", "Error")))</f>
        <v>No Information Submitted</v>
      </c>
      <c r="BS8" s="81"/>
      <c r="BT8" s="81"/>
      <c r="BU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 s="27" t="str">
        <f>IF('Inverter Request Form'!$B$22 = "PV Only", "PV", IF('Inverter Request Form'!$B$22 = "Battery Only", "Battery", IF('Inverter Request Form'!$B$22 = "Hybrid (PV and Battery)", "Both", "No Information Submitted")))</f>
        <v>No Information Submitted</v>
      </c>
      <c r="BX8" s="27" t="str">
        <f>IF(ISBLANK('Inverter Request Form'!$B114), "No Information Submitted", IF('Inverter Request Form'!$B$28 &lt;&gt; "Yes", "No", IF(AND('Inverter Request Form'!$B$28 = "Yes", ISBLANK('Inverter Request Form'!$F114)), "Missing ACPV Model Number", "Yes")))</f>
        <v>No Information Submitted</v>
      </c>
    </row>
    <row r="9" spans="1:76" ht="28.8" x14ac:dyDescent="0.3">
      <c r="A9" s="71" t="str">
        <f>IF(ISBLANK('Inverter Request Form'!$B$6), "No Information Submitted", 'Inverter Request Form'!$B$6)</f>
        <v>No Information Submitted</v>
      </c>
      <c r="B9" s="71" t="str">
        <f>IF(ISBLANK('Inverter Request Form'!$B115), "No Information Submitted", IF($BX$4 = "Yes", _xlfn.CONCAT("{", 'Inverter Request Form'!$C115, "V}"), IF('Inverter Request Form'!$B$98 = "Yes", IF(ISBLANK('Inverter Request Form'!$E115), "No Basic Listee Model Number Submitted", _xlfn.CONCAT('Inverter Request Form'!$B115," {",'Inverter Request Form'!$C115, "V}")), _xlfn.CONCAT('Inverter Request Form'!$B115," {",'Inverter Request Form'!$C115, "V}"))))</f>
        <v>No Information Submitted</v>
      </c>
      <c r="C9" s="27" t="str">
        <f t="shared" si="0"/>
        <v>N</v>
      </c>
      <c r="D9" s="27" t="str">
        <f>IF(OR('Inverter Request Form'!$B$39 = "Yes", OR('Inverter Request Form'!$B$50 = "Yes: SA8-SA15", 'Inverter Request Form'!$B$50 = "Yes: SA8-SA15, SA17 &amp; SA18")), IF('Inverter Request Form'!$B$39 = "Yes", "Y", "N"), "ERROR - No SA or SB Submitted")</f>
        <v>ERROR - No SA or SB Submitted</v>
      </c>
      <c r="E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 s="27" t="str">
        <f>IF($E$4 &lt;&gt; "Y", "N", IF('Inverter Request Form'!$B$54 = "Yes", "Y", "N"))</f>
        <v>N</v>
      </c>
      <c r="G9" s="27" t="str">
        <f>IF($E$4 &lt;&gt; "Y", "N", IF(OR('Inverter Request Form'!$B$50 = "Yes: SA8-SA15", 'Inverter Request Form'!$B$50 = "Yes: SA8-SA15, SA17 &amp; SA18"), "Y", "N"))</f>
        <v>N</v>
      </c>
      <c r="H9" s="27" t="str">
        <f>IF($E$4 &lt;&gt; "Y", "N", IF('Inverter Request Form'!$B$50 = "Yes: SA8-SA15, SA17 &amp; SA18", "Y", "N"))</f>
        <v>N</v>
      </c>
      <c r="I9" s="27" t="str">
        <f>IF('Inverter Request Form'!$B$88="1. Inverter - CSIP Certified", "Y", IF('Inverter Request Form'!$B$88="2. Inverter - CSIP compliant via conformance testing using a CSIP-certified gateway", "Y*", IF('Inverter Request Form'!$B$88= "None", "N", "N")))</f>
        <v>N</v>
      </c>
      <c r="J9" s="27"/>
      <c r="K9" s="27" t="str">
        <f>IF(ISBLANK('Inverter Request Form'!$D115), "No Information Submitted", 'Inverter Request Form'!$D115)</f>
        <v>No Information Submitted</v>
      </c>
      <c r="L9" s="27"/>
      <c r="M9" s="27" t="str">
        <f>IF(ISBLANK('Inverter Request Form'!$C115), "No Information Submitted", 'Inverter Request Form'!$C115)</f>
        <v>No Information Submitted</v>
      </c>
      <c r="N9" s="27"/>
      <c r="O9" s="27" t="str">
        <f>IF($D$4 &lt;&gt; "Y", "No Information Submitted", IF(ISBLANK('Inverter Request Form'!$B$34), "No NRTL Selected", 'Inverter Request Form'!$B$34))</f>
        <v>No Information Submitted</v>
      </c>
      <c r="P9" s="81" t="str">
        <f t="shared" si="1"/>
        <v>No Information Submitted</v>
      </c>
      <c r="Q9" s="27" t="str">
        <f>IF($E$4 &lt;&gt; "Y", "No Information Submitted", IF(ISBLANK('Inverter Request Form'!$B$34), "No NRTL Selected", 'Inverter Request Form'!$B$34))</f>
        <v>No Information Submitted</v>
      </c>
      <c r="R9" s="81" t="str">
        <f t="shared" si="2"/>
        <v>No Information Submitted</v>
      </c>
      <c r="S9" s="27" t="str">
        <f>IF($E$4 &lt;&gt; "Y", "No Information Submitted", IF(AND($E$4= "Y", ISBLANK('Inverter Request Form'!$B$52)), "ERROR - No Firmware Version Submitted", 'Inverter Request Form'!$B$52))</f>
        <v>No Information Submitted</v>
      </c>
      <c r="T9" s="81" t="str">
        <f t="shared" si="3"/>
        <v>No Information Submitted</v>
      </c>
      <c r="U9" s="81" t="str">
        <f t="shared" si="4"/>
        <v>No Information Submitted</v>
      </c>
      <c r="V9" s="81" t="str">
        <f t="shared" si="5"/>
        <v>No Information Submitted</v>
      </c>
      <c r="W9" s="27" t="str">
        <f>IF($I$4="No Information Submitted", "No Information Submitted", IF(ISBLANK('Inverter Request Form'!$B$90), "No Information Submitted", 'Inverter Request Form'!$B$90))</f>
        <v>No Information Submitted</v>
      </c>
      <c r="X9" s="81" t="str">
        <f>IF($I$4="No Information Submitted", "No Information Submitted", IF(ISBLANK('Inverter Request Form'!$B$90), "No Information Submitted", ""))</f>
        <v>No Information Submitted</v>
      </c>
      <c r="Y9" s="27"/>
      <c r="Z9" s="27" t="str">
        <f>IF(AND('Inverter Request Form'!$B$28= "Yes", 'Inverter Request Form'!$B$98 = "Yes"), "Multiple Listing and ACPV module", IF('Inverter Request Form'!$B$28= "Yes", "ACPV module", IF('Inverter Request Form'!$B$98 = "Yes", "Multiple Listing",  "")))</f>
        <v/>
      </c>
      <c r="AA9" s="27" t="str">
        <f>IF('Inverter Request Form'!$B$30="Yes","Y", "N")</f>
        <v>N</v>
      </c>
      <c r="AB9" s="27" t="str">
        <f>IF('Inverter Request Form'!$B$26="Yes","Y", "N")</f>
        <v>N</v>
      </c>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t="str">
        <f>IF('Inverter Request Form'!$B$68 = "", "No Information Submitted", IF('Inverter Request Form'!$B$68 = "Yes", "Y", IF('Inverter Request Form'!$B$68 = "No", "N", "Error")))</f>
        <v>No Information Submitted</v>
      </c>
      <c r="BK9" s="27" t="str">
        <f>IF('Inverter Request Form'!$B$70 = "", "No Information Submitted", IF('Inverter Request Form'!$B$70 = "Yes", "Y", IF('Inverter Request Form'!$B$70 = "No", "N", "Error")))</f>
        <v>No Information Submitted</v>
      </c>
      <c r="BL9" s="27" t="str">
        <f>IF('Inverter Request Form'!$B$72 = "", "No Information Submitted", IF('Inverter Request Form'!$B$72 = "Yes", "Y", IF('Inverter Request Form'!$B$72 = "No", "N", "Error")))</f>
        <v>No Information Submitted</v>
      </c>
      <c r="BM9" s="27" t="str">
        <f>IF('Inverter Request Form'!$B$74 = "", "No Information Submitted", IF('Inverter Request Form'!$B$74 = "Yes", "Y", IF('Inverter Request Form'!$B$74 = "No", "N", "Error")))</f>
        <v>No Information Submitted</v>
      </c>
      <c r="BN9" s="27" t="str">
        <f>IF('Inverter Request Form'!$B$76 = "", "No Information Submitted", IF('Inverter Request Form'!$B$76 = "Yes", "Y", IF('Inverter Request Form'!$B$76 = "No", "N", "Error")))</f>
        <v>No Information Submitted</v>
      </c>
      <c r="BO9" s="27" t="str">
        <f>IF('Inverter Request Form'!$B$78 = "", "No Information Submitted", IF('Inverter Request Form'!$B$78 = "Yes", "Y", IF('Inverter Request Form'!$B$78 = "No", "N", "Error")))</f>
        <v>No Information Submitted</v>
      </c>
      <c r="BP9" s="27" t="str">
        <f>IF('Inverter Request Form'!$B$80 = "", "No Information Submitted", IF('Inverter Request Form'!$B$80 = "Yes", "Y", IF('Inverter Request Form'!$B$80 = "No", "N", "Error")))</f>
        <v>No Information Submitted</v>
      </c>
      <c r="BQ9" s="27" t="str">
        <f>IF('Inverter Request Form'!$B$82 = "", "No Information Submitted", IF('Inverter Request Form'!$B$82 = "Yes", "Y", IF('Inverter Request Form'!$B$82 = "No", "N", "Error")))</f>
        <v>No Information Submitted</v>
      </c>
      <c r="BR9" s="27" t="str">
        <f>IF('Inverter Request Form'!$B$84 = "", "No Information Submitted", IF('Inverter Request Form'!$B$84 = "Yes", "Y", IF('Inverter Request Form'!$B$84 = "No", "N", "Error")))</f>
        <v>No Information Submitted</v>
      </c>
      <c r="BS9" s="81"/>
      <c r="BT9" s="81"/>
      <c r="BU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 s="27" t="str">
        <f>IF('Inverter Request Form'!$B$22 = "PV Only", "PV", IF('Inverter Request Form'!$B$22 = "Battery Only", "Battery", IF('Inverter Request Form'!$B$22 = "Hybrid (PV and Battery)", "Both", "No Information Submitted")))</f>
        <v>No Information Submitted</v>
      </c>
      <c r="BX9" s="27" t="str">
        <f>IF(ISBLANK('Inverter Request Form'!$B115), "No Information Submitted", IF('Inverter Request Form'!$B$28 &lt;&gt; "Yes", "No", IF(AND('Inverter Request Form'!$B$28 = "Yes", ISBLANK('Inverter Request Form'!$F115)), "Missing ACPV Model Number", "Yes")))</f>
        <v>No Information Submitted</v>
      </c>
    </row>
    <row r="10" spans="1:76" ht="28.8" x14ac:dyDescent="0.3">
      <c r="A10" s="71" t="str">
        <f>IF(ISBLANK('Inverter Request Form'!$B$6), "No Information Submitted", 'Inverter Request Form'!$B$6)</f>
        <v>No Information Submitted</v>
      </c>
      <c r="B10" s="71" t="str">
        <f>IF(ISBLANK('Inverter Request Form'!$B116), "No Information Submitted", IF($BX$4 = "Yes", _xlfn.CONCAT("{", 'Inverter Request Form'!$C116, "V}"), IF('Inverter Request Form'!$B$98 = "Yes", IF(ISBLANK('Inverter Request Form'!$E116), "No Basic Listee Model Number Submitted", _xlfn.CONCAT('Inverter Request Form'!$B116," {",'Inverter Request Form'!$C116, "V}")), _xlfn.CONCAT('Inverter Request Form'!$B116," {",'Inverter Request Form'!$C116, "V}"))))</f>
        <v>No Information Submitted</v>
      </c>
      <c r="C10" s="27" t="str">
        <f t="shared" si="0"/>
        <v>N</v>
      </c>
      <c r="D10" s="27" t="str">
        <f>IF(OR('Inverter Request Form'!$B$39 = "Yes", OR('Inverter Request Form'!$B$50 = "Yes: SA8-SA15", 'Inverter Request Form'!$B$50 = "Yes: SA8-SA15, SA17 &amp; SA18")), IF('Inverter Request Form'!$B$39 = "Yes", "Y", "N"), "ERROR - No SA or SB Submitted")</f>
        <v>ERROR - No SA or SB Submitted</v>
      </c>
      <c r="E1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 s="27" t="str">
        <f>IF($E$4 &lt;&gt; "Y", "N", IF('Inverter Request Form'!$B$54 = "Yes", "Y", "N"))</f>
        <v>N</v>
      </c>
      <c r="G10" s="27" t="str">
        <f>IF($E$4 &lt;&gt; "Y", "N", IF(OR('Inverter Request Form'!$B$50 = "Yes: SA8-SA15", 'Inverter Request Form'!$B$50 = "Yes: SA8-SA15, SA17 &amp; SA18"), "Y", "N"))</f>
        <v>N</v>
      </c>
      <c r="H10" s="27" t="str">
        <f>IF($E$4 &lt;&gt; "Y", "N", IF('Inverter Request Form'!$B$50 = "Yes: SA8-SA15, SA17 &amp; SA18", "Y", "N"))</f>
        <v>N</v>
      </c>
      <c r="I10" s="27" t="str">
        <f>IF('Inverter Request Form'!$B$88="1. Inverter - CSIP Certified", "Y", IF('Inverter Request Form'!$B$88="2. Inverter - CSIP compliant via conformance testing using a CSIP-certified gateway", "Y*", IF('Inverter Request Form'!$B$88= "None", "N", "N")))</f>
        <v>N</v>
      </c>
      <c r="J10" s="27"/>
      <c r="K10" s="27" t="str">
        <f>IF(ISBLANK('Inverter Request Form'!$D116), "No Information Submitted", 'Inverter Request Form'!$D116)</f>
        <v>No Information Submitted</v>
      </c>
      <c r="L10" s="27"/>
      <c r="M10" s="27" t="str">
        <f>IF(ISBLANK('Inverter Request Form'!$C116), "No Information Submitted", 'Inverter Request Form'!$C116)</f>
        <v>No Information Submitted</v>
      </c>
      <c r="N10" s="27"/>
      <c r="O10" s="27" t="str">
        <f>IF($D$4 &lt;&gt; "Y", "No Information Submitted", IF(ISBLANK('Inverter Request Form'!$B$34), "No NRTL Selected", 'Inverter Request Form'!$B$34))</f>
        <v>No Information Submitted</v>
      </c>
      <c r="P10" s="81" t="str">
        <f t="shared" si="1"/>
        <v>No Information Submitted</v>
      </c>
      <c r="Q10" s="27" t="str">
        <f>IF($E$4 &lt;&gt; "Y", "No Information Submitted", IF(ISBLANK('Inverter Request Form'!$B$34), "No NRTL Selected", 'Inverter Request Form'!$B$34))</f>
        <v>No Information Submitted</v>
      </c>
      <c r="R10" s="81" t="str">
        <f t="shared" si="2"/>
        <v>No Information Submitted</v>
      </c>
      <c r="S10" s="27" t="str">
        <f>IF($E$4 &lt;&gt; "Y", "No Information Submitted", IF(AND($E$4= "Y", ISBLANK('Inverter Request Form'!$B$52)), "ERROR - No Firmware Version Submitted", 'Inverter Request Form'!$B$52))</f>
        <v>No Information Submitted</v>
      </c>
      <c r="T10" s="81" t="str">
        <f t="shared" si="3"/>
        <v>No Information Submitted</v>
      </c>
      <c r="U10" s="81" t="str">
        <f t="shared" si="4"/>
        <v>No Information Submitted</v>
      </c>
      <c r="V10" s="81" t="str">
        <f t="shared" si="5"/>
        <v>No Information Submitted</v>
      </c>
      <c r="W10" s="27" t="str">
        <f>IF($I$4="No Information Submitted", "No Information Submitted", IF(ISBLANK('Inverter Request Form'!$B$90), "No Information Submitted", 'Inverter Request Form'!$B$90))</f>
        <v>No Information Submitted</v>
      </c>
      <c r="X10" s="81" t="str">
        <f>IF($I$4="No Information Submitted", "No Information Submitted", IF(ISBLANK('Inverter Request Form'!$B$90), "No Information Submitted", ""))</f>
        <v>No Information Submitted</v>
      </c>
      <c r="Y10" s="27"/>
      <c r="Z10" s="27" t="str">
        <f>IF(AND('Inverter Request Form'!$B$28= "Yes", 'Inverter Request Form'!$B$98 = "Yes"), "Multiple Listing and ACPV module", IF('Inverter Request Form'!$B$28= "Yes", "ACPV module", IF('Inverter Request Form'!$B$98 = "Yes", "Multiple Listing",  "")))</f>
        <v/>
      </c>
      <c r="AA10" s="27" t="str">
        <f>IF('Inverter Request Form'!$B$30="Yes","Y", "N")</f>
        <v>N</v>
      </c>
      <c r="AB10" s="27" t="str">
        <f>IF('Inverter Request Form'!$B$26="Yes","Y", "N")</f>
        <v>N</v>
      </c>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t="str">
        <f>IF('Inverter Request Form'!$B$68 = "", "No Information Submitted", IF('Inverter Request Form'!$B$68 = "Yes", "Y", IF('Inverter Request Form'!$B$68 = "No", "N", "Error")))</f>
        <v>No Information Submitted</v>
      </c>
      <c r="BK10" s="27" t="str">
        <f>IF('Inverter Request Form'!$B$70 = "", "No Information Submitted", IF('Inverter Request Form'!$B$70 = "Yes", "Y", IF('Inverter Request Form'!$B$70 = "No", "N", "Error")))</f>
        <v>No Information Submitted</v>
      </c>
      <c r="BL10" s="27" t="str">
        <f>IF('Inverter Request Form'!$B$72 = "", "No Information Submitted", IF('Inverter Request Form'!$B$72 = "Yes", "Y", IF('Inverter Request Form'!$B$72 = "No", "N", "Error")))</f>
        <v>No Information Submitted</v>
      </c>
      <c r="BM10" s="27" t="str">
        <f>IF('Inverter Request Form'!$B$74 = "", "No Information Submitted", IF('Inverter Request Form'!$B$74 = "Yes", "Y", IF('Inverter Request Form'!$B$74 = "No", "N", "Error")))</f>
        <v>No Information Submitted</v>
      </c>
      <c r="BN10" s="27" t="str">
        <f>IF('Inverter Request Form'!$B$76 = "", "No Information Submitted", IF('Inverter Request Form'!$B$76 = "Yes", "Y", IF('Inverter Request Form'!$B$76 = "No", "N", "Error")))</f>
        <v>No Information Submitted</v>
      </c>
      <c r="BO10" s="27" t="str">
        <f>IF('Inverter Request Form'!$B$78 = "", "No Information Submitted", IF('Inverter Request Form'!$B$78 = "Yes", "Y", IF('Inverter Request Form'!$B$78 = "No", "N", "Error")))</f>
        <v>No Information Submitted</v>
      </c>
      <c r="BP10" s="27" t="str">
        <f>IF('Inverter Request Form'!$B$80 = "", "No Information Submitted", IF('Inverter Request Form'!$B$80 = "Yes", "Y", IF('Inverter Request Form'!$B$80 = "No", "N", "Error")))</f>
        <v>No Information Submitted</v>
      </c>
      <c r="BQ10" s="27" t="str">
        <f>IF('Inverter Request Form'!$B$82 = "", "No Information Submitted", IF('Inverter Request Form'!$B$82 = "Yes", "Y", IF('Inverter Request Form'!$B$82 = "No", "N", "Error")))</f>
        <v>No Information Submitted</v>
      </c>
      <c r="BR10" s="27" t="str">
        <f>IF('Inverter Request Form'!$B$84 = "", "No Information Submitted", IF('Inverter Request Form'!$B$84 = "Yes", "Y", IF('Inverter Request Form'!$B$84 = "No", "N", "Error")))</f>
        <v>No Information Submitted</v>
      </c>
      <c r="BS10" s="81"/>
      <c r="BT10" s="81"/>
      <c r="BU1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 s="27" t="str">
        <f>IF('Inverter Request Form'!$B$22 = "PV Only", "PV", IF('Inverter Request Form'!$B$22 = "Battery Only", "Battery", IF('Inverter Request Form'!$B$22 = "Hybrid (PV and Battery)", "Both", "No Information Submitted")))</f>
        <v>No Information Submitted</v>
      </c>
      <c r="BX10" s="27" t="str">
        <f>IF(ISBLANK('Inverter Request Form'!$B116), "No Information Submitted", IF('Inverter Request Form'!$B$28 &lt;&gt; "Yes", "No", IF(AND('Inverter Request Form'!$B$28 = "Yes", ISBLANK('Inverter Request Form'!$F116)), "Missing ACPV Model Number", "Yes")))</f>
        <v>No Information Submitted</v>
      </c>
    </row>
    <row r="11" spans="1:76" ht="28.8" x14ac:dyDescent="0.3">
      <c r="A11" s="71" t="str">
        <f>IF(ISBLANK('Inverter Request Form'!$B$6), "No Information Submitted", 'Inverter Request Form'!$B$6)</f>
        <v>No Information Submitted</v>
      </c>
      <c r="B11" s="71" t="str">
        <f>IF(ISBLANK('Inverter Request Form'!$B117), "No Information Submitted", IF($BX$4 = "Yes", _xlfn.CONCAT("{", 'Inverter Request Form'!$C117, "V}"), IF('Inverter Request Form'!$B$98 = "Yes", IF(ISBLANK('Inverter Request Form'!$E117), "No Basic Listee Model Number Submitted", _xlfn.CONCAT('Inverter Request Form'!$B117," {",'Inverter Request Form'!$C117, "V}")), _xlfn.CONCAT('Inverter Request Form'!$B117," {",'Inverter Request Form'!$C117, "V}"))))</f>
        <v>No Information Submitted</v>
      </c>
      <c r="C11" s="27" t="str">
        <f t="shared" si="0"/>
        <v>N</v>
      </c>
      <c r="D11" s="27" t="str">
        <f>IF(OR('Inverter Request Form'!$B$39 = "Yes", OR('Inverter Request Form'!$B$50 = "Yes: SA8-SA15", 'Inverter Request Form'!$B$50 = "Yes: SA8-SA15, SA17 &amp; SA18")), IF('Inverter Request Form'!$B$39 = "Yes", "Y", "N"), "ERROR - No SA or SB Submitted")</f>
        <v>ERROR - No SA or SB Submitted</v>
      </c>
      <c r="E1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 s="27" t="str">
        <f>IF($E$4 &lt;&gt; "Y", "N", IF('Inverter Request Form'!$B$54 = "Yes", "Y", "N"))</f>
        <v>N</v>
      </c>
      <c r="G11" s="27" t="str">
        <f>IF($E$4 &lt;&gt; "Y", "N", IF(OR('Inverter Request Form'!$B$50 = "Yes: SA8-SA15", 'Inverter Request Form'!$B$50 = "Yes: SA8-SA15, SA17 &amp; SA18"), "Y", "N"))</f>
        <v>N</v>
      </c>
      <c r="H11" s="27" t="str">
        <f>IF($E$4 &lt;&gt; "Y", "N", IF('Inverter Request Form'!$B$50 = "Yes: SA8-SA15, SA17 &amp; SA18", "Y", "N"))</f>
        <v>N</v>
      </c>
      <c r="I11" s="27" t="str">
        <f>IF('Inverter Request Form'!$B$88="1. Inverter - CSIP Certified", "Y", IF('Inverter Request Form'!$B$88="2. Inverter - CSIP compliant via conformance testing using a CSIP-certified gateway", "Y*", IF('Inverter Request Form'!$B$88= "None", "N", "N")))</f>
        <v>N</v>
      </c>
      <c r="J11" s="27"/>
      <c r="K11" s="27" t="str">
        <f>IF(ISBLANK('Inverter Request Form'!$D117), "No Information Submitted", 'Inverter Request Form'!$D117)</f>
        <v>No Information Submitted</v>
      </c>
      <c r="L11" s="27"/>
      <c r="M11" s="27" t="str">
        <f>IF(ISBLANK('Inverter Request Form'!$C117), "No Information Submitted", 'Inverter Request Form'!$C117)</f>
        <v>No Information Submitted</v>
      </c>
      <c r="N11" s="27"/>
      <c r="O11" s="27" t="str">
        <f>IF($D$4 &lt;&gt; "Y", "No Information Submitted", IF(ISBLANK('Inverter Request Form'!$B$34), "No NRTL Selected", 'Inverter Request Form'!$B$34))</f>
        <v>No Information Submitted</v>
      </c>
      <c r="P11" s="81" t="str">
        <f t="shared" si="1"/>
        <v>No Information Submitted</v>
      </c>
      <c r="Q11" s="27" t="str">
        <f>IF($E$4 &lt;&gt; "Y", "No Information Submitted", IF(ISBLANK('Inverter Request Form'!$B$34), "No NRTL Selected", 'Inverter Request Form'!$B$34))</f>
        <v>No Information Submitted</v>
      </c>
      <c r="R11" s="81" t="str">
        <f t="shared" si="2"/>
        <v>No Information Submitted</v>
      </c>
      <c r="S11" s="27" t="str">
        <f>IF($E$4 &lt;&gt; "Y", "No Information Submitted", IF(AND($E$4= "Y", ISBLANK('Inverter Request Form'!$B$52)), "ERROR - No Firmware Version Submitted", 'Inverter Request Form'!$B$52))</f>
        <v>No Information Submitted</v>
      </c>
      <c r="T11" s="81" t="str">
        <f t="shared" si="3"/>
        <v>No Information Submitted</v>
      </c>
      <c r="U11" s="81" t="str">
        <f t="shared" si="4"/>
        <v>No Information Submitted</v>
      </c>
      <c r="V11" s="81" t="str">
        <f t="shared" si="5"/>
        <v>No Information Submitted</v>
      </c>
      <c r="W11" s="27" t="str">
        <f>IF($I$4="No Information Submitted", "No Information Submitted", IF(ISBLANK('Inverter Request Form'!$B$90), "No Information Submitted", 'Inverter Request Form'!$B$90))</f>
        <v>No Information Submitted</v>
      </c>
      <c r="X11" s="81" t="str">
        <f>IF($I$4="No Information Submitted", "No Information Submitted", IF(ISBLANK('Inverter Request Form'!$B$90), "No Information Submitted", ""))</f>
        <v>No Information Submitted</v>
      </c>
      <c r="Y11" s="27"/>
      <c r="Z11" s="27" t="str">
        <f>IF(AND('Inverter Request Form'!$B$28= "Yes", 'Inverter Request Form'!$B$98 = "Yes"), "Multiple Listing and ACPV module", IF('Inverter Request Form'!$B$28= "Yes", "ACPV module", IF('Inverter Request Form'!$B$98 = "Yes", "Multiple Listing",  "")))</f>
        <v/>
      </c>
      <c r="AA11" s="27" t="str">
        <f>IF('Inverter Request Form'!$B$30="Yes","Y", "N")</f>
        <v>N</v>
      </c>
      <c r="AB11" s="27" t="str">
        <f>IF('Inverter Request Form'!$B$26="Yes","Y", "N")</f>
        <v>N</v>
      </c>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t="str">
        <f>IF('Inverter Request Form'!$B$68 = "", "No Information Submitted", IF('Inverter Request Form'!$B$68 = "Yes", "Y", IF('Inverter Request Form'!$B$68 = "No", "N", "Error")))</f>
        <v>No Information Submitted</v>
      </c>
      <c r="BK11" s="27" t="str">
        <f>IF('Inverter Request Form'!$B$70 = "", "No Information Submitted", IF('Inverter Request Form'!$B$70 = "Yes", "Y", IF('Inverter Request Form'!$B$70 = "No", "N", "Error")))</f>
        <v>No Information Submitted</v>
      </c>
      <c r="BL11" s="27" t="str">
        <f>IF('Inverter Request Form'!$B$72 = "", "No Information Submitted", IF('Inverter Request Form'!$B$72 = "Yes", "Y", IF('Inverter Request Form'!$B$72 = "No", "N", "Error")))</f>
        <v>No Information Submitted</v>
      </c>
      <c r="BM11" s="27" t="str">
        <f>IF('Inverter Request Form'!$B$74 = "", "No Information Submitted", IF('Inverter Request Form'!$B$74 = "Yes", "Y", IF('Inverter Request Form'!$B$74 = "No", "N", "Error")))</f>
        <v>No Information Submitted</v>
      </c>
      <c r="BN11" s="27" t="str">
        <f>IF('Inverter Request Form'!$B$76 = "", "No Information Submitted", IF('Inverter Request Form'!$B$76 = "Yes", "Y", IF('Inverter Request Form'!$B$76 = "No", "N", "Error")))</f>
        <v>No Information Submitted</v>
      </c>
      <c r="BO11" s="27" t="str">
        <f>IF('Inverter Request Form'!$B$78 = "", "No Information Submitted", IF('Inverter Request Form'!$B$78 = "Yes", "Y", IF('Inverter Request Form'!$B$78 = "No", "N", "Error")))</f>
        <v>No Information Submitted</v>
      </c>
      <c r="BP11" s="27" t="str">
        <f>IF('Inverter Request Form'!$B$80 = "", "No Information Submitted", IF('Inverter Request Form'!$B$80 = "Yes", "Y", IF('Inverter Request Form'!$B$80 = "No", "N", "Error")))</f>
        <v>No Information Submitted</v>
      </c>
      <c r="BQ11" s="27" t="str">
        <f>IF('Inverter Request Form'!$B$82 = "", "No Information Submitted", IF('Inverter Request Form'!$B$82 = "Yes", "Y", IF('Inverter Request Form'!$B$82 = "No", "N", "Error")))</f>
        <v>No Information Submitted</v>
      </c>
      <c r="BR11" s="27" t="str">
        <f>IF('Inverter Request Form'!$B$84 = "", "No Information Submitted", IF('Inverter Request Form'!$B$84 = "Yes", "Y", IF('Inverter Request Form'!$B$84 = "No", "N", "Error")))</f>
        <v>No Information Submitted</v>
      </c>
      <c r="BS11" s="81"/>
      <c r="BT11" s="81"/>
      <c r="BU1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 s="27" t="str">
        <f>IF('Inverter Request Form'!$B$22 = "PV Only", "PV", IF('Inverter Request Form'!$B$22 = "Battery Only", "Battery", IF('Inverter Request Form'!$B$22 = "Hybrid (PV and Battery)", "Both", "No Information Submitted")))</f>
        <v>No Information Submitted</v>
      </c>
      <c r="BX11" s="27" t="str">
        <f>IF(ISBLANK('Inverter Request Form'!$B117), "No Information Submitted", IF('Inverter Request Form'!$B$28 &lt;&gt; "Yes", "No", IF(AND('Inverter Request Form'!$B$28 = "Yes", ISBLANK('Inverter Request Form'!$F117)), "Missing ACPV Model Number", "Yes")))</f>
        <v>No Information Submitted</v>
      </c>
    </row>
    <row r="12" spans="1:76" ht="28.8" x14ac:dyDescent="0.3">
      <c r="A12" s="71" t="str">
        <f>IF(ISBLANK('Inverter Request Form'!$B$6), "No Information Submitted", 'Inverter Request Form'!$B$6)</f>
        <v>No Information Submitted</v>
      </c>
      <c r="B12" s="71" t="str">
        <f>IF(ISBLANK('Inverter Request Form'!$B118), "No Information Submitted", IF($BX$4 = "Yes", _xlfn.CONCAT("{", 'Inverter Request Form'!$C118, "V}"), IF('Inverter Request Form'!$B$98 = "Yes", IF(ISBLANK('Inverter Request Form'!$E118), "No Basic Listee Model Number Submitted", _xlfn.CONCAT('Inverter Request Form'!$B118," {",'Inverter Request Form'!$C118, "V}")), _xlfn.CONCAT('Inverter Request Form'!$B118," {",'Inverter Request Form'!$C118, "V}"))))</f>
        <v>No Information Submitted</v>
      </c>
      <c r="C12" s="27" t="str">
        <f t="shared" si="0"/>
        <v>N</v>
      </c>
      <c r="D12" s="27" t="str">
        <f>IF(OR('Inverter Request Form'!$B$39 = "Yes", OR('Inverter Request Form'!$B$50 = "Yes: SA8-SA15", 'Inverter Request Form'!$B$50 = "Yes: SA8-SA15, SA17 &amp; SA18")), IF('Inverter Request Form'!$B$39 = "Yes", "Y", "N"), "ERROR - No SA or SB Submitted")</f>
        <v>ERROR - No SA or SB Submitted</v>
      </c>
      <c r="E1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 s="27" t="str">
        <f>IF($E$4 &lt;&gt; "Y", "N", IF('Inverter Request Form'!$B$54 = "Yes", "Y", "N"))</f>
        <v>N</v>
      </c>
      <c r="G12" s="27" t="str">
        <f>IF($E$4 &lt;&gt; "Y", "N", IF(OR('Inverter Request Form'!$B$50 = "Yes: SA8-SA15", 'Inverter Request Form'!$B$50 = "Yes: SA8-SA15, SA17 &amp; SA18"), "Y", "N"))</f>
        <v>N</v>
      </c>
      <c r="H12" s="27" t="str">
        <f>IF($E$4 &lt;&gt; "Y", "N", IF('Inverter Request Form'!$B$50 = "Yes: SA8-SA15, SA17 &amp; SA18", "Y", "N"))</f>
        <v>N</v>
      </c>
      <c r="I12" s="27" t="str">
        <f>IF('Inverter Request Form'!$B$88="1. Inverter - CSIP Certified", "Y", IF('Inverter Request Form'!$B$88="2. Inverter - CSIP compliant via conformance testing using a CSIP-certified gateway", "Y*", IF('Inverter Request Form'!$B$88= "None", "N", "N")))</f>
        <v>N</v>
      </c>
      <c r="J12" s="27"/>
      <c r="K12" s="27" t="str">
        <f>IF(ISBLANK('Inverter Request Form'!$D118), "No Information Submitted", 'Inverter Request Form'!$D118)</f>
        <v>No Information Submitted</v>
      </c>
      <c r="L12" s="27"/>
      <c r="M12" s="27" t="str">
        <f>IF(ISBLANK('Inverter Request Form'!$C118), "No Information Submitted", 'Inverter Request Form'!$C118)</f>
        <v>No Information Submitted</v>
      </c>
      <c r="N12" s="27"/>
      <c r="O12" s="27" t="str">
        <f>IF($D$4 &lt;&gt; "Y", "No Information Submitted", IF(ISBLANK('Inverter Request Form'!$B$34), "No NRTL Selected", 'Inverter Request Form'!$B$34))</f>
        <v>No Information Submitted</v>
      </c>
      <c r="P12" s="81" t="str">
        <f t="shared" si="1"/>
        <v>No Information Submitted</v>
      </c>
      <c r="Q12" s="27" t="str">
        <f>IF($E$4 &lt;&gt; "Y", "No Information Submitted", IF(ISBLANK('Inverter Request Form'!$B$34), "No NRTL Selected", 'Inverter Request Form'!$B$34))</f>
        <v>No Information Submitted</v>
      </c>
      <c r="R12" s="81" t="str">
        <f t="shared" si="2"/>
        <v>No Information Submitted</v>
      </c>
      <c r="S12" s="27" t="str">
        <f>IF($E$4 &lt;&gt; "Y", "No Information Submitted", IF(AND($E$4= "Y", ISBLANK('Inverter Request Form'!$B$52)), "ERROR - No Firmware Version Submitted", 'Inverter Request Form'!$B$52))</f>
        <v>No Information Submitted</v>
      </c>
      <c r="T12" s="81" t="str">
        <f t="shared" si="3"/>
        <v>No Information Submitted</v>
      </c>
      <c r="U12" s="81" t="str">
        <f t="shared" si="4"/>
        <v>No Information Submitted</v>
      </c>
      <c r="V12" s="81" t="str">
        <f t="shared" si="5"/>
        <v>No Information Submitted</v>
      </c>
      <c r="W12" s="27" t="str">
        <f>IF($I$4="No Information Submitted", "No Information Submitted", IF(ISBLANK('Inverter Request Form'!$B$90), "No Information Submitted", 'Inverter Request Form'!$B$90))</f>
        <v>No Information Submitted</v>
      </c>
      <c r="X12" s="81" t="str">
        <f>IF($I$4="No Information Submitted", "No Information Submitted", IF(ISBLANK('Inverter Request Form'!$B$90), "No Information Submitted", ""))</f>
        <v>No Information Submitted</v>
      </c>
      <c r="Y12" s="27"/>
      <c r="Z12" s="27" t="str">
        <f>IF(AND('Inverter Request Form'!$B$28= "Yes", 'Inverter Request Form'!$B$98 = "Yes"), "Multiple Listing and ACPV module", IF('Inverter Request Form'!$B$28= "Yes", "ACPV module", IF('Inverter Request Form'!$B$98 = "Yes", "Multiple Listing",  "")))</f>
        <v/>
      </c>
      <c r="AA12" s="27" t="str">
        <f>IF('Inverter Request Form'!$B$30="Yes","Y", "N")</f>
        <v>N</v>
      </c>
      <c r="AB12" s="27" t="str">
        <f>IF('Inverter Request Form'!$B$26="Yes","Y", "N")</f>
        <v>N</v>
      </c>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t="str">
        <f>IF('Inverter Request Form'!$B$68 = "", "No Information Submitted", IF('Inverter Request Form'!$B$68 = "Yes", "Y", IF('Inverter Request Form'!$B$68 = "No", "N", "Error")))</f>
        <v>No Information Submitted</v>
      </c>
      <c r="BK12" s="27" t="str">
        <f>IF('Inverter Request Form'!$B$70 = "", "No Information Submitted", IF('Inverter Request Form'!$B$70 = "Yes", "Y", IF('Inverter Request Form'!$B$70 = "No", "N", "Error")))</f>
        <v>No Information Submitted</v>
      </c>
      <c r="BL12" s="27" t="str">
        <f>IF('Inverter Request Form'!$B$72 = "", "No Information Submitted", IF('Inverter Request Form'!$B$72 = "Yes", "Y", IF('Inverter Request Form'!$B$72 = "No", "N", "Error")))</f>
        <v>No Information Submitted</v>
      </c>
      <c r="BM12" s="27" t="str">
        <f>IF('Inverter Request Form'!$B$74 = "", "No Information Submitted", IF('Inverter Request Form'!$B$74 = "Yes", "Y", IF('Inverter Request Form'!$B$74 = "No", "N", "Error")))</f>
        <v>No Information Submitted</v>
      </c>
      <c r="BN12" s="27" t="str">
        <f>IF('Inverter Request Form'!$B$76 = "", "No Information Submitted", IF('Inverter Request Form'!$B$76 = "Yes", "Y", IF('Inverter Request Form'!$B$76 = "No", "N", "Error")))</f>
        <v>No Information Submitted</v>
      </c>
      <c r="BO12" s="27" t="str">
        <f>IF('Inverter Request Form'!$B$78 = "", "No Information Submitted", IF('Inverter Request Form'!$B$78 = "Yes", "Y", IF('Inverter Request Form'!$B$78 = "No", "N", "Error")))</f>
        <v>No Information Submitted</v>
      </c>
      <c r="BP12" s="27" t="str">
        <f>IF('Inverter Request Form'!$B$80 = "", "No Information Submitted", IF('Inverter Request Form'!$B$80 = "Yes", "Y", IF('Inverter Request Form'!$B$80 = "No", "N", "Error")))</f>
        <v>No Information Submitted</v>
      </c>
      <c r="BQ12" s="27" t="str">
        <f>IF('Inverter Request Form'!$B$82 = "", "No Information Submitted", IF('Inverter Request Form'!$B$82 = "Yes", "Y", IF('Inverter Request Form'!$B$82 = "No", "N", "Error")))</f>
        <v>No Information Submitted</v>
      </c>
      <c r="BR12" s="27" t="str">
        <f>IF('Inverter Request Form'!$B$84 = "", "No Information Submitted", IF('Inverter Request Form'!$B$84 = "Yes", "Y", IF('Inverter Request Form'!$B$84 = "No", "N", "Error")))</f>
        <v>No Information Submitted</v>
      </c>
      <c r="BS12" s="81"/>
      <c r="BT12" s="81"/>
      <c r="BU1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 s="27" t="str">
        <f>IF('Inverter Request Form'!$B$22 = "PV Only", "PV", IF('Inverter Request Form'!$B$22 = "Battery Only", "Battery", IF('Inverter Request Form'!$B$22 = "Hybrid (PV and Battery)", "Both", "No Information Submitted")))</f>
        <v>No Information Submitted</v>
      </c>
      <c r="BX12" s="27" t="str">
        <f>IF(ISBLANK('Inverter Request Form'!$B118), "No Information Submitted", IF('Inverter Request Form'!$B$28 &lt;&gt; "Yes", "No", IF(AND('Inverter Request Form'!$B$28 = "Yes", ISBLANK('Inverter Request Form'!$F118)), "Missing ACPV Model Number", "Yes")))</f>
        <v>No Information Submitted</v>
      </c>
    </row>
    <row r="13" spans="1:76" ht="28.8" x14ac:dyDescent="0.3">
      <c r="A13" s="71" t="str">
        <f>IF(ISBLANK('Inverter Request Form'!$B$6), "No Information Submitted", 'Inverter Request Form'!$B$6)</f>
        <v>No Information Submitted</v>
      </c>
      <c r="B13" s="71" t="str">
        <f>IF(ISBLANK('Inverter Request Form'!$B119), "No Information Submitted", IF($BX$4 = "Yes", _xlfn.CONCAT("{", 'Inverter Request Form'!$C119, "V}"), IF('Inverter Request Form'!$B$98 = "Yes", IF(ISBLANK('Inverter Request Form'!$E119), "No Basic Listee Model Number Submitted", _xlfn.CONCAT('Inverter Request Form'!$B119," {",'Inverter Request Form'!$C119, "V}")), _xlfn.CONCAT('Inverter Request Form'!$B119," {",'Inverter Request Form'!$C119, "V}"))))</f>
        <v>No Information Submitted</v>
      </c>
      <c r="C13" s="27" t="str">
        <f t="shared" si="0"/>
        <v>N</v>
      </c>
      <c r="D13" s="27" t="str">
        <f>IF(OR('Inverter Request Form'!$B$39 = "Yes", OR('Inverter Request Form'!$B$50 = "Yes: SA8-SA15", 'Inverter Request Form'!$B$50 = "Yes: SA8-SA15, SA17 &amp; SA18")), IF('Inverter Request Form'!$B$39 = "Yes", "Y", "N"), "ERROR - No SA or SB Submitted")</f>
        <v>ERROR - No SA or SB Submitted</v>
      </c>
      <c r="E1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 s="27" t="str">
        <f>IF($E$4 &lt;&gt; "Y", "N", IF('Inverter Request Form'!$B$54 = "Yes", "Y", "N"))</f>
        <v>N</v>
      </c>
      <c r="G13" s="27" t="str">
        <f>IF($E$4 &lt;&gt; "Y", "N", IF(OR('Inverter Request Form'!$B$50 = "Yes: SA8-SA15", 'Inverter Request Form'!$B$50 = "Yes: SA8-SA15, SA17 &amp; SA18"), "Y", "N"))</f>
        <v>N</v>
      </c>
      <c r="H13" s="27" t="str">
        <f>IF($E$4 &lt;&gt; "Y", "N", IF('Inverter Request Form'!$B$50 = "Yes: SA8-SA15, SA17 &amp; SA18", "Y", "N"))</f>
        <v>N</v>
      </c>
      <c r="I13" s="27" t="str">
        <f>IF('Inverter Request Form'!$B$88="1. Inverter - CSIP Certified", "Y", IF('Inverter Request Form'!$B$88="2. Inverter - CSIP compliant via conformance testing using a CSIP-certified gateway", "Y*", IF('Inverter Request Form'!$B$88= "None", "N", "N")))</f>
        <v>N</v>
      </c>
      <c r="J13" s="27"/>
      <c r="K13" s="27" t="str">
        <f>IF(ISBLANK('Inverter Request Form'!$D119), "No Information Submitted", 'Inverter Request Form'!$D119)</f>
        <v>No Information Submitted</v>
      </c>
      <c r="L13" s="27"/>
      <c r="M13" s="27" t="str">
        <f>IF(ISBLANK('Inverter Request Form'!$C119), "No Information Submitted", 'Inverter Request Form'!$C119)</f>
        <v>No Information Submitted</v>
      </c>
      <c r="N13" s="27"/>
      <c r="O13" s="27" t="str">
        <f>IF($D$4 &lt;&gt; "Y", "No Information Submitted", IF(ISBLANK('Inverter Request Form'!$B$34), "No NRTL Selected", 'Inverter Request Form'!$B$34))</f>
        <v>No Information Submitted</v>
      </c>
      <c r="P13" s="81" t="str">
        <f t="shared" si="1"/>
        <v>No Information Submitted</v>
      </c>
      <c r="Q13" s="27" t="str">
        <f>IF($E$4 &lt;&gt; "Y", "No Information Submitted", IF(ISBLANK('Inverter Request Form'!$B$34), "No NRTL Selected", 'Inverter Request Form'!$B$34))</f>
        <v>No Information Submitted</v>
      </c>
      <c r="R13" s="81" t="str">
        <f t="shared" si="2"/>
        <v>No Information Submitted</v>
      </c>
      <c r="S13" s="27" t="str">
        <f>IF($E$4 &lt;&gt; "Y", "No Information Submitted", IF(AND($E$4= "Y", ISBLANK('Inverter Request Form'!$B$52)), "ERROR - No Firmware Version Submitted", 'Inverter Request Form'!$B$52))</f>
        <v>No Information Submitted</v>
      </c>
      <c r="T13" s="81" t="str">
        <f t="shared" si="3"/>
        <v>No Information Submitted</v>
      </c>
      <c r="U13" s="81" t="str">
        <f t="shared" si="4"/>
        <v>No Information Submitted</v>
      </c>
      <c r="V13" s="81" t="str">
        <f t="shared" si="5"/>
        <v>No Information Submitted</v>
      </c>
      <c r="W13" s="27" t="str">
        <f>IF($I$4="No Information Submitted", "No Information Submitted", IF(ISBLANK('Inverter Request Form'!$B$90), "No Information Submitted", 'Inverter Request Form'!$B$90))</f>
        <v>No Information Submitted</v>
      </c>
      <c r="X13" s="81" t="str">
        <f>IF($I$4="No Information Submitted", "No Information Submitted", IF(ISBLANK('Inverter Request Form'!$B$90), "No Information Submitted", ""))</f>
        <v>No Information Submitted</v>
      </c>
      <c r="Y13" s="27"/>
      <c r="Z13" s="27" t="str">
        <f>IF(AND('Inverter Request Form'!$B$28= "Yes", 'Inverter Request Form'!$B$98 = "Yes"), "Multiple Listing and ACPV module", IF('Inverter Request Form'!$B$28= "Yes", "ACPV module", IF('Inverter Request Form'!$B$98 = "Yes", "Multiple Listing",  "")))</f>
        <v/>
      </c>
      <c r="AA13" s="27" t="str">
        <f>IF('Inverter Request Form'!$B$30="Yes","Y", "N")</f>
        <v>N</v>
      </c>
      <c r="AB13" s="27" t="str">
        <f>IF('Inverter Request Form'!$B$26="Yes","Y", "N")</f>
        <v>N</v>
      </c>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t="str">
        <f>IF('Inverter Request Form'!$B$68 = "", "No Information Submitted", IF('Inverter Request Form'!$B$68 = "Yes", "Y", IF('Inverter Request Form'!$B$68 = "No", "N", "Error")))</f>
        <v>No Information Submitted</v>
      </c>
      <c r="BK13" s="27" t="str">
        <f>IF('Inverter Request Form'!$B$70 = "", "No Information Submitted", IF('Inverter Request Form'!$B$70 = "Yes", "Y", IF('Inverter Request Form'!$B$70 = "No", "N", "Error")))</f>
        <v>No Information Submitted</v>
      </c>
      <c r="BL13" s="27" t="str">
        <f>IF('Inverter Request Form'!$B$72 = "", "No Information Submitted", IF('Inverter Request Form'!$B$72 = "Yes", "Y", IF('Inverter Request Form'!$B$72 = "No", "N", "Error")))</f>
        <v>No Information Submitted</v>
      </c>
      <c r="BM13" s="27" t="str">
        <f>IF('Inverter Request Form'!$B$74 = "", "No Information Submitted", IF('Inverter Request Form'!$B$74 = "Yes", "Y", IF('Inverter Request Form'!$B$74 = "No", "N", "Error")))</f>
        <v>No Information Submitted</v>
      </c>
      <c r="BN13" s="27" t="str">
        <f>IF('Inverter Request Form'!$B$76 = "", "No Information Submitted", IF('Inverter Request Form'!$B$76 = "Yes", "Y", IF('Inverter Request Form'!$B$76 = "No", "N", "Error")))</f>
        <v>No Information Submitted</v>
      </c>
      <c r="BO13" s="27" t="str">
        <f>IF('Inverter Request Form'!$B$78 = "", "No Information Submitted", IF('Inverter Request Form'!$B$78 = "Yes", "Y", IF('Inverter Request Form'!$B$78 = "No", "N", "Error")))</f>
        <v>No Information Submitted</v>
      </c>
      <c r="BP13" s="27" t="str">
        <f>IF('Inverter Request Form'!$B$80 = "", "No Information Submitted", IF('Inverter Request Form'!$B$80 = "Yes", "Y", IF('Inverter Request Form'!$B$80 = "No", "N", "Error")))</f>
        <v>No Information Submitted</v>
      </c>
      <c r="BQ13" s="27" t="str">
        <f>IF('Inverter Request Form'!$B$82 = "", "No Information Submitted", IF('Inverter Request Form'!$B$82 = "Yes", "Y", IF('Inverter Request Form'!$B$82 = "No", "N", "Error")))</f>
        <v>No Information Submitted</v>
      </c>
      <c r="BR13" s="27" t="str">
        <f>IF('Inverter Request Form'!$B$84 = "", "No Information Submitted", IF('Inverter Request Form'!$B$84 = "Yes", "Y", IF('Inverter Request Form'!$B$84 = "No", "N", "Error")))</f>
        <v>No Information Submitted</v>
      </c>
      <c r="BS13" s="81"/>
      <c r="BT13" s="81"/>
      <c r="BU1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 s="27" t="str">
        <f>IF('Inverter Request Form'!$B$22 = "PV Only", "PV", IF('Inverter Request Form'!$B$22 = "Battery Only", "Battery", IF('Inverter Request Form'!$B$22 = "Hybrid (PV and Battery)", "Both", "No Information Submitted")))</f>
        <v>No Information Submitted</v>
      </c>
      <c r="BX13" s="27" t="str">
        <f>IF(ISBLANK('Inverter Request Form'!$B119), "No Information Submitted", IF('Inverter Request Form'!$B$28 &lt;&gt; "Yes", "No", IF(AND('Inverter Request Form'!$B$28 = "Yes", ISBLANK('Inverter Request Form'!$F119)), "Missing ACPV Model Number", "Yes")))</f>
        <v>No Information Submitted</v>
      </c>
    </row>
    <row r="14" spans="1:76" ht="28.8" x14ac:dyDescent="0.3">
      <c r="A14" s="71" t="str">
        <f>IF(ISBLANK('Inverter Request Form'!$B$6), "No Information Submitted", 'Inverter Request Form'!$B$6)</f>
        <v>No Information Submitted</v>
      </c>
      <c r="B14" s="71" t="str">
        <f>IF(ISBLANK('Inverter Request Form'!$B120), "No Information Submitted", IF($BX$4 = "Yes", _xlfn.CONCAT("{", 'Inverter Request Form'!$C120, "V}"), IF('Inverter Request Form'!$B$98 = "Yes", IF(ISBLANK('Inverter Request Form'!$E120), "No Basic Listee Model Number Submitted", _xlfn.CONCAT('Inverter Request Form'!$B120," {",'Inverter Request Form'!$C120, "V}")), _xlfn.CONCAT('Inverter Request Form'!$B120," {",'Inverter Request Form'!$C120, "V}"))))</f>
        <v>No Information Submitted</v>
      </c>
      <c r="C14" s="27" t="str">
        <f t="shared" si="0"/>
        <v>N</v>
      </c>
      <c r="D14" s="27" t="str">
        <f>IF(OR('Inverter Request Form'!$B$39 = "Yes", OR('Inverter Request Form'!$B$50 = "Yes: SA8-SA15", 'Inverter Request Form'!$B$50 = "Yes: SA8-SA15, SA17 &amp; SA18")), IF('Inverter Request Form'!$B$39 = "Yes", "Y", "N"), "ERROR - No SA or SB Submitted")</f>
        <v>ERROR - No SA or SB Submitted</v>
      </c>
      <c r="E1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 s="27" t="str">
        <f>IF($E$4 &lt;&gt; "Y", "N", IF('Inverter Request Form'!$B$54 = "Yes", "Y", "N"))</f>
        <v>N</v>
      </c>
      <c r="G14" s="27" t="str">
        <f>IF($E$4 &lt;&gt; "Y", "N", IF(OR('Inverter Request Form'!$B$50 = "Yes: SA8-SA15", 'Inverter Request Form'!$B$50 = "Yes: SA8-SA15, SA17 &amp; SA18"), "Y", "N"))</f>
        <v>N</v>
      </c>
      <c r="H14" s="27" t="str">
        <f>IF($E$4 &lt;&gt; "Y", "N", IF('Inverter Request Form'!$B$50 = "Yes: SA8-SA15, SA17 &amp; SA18", "Y", "N"))</f>
        <v>N</v>
      </c>
      <c r="I14" s="27" t="str">
        <f>IF('Inverter Request Form'!$B$88="1. Inverter - CSIP Certified", "Y", IF('Inverter Request Form'!$B$88="2. Inverter - CSIP compliant via conformance testing using a CSIP-certified gateway", "Y*", IF('Inverter Request Form'!$B$88= "None", "N", "N")))</f>
        <v>N</v>
      </c>
      <c r="J14" s="27"/>
      <c r="K14" s="27" t="str">
        <f>IF(ISBLANK('Inverter Request Form'!$D120), "No Information Submitted", 'Inverter Request Form'!$D120)</f>
        <v>No Information Submitted</v>
      </c>
      <c r="L14" s="27"/>
      <c r="M14" s="27" t="str">
        <f>IF(ISBLANK('Inverter Request Form'!$C120), "No Information Submitted", 'Inverter Request Form'!$C120)</f>
        <v>No Information Submitted</v>
      </c>
      <c r="N14" s="27"/>
      <c r="O14" s="27" t="str">
        <f>IF($D$4 &lt;&gt; "Y", "No Information Submitted", IF(ISBLANK('Inverter Request Form'!$B$34), "No NRTL Selected", 'Inverter Request Form'!$B$34))</f>
        <v>No Information Submitted</v>
      </c>
      <c r="P14" s="81" t="str">
        <f t="shared" si="1"/>
        <v>No Information Submitted</v>
      </c>
      <c r="Q14" s="27" t="str">
        <f>IF($E$4 &lt;&gt; "Y", "No Information Submitted", IF(ISBLANK('Inverter Request Form'!$B$34), "No NRTL Selected", 'Inverter Request Form'!$B$34))</f>
        <v>No Information Submitted</v>
      </c>
      <c r="R14" s="81" t="str">
        <f t="shared" si="2"/>
        <v>No Information Submitted</v>
      </c>
      <c r="S14" s="27" t="str">
        <f>IF($E$4 &lt;&gt; "Y", "No Information Submitted", IF(AND($E$4= "Y", ISBLANK('Inverter Request Form'!$B$52)), "ERROR - No Firmware Version Submitted", 'Inverter Request Form'!$B$52))</f>
        <v>No Information Submitted</v>
      </c>
      <c r="T14" s="81" t="str">
        <f t="shared" si="3"/>
        <v>No Information Submitted</v>
      </c>
      <c r="U14" s="81" t="str">
        <f t="shared" si="4"/>
        <v>No Information Submitted</v>
      </c>
      <c r="V14" s="81" t="str">
        <f t="shared" si="5"/>
        <v>No Information Submitted</v>
      </c>
      <c r="W14" s="27" t="str">
        <f>IF($I$4="No Information Submitted", "No Information Submitted", IF(ISBLANK('Inverter Request Form'!$B$90), "No Information Submitted", 'Inverter Request Form'!$B$90))</f>
        <v>No Information Submitted</v>
      </c>
      <c r="X14" s="81" t="str">
        <f>IF($I$4="No Information Submitted", "No Information Submitted", IF(ISBLANK('Inverter Request Form'!$B$90), "No Information Submitted", ""))</f>
        <v>No Information Submitted</v>
      </c>
      <c r="Y14" s="27"/>
      <c r="Z14" s="27" t="str">
        <f>IF(AND('Inverter Request Form'!$B$28= "Yes", 'Inverter Request Form'!$B$98 = "Yes"), "Multiple Listing and ACPV module", IF('Inverter Request Form'!$B$28= "Yes", "ACPV module", IF('Inverter Request Form'!$B$98 = "Yes", "Multiple Listing",  "")))</f>
        <v/>
      </c>
      <c r="AA14" s="27" t="str">
        <f>IF('Inverter Request Form'!$B$30="Yes","Y", "N")</f>
        <v>N</v>
      </c>
      <c r="AB14" s="27" t="str">
        <f>IF('Inverter Request Form'!$B$26="Yes","Y", "N")</f>
        <v>N</v>
      </c>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t="str">
        <f>IF('Inverter Request Form'!$B$68 = "", "No Information Submitted", IF('Inverter Request Form'!$B$68 = "Yes", "Y", IF('Inverter Request Form'!$B$68 = "No", "N", "Error")))</f>
        <v>No Information Submitted</v>
      </c>
      <c r="BK14" s="27" t="str">
        <f>IF('Inverter Request Form'!$B$70 = "", "No Information Submitted", IF('Inverter Request Form'!$B$70 = "Yes", "Y", IF('Inverter Request Form'!$B$70 = "No", "N", "Error")))</f>
        <v>No Information Submitted</v>
      </c>
      <c r="BL14" s="27" t="str">
        <f>IF('Inverter Request Form'!$B$72 = "", "No Information Submitted", IF('Inverter Request Form'!$B$72 = "Yes", "Y", IF('Inverter Request Form'!$B$72 = "No", "N", "Error")))</f>
        <v>No Information Submitted</v>
      </c>
      <c r="BM14" s="27" t="str">
        <f>IF('Inverter Request Form'!$B$74 = "", "No Information Submitted", IF('Inverter Request Form'!$B$74 = "Yes", "Y", IF('Inverter Request Form'!$B$74 = "No", "N", "Error")))</f>
        <v>No Information Submitted</v>
      </c>
      <c r="BN14" s="27" t="str">
        <f>IF('Inverter Request Form'!$B$76 = "", "No Information Submitted", IF('Inverter Request Form'!$B$76 = "Yes", "Y", IF('Inverter Request Form'!$B$76 = "No", "N", "Error")))</f>
        <v>No Information Submitted</v>
      </c>
      <c r="BO14" s="27" t="str">
        <f>IF('Inverter Request Form'!$B$78 = "", "No Information Submitted", IF('Inverter Request Form'!$B$78 = "Yes", "Y", IF('Inverter Request Form'!$B$78 = "No", "N", "Error")))</f>
        <v>No Information Submitted</v>
      </c>
      <c r="BP14" s="27" t="str">
        <f>IF('Inverter Request Form'!$B$80 = "", "No Information Submitted", IF('Inverter Request Form'!$B$80 = "Yes", "Y", IF('Inverter Request Form'!$B$80 = "No", "N", "Error")))</f>
        <v>No Information Submitted</v>
      </c>
      <c r="BQ14" s="27" t="str">
        <f>IF('Inverter Request Form'!$B$82 = "", "No Information Submitted", IF('Inverter Request Form'!$B$82 = "Yes", "Y", IF('Inverter Request Form'!$B$82 = "No", "N", "Error")))</f>
        <v>No Information Submitted</v>
      </c>
      <c r="BR14" s="27" t="str">
        <f>IF('Inverter Request Form'!$B$84 = "", "No Information Submitted", IF('Inverter Request Form'!$B$84 = "Yes", "Y", IF('Inverter Request Form'!$B$84 = "No", "N", "Error")))</f>
        <v>No Information Submitted</v>
      </c>
      <c r="BS14" s="81"/>
      <c r="BT14" s="81"/>
      <c r="BU1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 s="27" t="str">
        <f>IF('Inverter Request Form'!$B$22 = "PV Only", "PV", IF('Inverter Request Form'!$B$22 = "Battery Only", "Battery", IF('Inverter Request Form'!$B$22 = "Hybrid (PV and Battery)", "Both", "No Information Submitted")))</f>
        <v>No Information Submitted</v>
      </c>
      <c r="BX14" s="27" t="str">
        <f>IF(ISBLANK('Inverter Request Form'!$B120), "No Information Submitted", IF('Inverter Request Form'!$B$28 &lt;&gt; "Yes", "No", IF(AND('Inverter Request Form'!$B$28 = "Yes", ISBLANK('Inverter Request Form'!$F120)), "Missing ACPV Model Number", "Yes")))</f>
        <v>No Information Submitted</v>
      </c>
    </row>
    <row r="15" spans="1:76" ht="28.8" x14ac:dyDescent="0.3">
      <c r="A15" s="71" t="str">
        <f>IF(ISBLANK('Inverter Request Form'!$B$6), "No Information Submitted", 'Inverter Request Form'!$B$6)</f>
        <v>No Information Submitted</v>
      </c>
      <c r="B15" s="71" t="str">
        <f>IF(ISBLANK('Inverter Request Form'!$B121), "No Information Submitted", IF($BX$4 = "Yes", _xlfn.CONCAT("{", 'Inverter Request Form'!$C121, "V}"), IF('Inverter Request Form'!$B$98 = "Yes", IF(ISBLANK('Inverter Request Form'!$E121), "No Basic Listee Model Number Submitted", _xlfn.CONCAT('Inverter Request Form'!$B121," {",'Inverter Request Form'!$C121, "V}")), _xlfn.CONCAT('Inverter Request Form'!$B121," {",'Inverter Request Form'!$C121, "V}"))))</f>
        <v>No Information Submitted</v>
      </c>
      <c r="C15" s="27" t="str">
        <f t="shared" si="0"/>
        <v>N</v>
      </c>
      <c r="D15" s="27" t="str">
        <f>IF(OR('Inverter Request Form'!$B$39 = "Yes", OR('Inverter Request Form'!$B$50 = "Yes: SA8-SA15", 'Inverter Request Form'!$B$50 = "Yes: SA8-SA15, SA17 &amp; SA18")), IF('Inverter Request Form'!$B$39 = "Yes", "Y", "N"), "ERROR - No SA or SB Submitted")</f>
        <v>ERROR - No SA or SB Submitted</v>
      </c>
      <c r="E1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 s="27" t="str">
        <f>IF($E$4 &lt;&gt; "Y", "N", IF('Inverter Request Form'!$B$54 = "Yes", "Y", "N"))</f>
        <v>N</v>
      </c>
      <c r="G15" s="27" t="str">
        <f>IF($E$4 &lt;&gt; "Y", "N", IF(OR('Inverter Request Form'!$B$50 = "Yes: SA8-SA15", 'Inverter Request Form'!$B$50 = "Yes: SA8-SA15, SA17 &amp; SA18"), "Y", "N"))</f>
        <v>N</v>
      </c>
      <c r="H15" s="27" t="str">
        <f>IF($E$4 &lt;&gt; "Y", "N", IF('Inverter Request Form'!$B$50 = "Yes: SA8-SA15, SA17 &amp; SA18", "Y", "N"))</f>
        <v>N</v>
      </c>
      <c r="I15" s="27" t="str">
        <f>IF('Inverter Request Form'!$B$88="1. Inverter - CSIP Certified", "Y", IF('Inverter Request Form'!$B$88="2. Inverter - CSIP compliant via conformance testing using a CSIP-certified gateway", "Y*", IF('Inverter Request Form'!$B$88= "None", "N", "N")))</f>
        <v>N</v>
      </c>
      <c r="J15" s="27"/>
      <c r="K15" s="27" t="str">
        <f>IF(ISBLANK('Inverter Request Form'!$D121), "No Information Submitted", 'Inverter Request Form'!$D121)</f>
        <v>No Information Submitted</v>
      </c>
      <c r="L15" s="27"/>
      <c r="M15" s="27" t="str">
        <f>IF(ISBLANK('Inverter Request Form'!$C121), "No Information Submitted", 'Inverter Request Form'!$C121)</f>
        <v>No Information Submitted</v>
      </c>
      <c r="N15" s="27"/>
      <c r="O15" s="27" t="str">
        <f>IF($D$4 &lt;&gt; "Y", "No Information Submitted", IF(ISBLANK('Inverter Request Form'!$B$34), "No NRTL Selected", 'Inverter Request Form'!$B$34))</f>
        <v>No Information Submitted</v>
      </c>
      <c r="P15" s="81" t="str">
        <f t="shared" si="1"/>
        <v>No Information Submitted</v>
      </c>
      <c r="Q15" s="27" t="str">
        <f>IF($E$4 &lt;&gt; "Y", "No Information Submitted", IF(ISBLANK('Inverter Request Form'!$B$34), "No NRTL Selected", 'Inverter Request Form'!$B$34))</f>
        <v>No Information Submitted</v>
      </c>
      <c r="R15" s="81" t="str">
        <f t="shared" si="2"/>
        <v>No Information Submitted</v>
      </c>
      <c r="S15" s="27" t="str">
        <f>IF($E$4 &lt;&gt; "Y", "No Information Submitted", IF(AND($E$4= "Y", ISBLANK('Inverter Request Form'!$B$52)), "ERROR - No Firmware Version Submitted", 'Inverter Request Form'!$B$52))</f>
        <v>No Information Submitted</v>
      </c>
      <c r="T15" s="81" t="str">
        <f t="shared" si="3"/>
        <v>No Information Submitted</v>
      </c>
      <c r="U15" s="81" t="str">
        <f t="shared" si="4"/>
        <v>No Information Submitted</v>
      </c>
      <c r="V15" s="81" t="str">
        <f t="shared" si="5"/>
        <v>No Information Submitted</v>
      </c>
      <c r="W15" s="27" t="str">
        <f>IF($I$4="No Information Submitted", "No Information Submitted", IF(ISBLANK('Inverter Request Form'!$B$90), "No Information Submitted", 'Inverter Request Form'!$B$90))</f>
        <v>No Information Submitted</v>
      </c>
      <c r="X15" s="81" t="str">
        <f>IF($I$4="No Information Submitted", "No Information Submitted", IF(ISBLANK('Inverter Request Form'!$B$90), "No Information Submitted", ""))</f>
        <v>No Information Submitted</v>
      </c>
      <c r="Y15" s="27"/>
      <c r="Z15" s="27" t="str">
        <f>IF(AND('Inverter Request Form'!$B$28= "Yes", 'Inverter Request Form'!$B$98 = "Yes"), "Multiple Listing and ACPV module", IF('Inverter Request Form'!$B$28= "Yes", "ACPV module", IF('Inverter Request Form'!$B$98 = "Yes", "Multiple Listing",  "")))</f>
        <v/>
      </c>
      <c r="AA15" s="27" t="str">
        <f>IF('Inverter Request Form'!$B$30="Yes","Y", "N")</f>
        <v>N</v>
      </c>
      <c r="AB15" s="27" t="str">
        <f>IF('Inverter Request Form'!$B$26="Yes","Y", "N")</f>
        <v>N</v>
      </c>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t="str">
        <f>IF('Inverter Request Form'!$B$68 = "", "No Information Submitted", IF('Inverter Request Form'!$B$68 = "Yes", "Y", IF('Inverter Request Form'!$B$68 = "No", "N", "Error")))</f>
        <v>No Information Submitted</v>
      </c>
      <c r="BK15" s="27" t="str">
        <f>IF('Inverter Request Form'!$B$70 = "", "No Information Submitted", IF('Inverter Request Form'!$B$70 = "Yes", "Y", IF('Inverter Request Form'!$B$70 = "No", "N", "Error")))</f>
        <v>No Information Submitted</v>
      </c>
      <c r="BL15" s="27" t="str">
        <f>IF('Inverter Request Form'!$B$72 = "", "No Information Submitted", IF('Inverter Request Form'!$B$72 = "Yes", "Y", IF('Inverter Request Form'!$B$72 = "No", "N", "Error")))</f>
        <v>No Information Submitted</v>
      </c>
      <c r="BM15" s="27" t="str">
        <f>IF('Inverter Request Form'!$B$74 = "", "No Information Submitted", IF('Inverter Request Form'!$B$74 = "Yes", "Y", IF('Inverter Request Form'!$B$74 = "No", "N", "Error")))</f>
        <v>No Information Submitted</v>
      </c>
      <c r="BN15" s="27" t="str">
        <f>IF('Inverter Request Form'!$B$76 = "", "No Information Submitted", IF('Inverter Request Form'!$B$76 = "Yes", "Y", IF('Inverter Request Form'!$B$76 = "No", "N", "Error")))</f>
        <v>No Information Submitted</v>
      </c>
      <c r="BO15" s="27" t="str">
        <f>IF('Inverter Request Form'!$B$78 = "", "No Information Submitted", IF('Inverter Request Form'!$B$78 = "Yes", "Y", IF('Inverter Request Form'!$B$78 = "No", "N", "Error")))</f>
        <v>No Information Submitted</v>
      </c>
      <c r="BP15" s="27" t="str">
        <f>IF('Inverter Request Form'!$B$80 = "", "No Information Submitted", IF('Inverter Request Form'!$B$80 = "Yes", "Y", IF('Inverter Request Form'!$B$80 = "No", "N", "Error")))</f>
        <v>No Information Submitted</v>
      </c>
      <c r="BQ15" s="27" t="str">
        <f>IF('Inverter Request Form'!$B$82 = "", "No Information Submitted", IF('Inverter Request Form'!$B$82 = "Yes", "Y", IF('Inverter Request Form'!$B$82 = "No", "N", "Error")))</f>
        <v>No Information Submitted</v>
      </c>
      <c r="BR15" s="27" t="str">
        <f>IF('Inverter Request Form'!$B$84 = "", "No Information Submitted", IF('Inverter Request Form'!$B$84 = "Yes", "Y", IF('Inverter Request Form'!$B$84 = "No", "N", "Error")))</f>
        <v>No Information Submitted</v>
      </c>
      <c r="BS15" s="81"/>
      <c r="BT15" s="81"/>
      <c r="BU1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 s="27" t="str">
        <f>IF('Inverter Request Form'!$B$22 = "PV Only", "PV", IF('Inverter Request Form'!$B$22 = "Battery Only", "Battery", IF('Inverter Request Form'!$B$22 = "Hybrid (PV and Battery)", "Both", "No Information Submitted")))</f>
        <v>No Information Submitted</v>
      </c>
      <c r="BX15" s="27" t="str">
        <f>IF(ISBLANK('Inverter Request Form'!$B121), "No Information Submitted", IF('Inverter Request Form'!$B$28 &lt;&gt; "Yes", "No", IF(AND('Inverter Request Form'!$B$28 = "Yes", ISBLANK('Inverter Request Form'!$F121)), "Missing ACPV Model Number", "Yes")))</f>
        <v>No Information Submitted</v>
      </c>
    </row>
    <row r="16" spans="1:76" ht="28.8" x14ac:dyDescent="0.3">
      <c r="A16" s="71" t="str">
        <f>IF(ISBLANK('Inverter Request Form'!$B$6), "No Information Submitted", 'Inverter Request Form'!$B$6)</f>
        <v>No Information Submitted</v>
      </c>
      <c r="B16" s="71" t="str">
        <f>IF(ISBLANK('Inverter Request Form'!$B122), "No Information Submitted", IF($BX$4 = "Yes", _xlfn.CONCAT("{", 'Inverter Request Form'!$C122, "V}"), IF('Inverter Request Form'!$B$98 = "Yes", IF(ISBLANK('Inverter Request Form'!$E122), "No Basic Listee Model Number Submitted", _xlfn.CONCAT('Inverter Request Form'!$B122," {",'Inverter Request Form'!$C122, "V}")), _xlfn.CONCAT('Inverter Request Form'!$B122," {",'Inverter Request Form'!$C122, "V}"))))</f>
        <v>No Information Submitted</v>
      </c>
      <c r="C16" s="27" t="str">
        <f t="shared" si="0"/>
        <v>N</v>
      </c>
      <c r="D16" s="27" t="str">
        <f>IF(OR('Inverter Request Form'!$B$39 = "Yes", OR('Inverter Request Form'!$B$50 = "Yes: SA8-SA15", 'Inverter Request Form'!$B$50 = "Yes: SA8-SA15, SA17 &amp; SA18")), IF('Inverter Request Form'!$B$39 = "Yes", "Y", "N"), "ERROR - No SA or SB Submitted")</f>
        <v>ERROR - No SA or SB Submitted</v>
      </c>
      <c r="E1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 s="27" t="str">
        <f>IF($E$4 &lt;&gt; "Y", "N", IF('Inverter Request Form'!$B$54 = "Yes", "Y", "N"))</f>
        <v>N</v>
      </c>
      <c r="G16" s="27" t="str">
        <f>IF($E$4 &lt;&gt; "Y", "N", IF(OR('Inverter Request Form'!$B$50 = "Yes: SA8-SA15", 'Inverter Request Form'!$B$50 = "Yes: SA8-SA15, SA17 &amp; SA18"), "Y", "N"))</f>
        <v>N</v>
      </c>
      <c r="H16" s="27" t="str">
        <f>IF($E$4 &lt;&gt; "Y", "N", IF('Inverter Request Form'!$B$50 = "Yes: SA8-SA15, SA17 &amp; SA18", "Y", "N"))</f>
        <v>N</v>
      </c>
      <c r="I16" s="27" t="str">
        <f>IF('Inverter Request Form'!$B$88="1. Inverter - CSIP Certified", "Y", IF('Inverter Request Form'!$B$88="2. Inverter - CSIP compliant via conformance testing using a CSIP-certified gateway", "Y*", IF('Inverter Request Form'!$B$88= "None", "N", "N")))</f>
        <v>N</v>
      </c>
      <c r="J16" s="27"/>
      <c r="K16" s="27" t="str">
        <f>IF(ISBLANK('Inverter Request Form'!$D122), "No Information Submitted", 'Inverter Request Form'!$D122)</f>
        <v>No Information Submitted</v>
      </c>
      <c r="L16" s="27"/>
      <c r="M16" s="27" t="str">
        <f>IF(ISBLANK('Inverter Request Form'!$C122), "No Information Submitted", 'Inverter Request Form'!$C122)</f>
        <v>No Information Submitted</v>
      </c>
      <c r="N16" s="27"/>
      <c r="O16" s="27" t="str">
        <f>IF($D$4 &lt;&gt; "Y", "No Information Submitted", IF(ISBLANK('Inverter Request Form'!$B$34), "No NRTL Selected", 'Inverter Request Form'!$B$34))</f>
        <v>No Information Submitted</v>
      </c>
      <c r="P16" s="81" t="str">
        <f t="shared" si="1"/>
        <v>No Information Submitted</v>
      </c>
      <c r="Q16" s="27" t="str">
        <f>IF($E$4 &lt;&gt; "Y", "No Information Submitted", IF(ISBLANK('Inverter Request Form'!$B$34), "No NRTL Selected", 'Inverter Request Form'!$B$34))</f>
        <v>No Information Submitted</v>
      </c>
      <c r="R16" s="81" t="str">
        <f t="shared" si="2"/>
        <v>No Information Submitted</v>
      </c>
      <c r="S16" s="27" t="str">
        <f>IF($E$4 &lt;&gt; "Y", "No Information Submitted", IF(AND($E$4= "Y", ISBLANK('Inverter Request Form'!$B$52)), "ERROR - No Firmware Version Submitted", 'Inverter Request Form'!$B$52))</f>
        <v>No Information Submitted</v>
      </c>
      <c r="T16" s="81" t="str">
        <f t="shared" si="3"/>
        <v>No Information Submitted</v>
      </c>
      <c r="U16" s="81" t="str">
        <f t="shared" si="4"/>
        <v>No Information Submitted</v>
      </c>
      <c r="V16" s="81" t="str">
        <f t="shared" si="5"/>
        <v>No Information Submitted</v>
      </c>
      <c r="W16" s="27" t="str">
        <f>IF($I$4="No Information Submitted", "No Information Submitted", IF(ISBLANK('Inverter Request Form'!$B$90), "No Information Submitted", 'Inverter Request Form'!$B$90))</f>
        <v>No Information Submitted</v>
      </c>
      <c r="X16" s="81" t="str">
        <f>IF($I$4="No Information Submitted", "No Information Submitted", IF(ISBLANK('Inverter Request Form'!$B$90), "No Information Submitted", ""))</f>
        <v>No Information Submitted</v>
      </c>
      <c r="Y16" s="27"/>
      <c r="Z16" s="27" t="str">
        <f>IF(AND('Inverter Request Form'!$B$28= "Yes", 'Inverter Request Form'!$B$98 = "Yes"), "Multiple Listing and ACPV module", IF('Inverter Request Form'!$B$28= "Yes", "ACPV module", IF('Inverter Request Form'!$B$98 = "Yes", "Multiple Listing",  "")))</f>
        <v/>
      </c>
      <c r="AA16" s="27" t="str">
        <f>IF('Inverter Request Form'!$B$30="Yes","Y", "N")</f>
        <v>N</v>
      </c>
      <c r="AB16" s="27" t="str">
        <f>IF('Inverter Request Form'!$B$26="Yes","Y", "N")</f>
        <v>N</v>
      </c>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t="str">
        <f>IF('Inverter Request Form'!$B$68 = "", "No Information Submitted", IF('Inverter Request Form'!$B$68 = "Yes", "Y", IF('Inverter Request Form'!$B$68 = "No", "N", "Error")))</f>
        <v>No Information Submitted</v>
      </c>
      <c r="BK16" s="27" t="str">
        <f>IF('Inverter Request Form'!$B$70 = "", "No Information Submitted", IF('Inverter Request Form'!$B$70 = "Yes", "Y", IF('Inverter Request Form'!$B$70 = "No", "N", "Error")))</f>
        <v>No Information Submitted</v>
      </c>
      <c r="BL16" s="27" t="str">
        <f>IF('Inverter Request Form'!$B$72 = "", "No Information Submitted", IF('Inverter Request Form'!$B$72 = "Yes", "Y", IF('Inverter Request Form'!$B$72 = "No", "N", "Error")))</f>
        <v>No Information Submitted</v>
      </c>
      <c r="BM16" s="27" t="str">
        <f>IF('Inverter Request Form'!$B$74 = "", "No Information Submitted", IF('Inverter Request Form'!$B$74 = "Yes", "Y", IF('Inverter Request Form'!$B$74 = "No", "N", "Error")))</f>
        <v>No Information Submitted</v>
      </c>
      <c r="BN16" s="27" t="str">
        <f>IF('Inverter Request Form'!$B$76 = "", "No Information Submitted", IF('Inverter Request Form'!$B$76 = "Yes", "Y", IF('Inverter Request Form'!$B$76 = "No", "N", "Error")))</f>
        <v>No Information Submitted</v>
      </c>
      <c r="BO16" s="27" t="str">
        <f>IF('Inverter Request Form'!$B$78 = "", "No Information Submitted", IF('Inverter Request Form'!$B$78 = "Yes", "Y", IF('Inverter Request Form'!$B$78 = "No", "N", "Error")))</f>
        <v>No Information Submitted</v>
      </c>
      <c r="BP16" s="27" t="str">
        <f>IF('Inverter Request Form'!$B$80 = "", "No Information Submitted", IF('Inverter Request Form'!$B$80 = "Yes", "Y", IF('Inverter Request Form'!$B$80 = "No", "N", "Error")))</f>
        <v>No Information Submitted</v>
      </c>
      <c r="BQ16" s="27" t="str">
        <f>IF('Inverter Request Form'!$B$82 = "", "No Information Submitted", IF('Inverter Request Form'!$B$82 = "Yes", "Y", IF('Inverter Request Form'!$B$82 = "No", "N", "Error")))</f>
        <v>No Information Submitted</v>
      </c>
      <c r="BR16" s="27" t="str">
        <f>IF('Inverter Request Form'!$B$84 = "", "No Information Submitted", IF('Inverter Request Form'!$B$84 = "Yes", "Y", IF('Inverter Request Form'!$B$84 = "No", "N", "Error")))</f>
        <v>No Information Submitted</v>
      </c>
      <c r="BS16" s="81"/>
      <c r="BT16" s="81"/>
      <c r="BU1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 s="27" t="str">
        <f>IF('Inverter Request Form'!$B$22 = "PV Only", "PV", IF('Inverter Request Form'!$B$22 = "Battery Only", "Battery", IF('Inverter Request Form'!$B$22 = "Hybrid (PV and Battery)", "Both", "No Information Submitted")))</f>
        <v>No Information Submitted</v>
      </c>
      <c r="BX16" s="27" t="str">
        <f>IF(ISBLANK('Inverter Request Form'!$B122), "No Information Submitted", IF('Inverter Request Form'!$B$28 &lt;&gt; "Yes", "No", IF(AND('Inverter Request Form'!$B$28 = "Yes", ISBLANK('Inverter Request Form'!$F122)), "Missing ACPV Model Number", "Yes")))</f>
        <v>No Information Submitted</v>
      </c>
    </row>
    <row r="17" spans="1:76" ht="28.8" x14ac:dyDescent="0.3">
      <c r="A17" s="71" t="str">
        <f>IF(ISBLANK('Inverter Request Form'!$B$6), "No Information Submitted", 'Inverter Request Form'!$B$6)</f>
        <v>No Information Submitted</v>
      </c>
      <c r="B17" s="71" t="str">
        <f>IF(ISBLANK('Inverter Request Form'!$B123), "No Information Submitted", IF($BX$4 = "Yes", _xlfn.CONCAT("{", 'Inverter Request Form'!$C123, "V}"), IF('Inverter Request Form'!$B$98 = "Yes", IF(ISBLANK('Inverter Request Form'!$E123), "No Basic Listee Model Number Submitted", _xlfn.CONCAT('Inverter Request Form'!$B123," {",'Inverter Request Form'!$C123, "V}")), _xlfn.CONCAT('Inverter Request Form'!$B123," {",'Inverter Request Form'!$C123, "V}"))))</f>
        <v>No Information Submitted</v>
      </c>
      <c r="C17" s="27" t="str">
        <f t="shared" si="0"/>
        <v>N</v>
      </c>
      <c r="D17" s="27" t="str">
        <f>IF(OR('Inverter Request Form'!$B$39 = "Yes", OR('Inverter Request Form'!$B$50 = "Yes: SA8-SA15", 'Inverter Request Form'!$B$50 = "Yes: SA8-SA15, SA17 &amp; SA18")), IF('Inverter Request Form'!$B$39 = "Yes", "Y", "N"), "ERROR - No SA or SB Submitted")</f>
        <v>ERROR - No SA or SB Submitted</v>
      </c>
      <c r="E1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 s="27" t="str">
        <f>IF($E$4 &lt;&gt; "Y", "N", IF('Inverter Request Form'!$B$54 = "Yes", "Y", "N"))</f>
        <v>N</v>
      </c>
      <c r="G17" s="27" t="str">
        <f>IF($E$4 &lt;&gt; "Y", "N", IF(OR('Inverter Request Form'!$B$50 = "Yes: SA8-SA15", 'Inverter Request Form'!$B$50 = "Yes: SA8-SA15, SA17 &amp; SA18"), "Y", "N"))</f>
        <v>N</v>
      </c>
      <c r="H17" s="27" t="str">
        <f>IF($E$4 &lt;&gt; "Y", "N", IF('Inverter Request Form'!$B$50 = "Yes: SA8-SA15, SA17 &amp; SA18", "Y", "N"))</f>
        <v>N</v>
      </c>
      <c r="I17" s="27" t="str">
        <f>IF('Inverter Request Form'!$B$88="1. Inverter - CSIP Certified", "Y", IF('Inverter Request Form'!$B$88="2. Inverter - CSIP compliant via conformance testing using a CSIP-certified gateway", "Y*", IF('Inverter Request Form'!$B$88= "None", "N", "N")))</f>
        <v>N</v>
      </c>
      <c r="J17" s="27"/>
      <c r="K17" s="27" t="str">
        <f>IF(ISBLANK('Inverter Request Form'!$D123), "No Information Submitted", 'Inverter Request Form'!$D123)</f>
        <v>No Information Submitted</v>
      </c>
      <c r="L17" s="27"/>
      <c r="M17" s="27" t="str">
        <f>IF(ISBLANK('Inverter Request Form'!$C123), "No Information Submitted", 'Inverter Request Form'!$C123)</f>
        <v>No Information Submitted</v>
      </c>
      <c r="N17" s="27"/>
      <c r="O17" s="27" t="str">
        <f>IF($D$4 &lt;&gt; "Y", "No Information Submitted", IF(ISBLANK('Inverter Request Form'!$B$34), "No NRTL Selected", 'Inverter Request Form'!$B$34))</f>
        <v>No Information Submitted</v>
      </c>
      <c r="P17" s="81" t="str">
        <f t="shared" si="1"/>
        <v>No Information Submitted</v>
      </c>
      <c r="Q17" s="27" t="str">
        <f>IF($E$4 &lt;&gt; "Y", "No Information Submitted", IF(ISBLANK('Inverter Request Form'!$B$34), "No NRTL Selected", 'Inverter Request Form'!$B$34))</f>
        <v>No Information Submitted</v>
      </c>
      <c r="R17" s="81" t="str">
        <f t="shared" si="2"/>
        <v>No Information Submitted</v>
      </c>
      <c r="S17" s="27" t="str">
        <f>IF($E$4 &lt;&gt; "Y", "No Information Submitted", IF(AND($E$4= "Y", ISBLANK('Inverter Request Form'!$B$52)), "ERROR - No Firmware Version Submitted", 'Inverter Request Form'!$B$52))</f>
        <v>No Information Submitted</v>
      </c>
      <c r="T17" s="81" t="str">
        <f t="shared" si="3"/>
        <v>No Information Submitted</v>
      </c>
      <c r="U17" s="81" t="str">
        <f t="shared" si="4"/>
        <v>No Information Submitted</v>
      </c>
      <c r="V17" s="81" t="str">
        <f t="shared" si="5"/>
        <v>No Information Submitted</v>
      </c>
      <c r="W17" s="27" t="str">
        <f>IF($I$4="No Information Submitted", "No Information Submitted", IF(ISBLANK('Inverter Request Form'!$B$90), "No Information Submitted", 'Inverter Request Form'!$B$90))</f>
        <v>No Information Submitted</v>
      </c>
      <c r="X17" s="81" t="str">
        <f>IF($I$4="No Information Submitted", "No Information Submitted", IF(ISBLANK('Inverter Request Form'!$B$90), "No Information Submitted", ""))</f>
        <v>No Information Submitted</v>
      </c>
      <c r="Y17" s="27"/>
      <c r="Z17" s="27" t="str">
        <f>IF(AND('Inverter Request Form'!$B$28= "Yes", 'Inverter Request Form'!$B$98 = "Yes"), "Multiple Listing and ACPV module", IF('Inverter Request Form'!$B$28= "Yes", "ACPV module", IF('Inverter Request Form'!$B$98 = "Yes", "Multiple Listing",  "")))</f>
        <v/>
      </c>
      <c r="AA17" s="27" t="str">
        <f>IF('Inverter Request Form'!$B$30="Yes","Y", "N")</f>
        <v>N</v>
      </c>
      <c r="AB17" s="27" t="str">
        <f>IF('Inverter Request Form'!$B$26="Yes","Y", "N")</f>
        <v>N</v>
      </c>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t="str">
        <f>IF('Inverter Request Form'!$B$68 = "", "No Information Submitted", IF('Inverter Request Form'!$B$68 = "Yes", "Y", IF('Inverter Request Form'!$B$68 = "No", "N", "Error")))</f>
        <v>No Information Submitted</v>
      </c>
      <c r="BK17" s="27" t="str">
        <f>IF('Inverter Request Form'!$B$70 = "", "No Information Submitted", IF('Inverter Request Form'!$B$70 = "Yes", "Y", IF('Inverter Request Form'!$B$70 = "No", "N", "Error")))</f>
        <v>No Information Submitted</v>
      </c>
      <c r="BL17" s="27" t="str">
        <f>IF('Inverter Request Form'!$B$72 = "", "No Information Submitted", IF('Inverter Request Form'!$B$72 = "Yes", "Y", IF('Inverter Request Form'!$B$72 = "No", "N", "Error")))</f>
        <v>No Information Submitted</v>
      </c>
      <c r="BM17" s="27" t="str">
        <f>IF('Inverter Request Form'!$B$74 = "", "No Information Submitted", IF('Inverter Request Form'!$B$74 = "Yes", "Y", IF('Inverter Request Form'!$B$74 = "No", "N", "Error")))</f>
        <v>No Information Submitted</v>
      </c>
      <c r="BN17" s="27" t="str">
        <f>IF('Inverter Request Form'!$B$76 = "", "No Information Submitted", IF('Inverter Request Form'!$B$76 = "Yes", "Y", IF('Inverter Request Form'!$B$76 = "No", "N", "Error")))</f>
        <v>No Information Submitted</v>
      </c>
      <c r="BO17" s="27" t="str">
        <f>IF('Inverter Request Form'!$B$78 = "", "No Information Submitted", IF('Inverter Request Form'!$B$78 = "Yes", "Y", IF('Inverter Request Form'!$B$78 = "No", "N", "Error")))</f>
        <v>No Information Submitted</v>
      </c>
      <c r="BP17" s="27" t="str">
        <f>IF('Inverter Request Form'!$B$80 = "", "No Information Submitted", IF('Inverter Request Form'!$B$80 = "Yes", "Y", IF('Inverter Request Form'!$B$80 = "No", "N", "Error")))</f>
        <v>No Information Submitted</v>
      </c>
      <c r="BQ17" s="27" t="str">
        <f>IF('Inverter Request Form'!$B$82 = "", "No Information Submitted", IF('Inverter Request Form'!$B$82 = "Yes", "Y", IF('Inverter Request Form'!$B$82 = "No", "N", "Error")))</f>
        <v>No Information Submitted</v>
      </c>
      <c r="BR17" s="27" t="str">
        <f>IF('Inverter Request Form'!$B$84 = "", "No Information Submitted", IF('Inverter Request Form'!$B$84 = "Yes", "Y", IF('Inverter Request Form'!$B$84 = "No", "N", "Error")))</f>
        <v>No Information Submitted</v>
      </c>
      <c r="BS17" s="81"/>
      <c r="BT17" s="81"/>
      <c r="BU1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 s="27" t="str">
        <f>IF('Inverter Request Form'!$B$22 = "PV Only", "PV", IF('Inverter Request Form'!$B$22 = "Battery Only", "Battery", IF('Inverter Request Form'!$B$22 = "Hybrid (PV and Battery)", "Both", "No Information Submitted")))</f>
        <v>No Information Submitted</v>
      </c>
      <c r="BX17" s="27" t="str">
        <f>IF(ISBLANK('Inverter Request Form'!$B123), "No Information Submitted", IF('Inverter Request Form'!$B$28 &lt;&gt; "Yes", "No", IF(AND('Inverter Request Form'!$B$28 = "Yes", ISBLANK('Inverter Request Form'!$F123)), "Missing ACPV Model Number", "Yes")))</f>
        <v>No Information Submitted</v>
      </c>
    </row>
    <row r="18" spans="1:76" ht="28.8" x14ac:dyDescent="0.3">
      <c r="A18" s="71" t="str">
        <f>IF(ISBLANK('Inverter Request Form'!$B$6), "No Information Submitted", 'Inverter Request Form'!$B$6)</f>
        <v>No Information Submitted</v>
      </c>
      <c r="B18" s="71" t="str">
        <f>IF(ISBLANK('Inverter Request Form'!$B124), "No Information Submitted", IF($BX$4 = "Yes", _xlfn.CONCAT("{", 'Inverter Request Form'!$C124, "V}"), IF('Inverter Request Form'!$B$98 = "Yes", IF(ISBLANK('Inverter Request Form'!$E124), "No Basic Listee Model Number Submitted", _xlfn.CONCAT('Inverter Request Form'!$B124," {",'Inverter Request Form'!$C124, "V}")), _xlfn.CONCAT('Inverter Request Form'!$B124," {",'Inverter Request Form'!$C124, "V}"))))</f>
        <v>No Information Submitted</v>
      </c>
      <c r="C18" s="27" t="str">
        <f t="shared" si="0"/>
        <v>N</v>
      </c>
      <c r="D18" s="27" t="str">
        <f>IF(OR('Inverter Request Form'!$B$39 = "Yes", OR('Inverter Request Form'!$B$50 = "Yes: SA8-SA15", 'Inverter Request Form'!$B$50 = "Yes: SA8-SA15, SA17 &amp; SA18")), IF('Inverter Request Form'!$B$39 = "Yes", "Y", "N"), "ERROR - No SA or SB Submitted")</f>
        <v>ERROR - No SA or SB Submitted</v>
      </c>
      <c r="E1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 s="27" t="str">
        <f>IF($E$4 &lt;&gt; "Y", "N", IF('Inverter Request Form'!$B$54 = "Yes", "Y", "N"))</f>
        <v>N</v>
      </c>
      <c r="G18" s="27" t="str">
        <f>IF($E$4 &lt;&gt; "Y", "N", IF(OR('Inverter Request Form'!$B$50 = "Yes: SA8-SA15", 'Inverter Request Form'!$B$50 = "Yes: SA8-SA15, SA17 &amp; SA18"), "Y", "N"))</f>
        <v>N</v>
      </c>
      <c r="H18" s="27" t="str">
        <f>IF($E$4 &lt;&gt; "Y", "N", IF('Inverter Request Form'!$B$50 = "Yes: SA8-SA15, SA17 &amp; SA18", "Y", "N"))</f>
        <v>N</v>
      </c>
      <c r="I18" s="27" t="str">
        <f>IF('Inverter Request Form'!$B$88="1. Inverter - CSIP Certified", "Y", IF('Inverter Request Form'!$B$88="2. Inverter - CSIP compliant via conformance testing using a CSIP-certified gateway", "Y*", IF('Inverter Request Form'!$B$88= "None", "N", "N")))</f>
        <v>N</v>
      </c>
      <c r="J18" s="27"/>
      <c r="K18" s="27" t="str">
        <f>IF(ISBLANK('Inverter Request Form'!$D124), "No Information Submitted", 'Inverter Request Form'!$D124)</f>
        <v>No Information Submitted</v>
      </c>
      <c r="L18" s="27"/>
      <c r="M18" s="27" t="str">
        <f>IF(ISBLANK('Inverter Request Form'!$C124), "No Information Submitted", 'Inverter Request Form'!$C124)</f>
        <v>No Information Submitted</v>
      </c>
      <c r="N18" s="27"/>
      <c r="O18" s="27" t="str">
        <f>IF($D$4 &lt;&gt; "Y", "No Information Submitted", IF(ISBLANK('Inverter Request Form'!$B$34), "No NRTL Selected", 'Inverter Request Form'!$B$34))</f>
        <v>No Information Submitted</v>
      </c>
      <c r="P18" s="81" t="str">
        <f t="shared" si="1"/>
        <v>No Information Submitted</v>
      </c>
      <c r="Q18" s="27" t="str">
        <f>IF($E$4 &lt;&gt; "Y", "No Information Submitted", IF(ISBLANK('Inverter Request Form'!$B$34), "No NRTL Selected", 'Inverter Request Form'!$B$34))</f>
        <v>No Information Submitted</v>
      </c>
      <c r="R18" s="81" t="str">
        <f t="shared" si="2"/>
        <v>No Information Submitted</v>
      </c>
      <c r="S18" s="27" t="str">
        <f>IF($E$4 &lt;&gt; "Y", "No Information Submitted", IF(AND($E$4= "Y", ISBLANK('Inverter Request Form'!$B$52)), "ERROR - No Firmware Version Submitted", 'Inverter Request Form'!$B$52))</f>
        <v>No Information Submitted</v>
      </c>
      <c r="T18" s="81" t="str">
        <f t="shared" si="3"/>
        <v>No Information Submitted</v>
      </c>
      <c r="U18" s="81" t="str">
        <f t="shared" si="4"/>
        <v>No Information Submitted</v>
      </c>
      <c r="V18" s="81" t="str">
        <f t="shared" si="5"/>
        <v>No Information Submitted</v>
      </c>
      <c r="W18" s="27" t="str">
        <f>IF($I$4="No Information Submitted", "No Information Submitted", IF(ISBLANK('Inverter Request Form'!$B$90), "No Information Submitted", 'Inverter Request Form'!$B$90))</f>
        <v>No Information Submitted</v>
      </c>
      <c r="X18" s="81" t="str">
        <f>IF($I$4="No Information Submitted", "No Information Submitted", IF(ISBLANK('Inverter Request Form'!$B$90), "No Information Submitted", ""))</f>
        <v>No Information Submitted</v>
      </c>
      <c r="Y18" s="27"/>
      <c r="Z18" s="27" t="str">
        <f>IF(AND('Inverter Request Form'!$B$28= "Yes", 'Inverter Request Form'!$B$98 = "Yes"), "Multiple Listing and ACPV module", IF('Inverter Request Form'!$B$28= "Yes", "ACPV module", IF('Inverter Request Form'!$B$98 = "Yes", "Multiple Listing",  "")))</f>
        <v/>
      </c>
      <c r="AA18" s="27" t="str">
        <f>IF('Inverter Request Form'!$B$30="Yes","Y", "N")</f>
        <v>N</v>
      </c>
      <c r="AB18" s="27" t="str">
        <f>IF('Inverter Request Form'!$B$26="Yes","Y", "N")</f>
        <v>N</v>
      </c>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t="str">
        <f>IF('Inverter Request Form'!$B$68 = "", "No Information Submitted", IF('Inverter Request Form'!$B$68 = "Yes", "Y", IF('Inverter Request Form'!$B$68 = "No", "N", "Error")))</f>
        <v>No Information Submitted</v>
      </c>
      <c r="BK18" s="27" t="str">
        <f>IF('Inverter Request Form'!$B$70 = "", "No Information Submitted", IF('Inverter Request Form'!$B$70 = "Yes", "Y", IF('Inverter Request Form'!$B$70 = "No", "N", "Error")))</f>
        <v>No Information Submitted</v>
      </c>
      <c r="BL18" s="27" t="str">
        <f>IF('Inverter Request Form'!$B$72 = "", "No Information Submitted", IF('Inverter Request Form'!$B$72 = "Yes", "Y", IF('Inverter Request Form'!$B$72 = "No", "N", "Error")))</f>
        <v>No Information Submitted</v>
      </c>
      <c r="BM18" s="27" t="str">
        <f>IF('Inverter Request Form'!$B$74 = "", "No Information Submitted", IF('Inverter Request Form'!$B$74 = "Yes", "Y", IF('Inverter Request Form'!$B$74 = "No", "N", "Error")))</f>
        <v>No Information Submitted</v>
      </c>
      <c r="BN18" s="27" t="str">
        <f>IF('Inverter Request Form'!$B$76 = "", "No Information Submitted", IF('Inverter Request Form'!$B$76 = "Yes", "Y", IF('Inverter Request Form'!$B$76 = "No", "N", "Error")))</f>
        <v>No Information Submitted</v>
      </c>
      <c r="BO18" s="27" t="str">
        <f>IF('Inverter Request Form'!$B$78 = "", "No Information Submitted", IF('Inverter Request Form'!$B$78 = "Yes", "Y", IF('Inverter Request Form'!$B$78 = "No", "N", "Error")))</f>
        <v>No Information Submitted</v>
      </c>
      <c r="BP18" s="27" t="str">
        <f>IF('Inverter Request Form'!$B$80 = "", "No Information Submitted", IF('Inverter Request Form'!$B$80 = "Yes", "Y", IF('Inverter Request Form'!$B$80 = "No", "N", "Error")))</f>
        <v>No Information Submitted</v>
      </c>
      <c r="BQ18" s="27" t="str">
        <f>IF('Inverter Request Form'!$B$82 = "", "No Information Submitted", IF('Inverter Request Form'!$B$82 = "Yes", "Y", IF('Inverter Request Form'!$B$82 = "No", "N", "Error")))</f>
        <v>No Information Submitted</v>
      </c>
      <c r="BR18" s="27" t="str">
        <f>IF('Inverter Request Form'!$B$84 = "", "No Information Submitted", IF('Inverter Request Form'!$B$84 = "Yes", "Y", IF('Inverter Request Form'!$B$84 = "No", "N", "Error")))</f>
        <v>No Information Submitted</v>
      </c>
      <c r="BS18" s="81"/>
      <c r="BT18" s="81"/>
      <c r="BU1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 s="27" t="str">
        <f>IF('Inverter Request Form'!$B$22 = "PV Only", "PV", IF('Inverter Request Form'!$B$22 = "Battery Only", "Battery", IF('Inverter Request Form'!$B$22 = "Hybrid (PV and Battery)", "Both", "No Information Submitted")))</f>
        <v>No Information Submitted</v>
      </c>
      <c r="BX18" s="27" t="str">
        <f>IF(ISBLANK('Inverter Request Form'!$B124), "No Information Submitted", IF('Inverter Request Form'!$B$28 &lt;&gt; "Yes", "No", IF(AND('Inverter Request Form'!$B$28 = "Yes", ISBLANK('Inverter Request Form'!$F124)), "Missing ACPV Model Number", "Yes")))</f>
        <v>No Information Submitted</v>
      </c>
    </row>
    <row r="19" spans="1:76" ht="28.8" x14ac:dyDescent="0.3">
      <c r="A19" s="71" t="str">
        <f>IF(ISBLANK('Inverter Request Form'!$B$6), "No Information Submitted", 'Inverter Request Form'!$B$6)</f>
        <v>No Information Submitted</v>
      </c>
      <c r="B19" s="71" t="str">
        <f>IF(ISBLANK('Inverter Request Form'!$B125), "No Information Submitted", IF($BX$4 = "Yes", _xlfn.CONCAT("{", 'Inverter Request Form'!$C125, "V}"), IF('Inverter Request Form'!$B$98 = "Yes", IF(ISBLANK('Inverter Request Form'!$E125), "No Basic Listee Model Number Submitted", _xlfn.CONCAT('Inverter Request Form'!$B125," {",'Inverter Request Form'!$C125, "V}")), _xlfn.CONCAT('Inverter Request Form'!$B125," {",'Inverter Request Form'!$C125, "V}"))))</f>
        <v>No Information Submitted</v>
      </c>
      <c r="C19" s="27" t="str">
        <f t="shared" si="0"/>
        <v>N</v>
      </c>
      <c r="D19" s="27" t="str">
        <f>IF(OR('Inverter Request Form'!$B$39 = "Yes", OR('Inverter Request Form'!$B$50 = "Yes: SA8-SA15", 'Inverter Request Form'!$B$50 = "Yes: SA8-SA15, SA17 &amp; SA18")), IF('Inverter Request Form'!$B$39 = "Yes", "Y", "N"), "ERROR - No SA or SB Submitted")</f>
        <v>ERROR - No SA or SB Submitted</v>
      </c>
      <c r="E1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 s="27" t="str">
        <f>IF($E$4 &lt;&gt; "Y", "N", IF('Inverter Request Form'!$B$54 = "Yes", "Y", "N"))</f>
        <v>N</v>
      </c>
      <c r="G19" s="27" t="str">
        <f>IF($E$4 &lt;&gt; "Y", "N", IF(OR('Inverter Request Form'!$B$50 = "Yes: SA8-SA15", 'Inverter Request Form'!$B$50 = "Yes: SA8-SA15, SA17 &amp; SA18"), "Y", "N"))</f>
        <v>N</v>
      </c>
      <c r="H19" s="27" t="str">
        <f>IF($E$4 &lt;&gt; "Y", "N", IF('Inverter Request Form'!$B$50 = "Yes: SA8-SA15, SA17 &amp; SA18", "Y", "N"))</f>
        <v>N</v>
      </c>
      <c r="I19" s="27" t="str">
        <f>IF('Inverter Request Form'!$B$88="1. Inverter - CSIP Certified", "Y", IF('Inverter Request Form'!$B$88="2. Inverter - CSIP compliant via conformance testing using a CSIP-certified gateway", "Y*", IF('Inverter Request Form'!$B$88= "None", "N", "N")))</f>
        <v>N</v>
      </c>
      <c r="J19" s="27"/>
      <c r="K19" s="27" t="str">
        <f>IF(ISBLANK('Inverter Request Form'!$D125), "No Information Submitted", 'Inverter Request Form'!$D125)</f>
        <v>No Information Submitted</v>
      </c>
      <c r="L19" s="27"/>
      <c r="M19" s="27" t="str">
        <f>IF(ISBLANK('Inverter Request Form'!$C125), "No Information Submitted", 'Inverter Request Form'!$C125)</f>
        <v>No Information Submitted</v>
      </c>
      <c r="N19" s="27"/>
      <c r="O19" s="27" t="str">
        <f>IF($D$4 &lt;&gt; "Y", "No Information Submitted", IF(ISBLANK('Inverter Request Form'!$B$34), "No NRTL Selected", 'Inverter Request Form'!$B$34))</f>
        <v>No Information Submitted</v>
      </c>
      <c r="P19" s="81" t="str">
        <f t="shared" si="1"/>
        <v>No Information Submitted</v>
      </c>
      <c r="Q19" s="27" t="str">
        <f>IF($E$4 &lt;&gt; "Y", "No Information Submitted", IF(ISBLANK('Inverter Request Form'!$B$34), "No NRTL Selected", 'Inverter Request Form'!$B$34))</f>
        <v>No Information Submitted</v>
      </c>
      <c r="R19" s="81" t="str">
        <f t="shared" si="2"/>
        <v>No Information Submitted</v>
      </c>
      <c r="S19" s="27" t="str">
        <f>IF($E$4 &lt;&gt; "Y", "No Information Submitted", IF(AND($E$4= "Y", ISBLANK('Inverter Request Form'!$B$52)), "ERROR - No Firmware Version Submitted", 'Inverter Request Form'!$B$52))</f>
        <v>No Information Submitted</v>
      </c>
      <c r="T19" s="81" t="str">
        <f t="shared" si="3"/>
        <v>No Information Submitted</v>
      </c>
      <c r="U19" s="81" t="str">
        <f t="shared" si="4"/>
        <v>No Information Submitted</v>
      </c>
      <c r="V19" s="81" t="str">
        <f t="shared" si="5"/>
        <v>No Information Submitted</v>
      </c>
      <c r="W19" s="27" t="str">
        <f>IF($I$4="No Information Submitted", "No Information Submitted", IF(ISBLANK('Inverter Request Form'!$B$90), "No Information Submitted", 'Inverter Request Form'!$B$90))</f>
        <v>No Information Submitted</v>
      </c>
      <c r="X19" s="81" t="str">
        <f>IF($I$4="No Information Submitted", "No Information Submitted", IF(ISBLANK('Inverter Request Form'!$B$90), "No Information Submitted", ""))</f>
        <v>No Information Submitted</v>
      </c>
      <c r="Y19" s="27"/>
      <c r="Z19" s="27" t="str">
        <f>IF(AND('Inverter Request Form'!$B$28= "Yes", 'Inverter Request Form'!$B$98 = "Yes"), "Multiple Listing and ACPV module", IF('Inverter Request Form'!$B$28= "Yes", "ACPV module", IF('Inverter Request Form'!$B$98 = "Yes", "Multiple Listing",  "")))</f>
        <v/>
      </c>
      <c r="AA19" s="27" t="str">
        <f>IF('Inverter Request Form'!$B$30="Yes","Y", "N")</f>
        <v>N</v>
      </c>
      <c r="AB19" s="27" t="str">
        <f>IF('Inverter Request Form'!$B$26="Yes","Y", "N")</f>
        <v>N</v>
      </c>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t="str">
        <f>IF('Inverter Request Form'!$B$68 = "", "No Information Submitted", IF('Inverter Request Form'!$B$68 = "Yes", "Y", IF('Inverter Request Form'!$B$68 = "No", "N", "Error")))</f>
        <v>No Information Submitted</v>
      </c>
      <c r="BK19" s="27" t="str">
        <f>IF('Inverter Request Form'!$B$70 = "", "No Information Submitted", IF('Inverter Request Form'!$B$70 = "Yes", "Y", IF('Inverter Request Form'!$B$70 = "No", "N", "Error")))</f>
        <v>No Information Submitted</v>
      </c>
      <c r="BL19" s="27" t="str">
        <f>IF('Inverter Request Form'!$B$72 = "", "No Information Submitted", IF('Inverter Request Form'!$B$72 = "Yes", "Y", IF('Inverter Request Form'!$B$72 = "No", "N", "Error")))</f>
        <v>No Information Submitted</v>
      </c>
      <c r="BM19" s="27" t="str">
        <f>IF('Inverter Request Form'!$B$74 = "", "No Information Submitted", IF('Inverter Request Form'!$B$74 = "Yes", "Y", IF('Inverter Request Form'!$B$74 = "No", "N", "Error")))</f>
        <v>No Information Submitted</v>
      </c>
      <c r="BN19" s="27" t="str">
        <f>IF('Inverter Request Form'!$B$76 = "", "No Information Submitted", IF('Inverter Request Form'!$B$76 = "Yes", "Y", IF('Inverter Request Form'!$B$76 = "No", "N", "Error")))</f>
        <v>No Information Submitted</v>
      </c>
      <c r="BO19" s="27" t="str">
        <f>IF('Inverter Request Form'!$B$78 = "", "No Information Submitted", IF('Inverter Request Form'!$B$78 = "Yes", "Y", IF('Inverter Request Form'!$B$78 = "No", "N", "Error")))</f>
        <v>No Information Submitted</v>
      </c>
      <c r="BP19" s="27" t="str">
        <f>IF('Inverter Request Form'!$B$80 = "", "No Information Submitted", IF('Inverter Request Form'!$B$80 = "Yes", "Y", IF('Inverter Request Form'!$B$80 = "No", "N", "Error")))</f>
        <v>No Information Submitted</v>
      </c>
      <c r="BQ19" s="27" t="str">
        <f>IF('Inverter Request Form'!$B$82 = "", "No Information Submitted", IF('Inverter Request Form'!$B$82 = "Yes", "Y", IF('Inverter Request Form'!$B$82 = "No", "N", "Error")))</f>
        <v>No Information Submitted</v>
      </c>
      <c r="BR19" s="27" t="str">
        <f>IF('Inverter Request Form'!$B$84 = "", "No Information Submitted", IF('Inverter Request Form'!$B$84 = "Yes", "Y", IF('Inverter Request Form'!$B$84 = "No", "N", "Error")))</f>
        <v>No Information Submitted</v>
      </c>
      <c r="BS19" s="81"/>
      <c r="BT19" s="81"/>
      <c r="BU1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 s="27" t="str">
        <f>IF('Inverter Request Form'!$B$22 = "PV Only", "PV", IF('Inverter Request Form'!$B$22 = "Battery Only", "Battery", IF('Inverter Request Form'!$B$22 = "Hybrid (PV and Battery)", "Both", "No Information Submitted")))</f>
        <v>No Information Submitted</v>
      </c>
      <c r="BX19" s="27" t="str">
        <f>IF(ISBLANK('Inverter Request Form'!$B125), "No Information Submitted", IF('Inverter Request Form'!$B$28 &lt;&gt; "Yes", "No", IF(AND('Inverter Request Form'!$B$28 = "Yes", ISBLANK('Inverter Request Form'!$F125)), "Missing ACPV Model Number", "Yes")))</f>
        <v>No Information Submitted</v>
      </c>
    </row>
    <row r="20" spans="1:76" ht="28.8" x14ac:dyDescent="0.3">
      <c r="A20" s="71" t="str">
        <f>IF(ISBLANK('Inverter Request Form'!$B$6), "No Information Submitted", 'Inverter Request Form'!$B$6)</f>
        <v>No Information Submitted</v>
      </c>
      <c r="B20" s="71" t="str">
        <f>IF(ISBLANK('Inverter Request Form'!$B126), "No Information Submitted", IF($BX$4 = "Yes", _xlfn.CONCAT("{", 'Inverter Request Form'!$C126, "V}"), IF('Inverter Request Form'!$B$98 = "Yes", IF(ISBLANK('Inverter Request Form'!$E126), "No Basic Listee Model Number Submitted", _xlfn.CONCAT('Inverter Request Form'!$B126," {",'Inverter Request Form'!$C126, "V}")), _xlfn.CONCAT('Inverter Request Form'!$B126," {",'Inverter Request Form'!$C126, "V}"))))</f>
        <v>No Information Submitted</v>
      </c>
      <c r="C20" s="27" t="str">
        <f t="shared" si="0"/>
        <v>N</v>
      </c>
      <c r="D20" s="27" t="str">
        <f>IF(OR('Inverter Request Form'!$B$39 = "Yes", OR('Inverter Request Form'!$B$50 = "Yes: SA8-SA15", 'Inverter Request Form'!$B$50 = "Yes: SA8-SA15, SA17 &amp; SA18")), IF('Inverter Request Form'!$B$39 = "Yes", "Y", "N"), "ERROR - No SA or SB Submitted")</f>
        <v>ERROR - No SA or SB Submitted</v>
      </c>
      <c r="E2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 s="27" t="str">
        <f>IF($E$4 &lt;&gt; "Y", "N", IF('Inverter Request Form'!$B$54 = "Yes", "Y", "N"))</f>
        <v>N</v>
      </c>
      <c r="G20" s="27" t="str">
        <f>IF($E$4 &lt;&gt; "Y", "N", IF(OR('Inverter Request Form'!$B$50 = "Yes: SA8-SA15", 'Inverter Request Form'!$B$50 = "Yes: SA8-SA15, SA17 &amp; SA18"), "Y", "N"))</f>
        <v>N</v>
      </c>
      <c r="H20" s="27" t="str">
        <f>IF($E$4 &lt;&gt; "Y", "N", IF('Inverter Request Form'!$B$50 = "Yes: SA8-SA15, SA17 &amp; SA18", "Y", "N"))</f>
        <v>N</v>
      </c>
      <c r="I20" s="27" t="str">
        <f>IF('Inverter Request Form'!$B$88="1. Inverter - CSIP Certified", "Y", IF('Inverter Request Form'!$B$88="2. Inverter - CSIP compliant via conformance testing using a CSIP-certified gateway", "Y*", IF('Inverter Request Form'!$B$88= "None", "N", "N")))</f>
        <v>N</v>
      </c>
      <c r="J20" s="27"/>
      <c r="K20" s="27" t="str">
        <f>IF(ISBLANK('Inverter Request Form'!$D126), "No Information Submitted", 'Inverter Request Form'!$D126)</f>
        <v>No Information Submitted</v>
      </c>
      <c r="L20" s="27"/>
      <c r="M20" s="27" t="str">
        <f>IF(ISBLANK('Inverter Request Form'!$C126), "No Information Submitted", 'Inverter Request Form'!$C126)</f>
        <v>No Information Submitted</v>
      </c>
      <c r="N20" s="27"/>
      <c r="O20" s="27" t="str">
        <f>IF($D$4 &lt;&gt; "Y", "No Information Submitted", IF(ISBLANK('Inverter Request Form'!$B$34), "No NRTL Selected", 'Inverter Request Form'!$B$34))</f>
        <v>No Information Submitted</v>
      </c>
      <c r="P20" s="81" t="str">
        <f t="shared" si="1"/>
        <v>No Information Submitted</v>
      </c>
      <c r="Q20" s="27" t="str">
        <f>IF($E$4 &lt;&gt; "Y", "No Information Submitted", IF(ISBLANK('Inverter Request Form'!$B$34), "No NRTL Selected", 'Inverter Request Form'!$B$34))</f>
        <v>No Information Submitted</v>
      </c>
      <c r="R20" s="81" t="str">
        <f t="shared" si="2"/>
        <v>No Information Submitted</v>
      </c>
      <c r="S20" s="27" t="str">
        <f>IF($E$4 &lt;&gt; "Y", "No Information Submitted", IF(AND($E$4= "Y", ISBLANK('Inverter Request Form'!$B$52)), "ERROR - No Firmware Version Submitted", 'Inverter Request Form'!$B$52))</f>
        <v>No Information Submitted</v>
      </c>
      <c r="T20" s="81" t="str">
        <f t="shared" si="3"/>
        <v>No Information Submitted</v>
      </c>
      <c r="U20" s="81" t="str">
        <f t="shared" si="4"/>
        <v>No Information Submitted</v>
      </c>
      <c r="V20" s="81" t="str">
        <f t="shared" si="5"/>
        <v>No Information Submitted</v>
      </c>
      <c r="W20" s="27" t="str">
        <f>IF($I$4="No Information Submitted", "No Information Submitted", IF(ISBLANK('Inverter Request Form'!$B$90), "No Information Submitted", 'Inverter Request Form'!$B$90))</f>
        <v>No Information Submitted</v>
      </c>
      <c r="X20" s="81" t="str">
        <f>IF($I$4="No Information Submitted", "No Information Submitted", IF(ISBLANK('Inverter Request Form'!$B$90), "No Information Submitted", ""))</f>
        <v>No Information Submitted</v>
      </c>
      <c r="Y20" s="27"/>
      <c r="Z20" s="27" t="str">
        <f>IF(AND('Inverter Request Form'!$B$28= "Yes", 'Inverter Request Form'!$B$98 = "Yes"), "Multiple Listing and ACPV module", IF('Inverter Request Form'!$B$28= "Yes", "ACPV module", IF('Inverter Request Form'!$B$98 = "Yes", "Multiple Listing",  "")))</f>
        <v/>
      </c>
      <c r="AA20" s="27" t="str">
        <f>IF('Inverter Request Form'!$B$30="Yes","Y", "N")</f>
        <v>N</v>
      </c>
      <c r="AB20" s="27" t="str">
        <f>IF('Inverter Request Form'!$B$26="Yes","Y", "N")</f>
        <v>N</v>
      </c>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t="str">
        <f>IF('Inverter Request Form'!$B$68 = "", "No Information Submitted", IF('Inverter Request Form'!$B$68 = "Yes", "Y", IF('Inverter Request Form'!$B$68 = "No", "N", "Error")))</f>
        <v>No Information Submitted</v>
      </c>
      <c r="BK20" s="27" t="str">
        <f>IF('Inverter Request Form'!$B$70 = "", "No Information Submitted", IF('Inverter Request Form'!$B$70 = "Yes", "Y", IF('Inverter Request Form'!$B$70 = "No", "N", "Error")))</f>
        <v>No Information Submitted</v>
      </c>
      <c r="BL20" s="27" t="str">
        <f>IF('Inverter Request Form'!$B$72 = "", "No Information Submitted", IF('Inverter Request Form'!$B$72 = "Yes", "Y", IF('Inverter Request Form'!$B$72 = "No", "N", "Error")))</f>
        <v>No Information Submitted</v>
      </c>
      <c r="BM20" s="27" t="str">
        <f>IF('Inverter Request Form'!$B$74 = "", "No Information Submitted", IF('Inverter Request Form'!$B$74 = "Yes", "Y", IF('Inverter Request Form'!$B$74 = "No", "N", "Error")))</f>
        <v>No Information Submitted</v>
      </c>
      <c r="BN20" s="27" t="str">
        <f>IF('Inverter Request Form'!$B$76 = "", "No Information Submitted", IF('Inverter Request Form'!$B$76 = "Yes", "Y", IF('Inverter Request Form'!$B$76 = "No", "N", "Error")))</f>
        <v>No Information Submitted</v>
      </c>
      <c r="BO20" s="27" t="str">
        <f>IF('Inverter Request Form'!$B$78 = "", "No Information Submitted", IF('Inverter Request Form'!$B$78 = "Yes", "Y", IF('Inverter Request Form'!$B$78 = "No", "N", "Error")))</f>
        <v>No Information Submitted</v>
      </c>
      <c r="BP20" s="27" t="str">
        <f>IF('Inverter Request Form'!$B$80 = "", "No Information Submitted", IF('Inverter Request Form'!$B$80 = "Yes", "Y", IF('Inverter Request Form'!$B$80 = "No", "N", "Error")))</f>
        <v>No Information Submitted</v>
      </c>
      <c r="BQ20" s="27" t="str">
        <f>IF('Inverter Request Form'!$B$82 = "", "No Information Submitted", IF('Inverter Request Form'!$B$82 = "Yes", "Y", IF('Inverter Request Form'!$B$82 = "No", "N", "Error")))</f>
        <v>No Information Submitted</v>
      </c>
      <c r="BR20" s="27" t="str">
        <f>IF('Inverter Request Form'!$B$84 = "", "No Information Submitted", IF('Inverter Request Form'!$B$84 = "Yes", "Y", IF('Inverter Request Form'!$B$84 = "No", "N", "Error")))</f>
        <v>No Information Submitted</v>
      </c>
      <c r="BS20" s="81"/>
      <c r="BT20" s="81"/>
      <c r="BU2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 s="27" t="str">
        <f>IF('Inverter Request Form'!$B$22 = "PV Only", "PV", IF('Inverter Request Form'!$B$22 = "Battery Only", "Battery", IF('Inverter Request Form'!$B$22 = "Hybrid (PV and Battery)", "Both", "No Information Submitted")))</f>
        <v>No Information Submitted</v>
      </c>
      <c r="BX20" s="27" t="str">
        <f>IF(ISBLANK('Inverter Request Form'!$B126), "No Information Submitted", IF('Inverter Request Form'!$B$28 &lt;&gt; "Yes", "No", IF(AND('Inverter Request Form'!$B$28 = "Yes", ISBLANK('Inverter Request Form'!$F126)), "Missing ACPV Model Number", "Yes")))</f>
        <v>No Information Submitted</v>
      </c>
    </row>
    <row r="21" spans="1:76" ht="28.8" x14ac:dyDescent="0.3">
      <c r="A21" s="71" t="str">
        <f>IF(ISBLANK('Inverter Request Form'!$B$6), "No Information Submitted", 'Inverter Request Form'!$B$6)</f>
        <v>No Information Submitted</v>
      </c>
      <c r="B21" s="71" t="str">
        <f>IF(ISBLANK('Inverter Request Form'!$B127), "No Information Submitted", IF($BX$4 = "Yes", _xlfn.CONCAT("{", 'Inverter Request Form'!$C127, "V}"), IF('Inverter Request Form'!$B$98 = "Yes", IF(ISBLANK('Inverter Request Form'!$E127), "No Basic Listee Model Number Submitted", _xlfn.CONCAT('Inverter Request Form'!$B127," {",'Inverter Request Form'!$C127, "V}")), _xlfn.CONCAT('Inverter Request Form'!$B127," {",'Inverter Request Form'!$C127, "V}"))))</f>
        <v>No Information Submitted</v>
      </c>
      <c r="C21" s="27" t="str">
        <f t="shared" si="0"/>
        <v>N</v>
      </c>
      <c r="D21" s="27" t="str">
        <f>IF(OR('Inverter Request Form'!$B$39 = "Yes", OR('Inverter Request Form'!$B$50 = "Yes: SA8-SA15", 'Inverter Request Form'!$B$50 = "Yes: SA8-SA15, SA17 &amp; SA18")), IF('Inverter Request Form'!$B$39 = "Yes", "Y", "N"), "ERROR - No SA or SB Submitted")</f>
        <v>ERROR - No SA or SB Submitted</v>
      </c>
      <c r="E2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 s="27" t="str">
        <f>IF($E$4 &lt;&gt; "Y", "N", IF('Inverter Request Form'!$B$54 = "Yes", "Y", "N"))</f>
        <v>N</v>
      </c>
      <c r="G21" s="27" t="str">
        <f>IF($E$4 &lt;&gt; "Y", "N", IF(OR('Inverter Request Form'!$B$50 = "Yes: SA8-SA15", 'Inverter Request Form'!$B$50 = "Yes: SA8-SA15, SA17 &amp; SA18"), "Y", "N"))</f>
        <v>N</v>
      </c>
      <c r="H21" s="27" t="str">
        <f>IF($E$4 &lt;&gt; "Y", "N", IF('Inverter Request Form'!$B$50 = "Yes: SA8-SA15, SA17 &amp; SA18", "Y", "N"))</f>
        <v>N</v>
      </c>
      <c r="I21" s="27" t="str">
        <f>IF('Inverter Request Form'!$B$88="1. Inverter - CSIP Certified", "Y", IF('Inverter Request Form'!$B$88="2. Inverter - CSIP compliant via conformance testing using a CSIP-certified gateway", "Y*", IF('Inverter Request Form'!$B$88= "None", "N", "N")))</f>
        <v>N</v>
      </c>
      <c r="J21" s="27"/>
      <c r="K21" s="27" t="str">
        <f>IF(ISBLANK('Inverter Request Form'!$D127), "No Information Submitted", 'Inverter Request Form'!$D127)</f>
        <v>No Information Submitted</v>
      </c>
      <c r="L21" s="27"/>
      <c r="M21" s="27" t="str">
        <f>IF(ISBLANK('Inverter Request Form'!$C127), "No Information Submitted", 'Inverter Request Form'!$C127)</f>
        <v>No Information Submitted</v>
      </c>
      <c r="N21" s="27"/>
      <c r="O21" s="27" t="str">
        <f>IF($D$4 &lt;&gt; "Y", "No Information Submitted", IF(ISBLANK('Inverter Request Form'!$B$34), "No NRTL Selected", 'Inverter Request Form'!$B$34))</f>
        <v>No Information Submitted</v>
      </c>
      <c r="P21" s="81" t="str">
        <f t="shared" si="1"/>
        <v>No Information Submitted</v>
      </c>
      <c r="Q21" s="27" t="str">
        <f>IF($E$4 &lt;&gt; "Y", "No Information Submitted", IF(ISBLANK('Inverter Request Form'!$B$34), "No NRTL Selected", 'Inverter Request Form'!$B$34))</f>
        <v>No Information Submitted</v>
      </c>
      <c r="R21" s="81" t="str">
        <f t="shared" si="2"/>
        <v>No Information Submitted</v>
      </c>
      <c r="S21" s="27" t="str">
        <f>IF($E$4 &lt;&gt; "Y", "No Information Submitted", IF(AND($E$4= "Y", ISBLANK('Inverter Request Form'!$B$52)), "ERROR - No Firmware Version Submitted", 'Inverter Request Form'!$B$52))</f>
        <v>No Information Submitted</v>
      </c>
      <c r="T21" s="81" t="str">
        <f t="shared" si="3"/>
        <v>No Information Submitted</v>
      </c>
      <c r="U21" s="81" t="str">
        <f t="shared" si="4"/>
        <v>No Information Submitted</v>
      </c>
      <c r="V21" s="81" t="str">
        <f t="shared" si="5"/>
        <v>No Information Submitted</v>
      </c>
      <c r="W21" s="27" t="str">
        <f>IF($I$4="No Information Submitted", "No Information Submitted", IF(ISBLANK('Inverter Request Form'!$B$90), "No Information Submitted", 'Inverter Request Form'!$B$90))</f>
        <v>No Information Submitted</v>
      </c>
      <c r="X21" s="81" t="str">
        <f>IF($I$4="No Information Submitted", "No Information Submitted", IF(ISBLANK('Inverter Request Form'!$B$90), "No Information Submitted", ""))</f>
        <v>No Information Submitted</v>
      </c>
      <c r="Y21" s="27"/>
      <c r="Z21" s="27" t="str">
        <f>IF(AND('Inverter Request Form'!$B$28= "Yes", 'Inverter Request Form'!$B$98 = "Yes"), "Multiple Listing and ACPV module", IF('Inverter Request Form'!$B$28= "Yes", "ACPV module", IF('Inverter Request Form'!$B$98 = "Yes", "Multiple Listing",  "")))</f>
        <v/>
      </c>
      <c r="AA21" s="27" t="str">
        <f>IF('Inverter Request Form'!$B$30="Yes","Y", "N")</f>
        <v>N</v>
      </c>
      <c r="AB21" s="27" t="str">
        <f>IF('Inverter Request Form'!$B$26="Yes","Y", "N")</f>
        <v>N</v>
      </c>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t="str">
        <f>IF('Inverter Request Form'!$B$68 = "", "No Information Submitted", IF('Inverter Request Form'!$B$68 = "Yes", "Y", IF('Inverter Request Form'!$B$68 = "No", "N", "Error")))</f>
        <v>No Information Submitted</v>
      </c>
      <c r="BK21" s="27" t="str">
        <f>IF('Inverter Request Form'!$B$70 = "", "No Information Submitted", IF('Inverter Request Form'!$B$70 = "Yes", "Y", IF('Inverter Request Form'!$B$70 = "No", "N", "Error")))</f>
        <v>No Information Submitted</v>
      </c>
      <c r="BL21" s="27" t="str">
        <f>IF('Inverter Request Form'!$B$72 = "", "No Information Submitted", IF('Inverter Request Form'!$B$72 = "Yes", "Y", IF('Inverter Request Form'!$B$72 = "No", "N", "Error")))</f>
        <v>No Information Submitted</v>
      </c>
      <c r="BM21" s="27" t="str">
        <f>IF('Inverter Request Form'!$B$74 = "", "No Information Submitted", IF('Inverter Request Form'!$B$74 = "Yes", "Y", IF('Inverter Request Form'!$B$74 = "No", "N", "Error")))</f>
        <v>No Information Submitted</v>
      </c>
      <c r="BN21" s="27" t="str">
        <f>IF('Inverter Request Form'!$B$76 = "", "No Information Submitted", IF('Inverter Request Form'!$B$76 = "Yes", "Y", IF('Inverter Request Form'!$B$76 = "No", "N", "Error")))</f>
        <v>No Information Submitted</v>
      </c>
      <c r="BO21" s="27" t="str">
        <f>IF('Inverter Request Form'!$B$78 = "", "No Information Submitted", IF('Inverter Request Form'!$B$78 = "Yes", "Y", IF('Inverter Request Form'!$B$78 = "No", "N", "Error")))</f>
        <v>No Information Submitted</v>
      </c>
      <c r="BP21" s="27" t="str">
        <f>IF('Inverter Request Form'!$B$80 = "", "No Information Submitted", IF('Inverter Request Form'!$B$80 = "Yes", "Y", IF('Inverter Request Form'!$B$80 = "No", "N", "Error")))</f>
        <v>No Information Submitted</v>
      </c>
      <c r="BQ21" s="27" t="str">
        <f>IF('Inverter Request Form'!$B$82 = "", "No Information Submitted", IF('Inverter Request Form'!$B$82 = "Yes", "Y", IF('Inverter Request Form'!$B$82 = "No", "N", "Error")))</f>
        <v>No Information Submitted</v>
      </c>
      <c r="BR21" s="27" t="str">
        <f>IF('Inverter Request Form'!$B$84 = "", "No Information Submitted", IF('Inverter Request Form'!$B$84 = "Yes", "Y", IF('Inverter Request Form'!$B$84 = "No", "N", "Error")))</f>
        <v>No Information Submitted</v>
      </c>
      <c r="BS21" s="81"/>
      <c r="BT21" s="81"/>
      <c r="BU2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 s="27" t="str">
        <f>IF('Inverter Request Form'!$B$22 = "PV Only", "PV", IF('Inverter Request Form'!$B$22 = "Battery Only", "Battery", IF('Inverter Request Form'!$B$22 = "Hybrid (PV and Battery)", "Both", "No Information Submitted")))</f>
        <v>No Information Submitted</v>
      </c>
      <c r="BX21" s="27" t="str">
        <f>IF(ISBLANK('Inverter Request Form'!$B127), "No Information Submitted", IF('Inverter Request Form'!$B$28 &lt;&gt; "Yes", "No", IF(AND('Inverter Request Form'!$B$28 = "Yes", ISBLANK('Inverter Request Form'!$F127)), "Missing ACPV Model Number", "Yes")))</f>
        <v>No Information Submitted</v>
      </c>
    </row>
    <row r="22" spans="1:76" ht="28.8" x14ac:dyDescent="0.3">
      <c r="A22" s="71" t="str">
        <f>IF(ISBLANK('Inverter Request Form'!$B$6), "No Information Submitted", 'Inverter Request Form'!$B$6)</f>
        <v>No Information Submitted</v>
      </c>
      <c r="B22" s="71" t="str">
        <f>IF(ISBLANK('Inverter Request Form'!$B128), "No Information Submitted", IF($BX$4 = "Yes", _xlfn.CONCAT("{", 'Inverter Request Form'!$C128, "V}"), IF('Inverter Request Form'!$B$98 = "Yes", IF(ISBLANK('Inverter Request Form'!$E128), "No Basic Listee Model Number Submitted", _xlfn.CONCAT('Inverter Request Form'!$B128," {",'Inverter Request Form'!$C128, "V}")), _xlfn.CONCAT('Inverter Request Form'!$B128," {",'Inverter Request Form'!$C128, "V}"))))</f>
        <v>No Information Submitted</v>
      </c>
      <c r="C22" s="27" t="str">
        <f t="shared" si="0"/>
        <v>N</v>
      </c>
      <c r="D22" s="27" t="str">
        <f>IF(OR('Inverter Request Form'!$B$39 = "Yes", OR('Inverter Request Form'!$B$50 = "Yes: SA8-SA15", 'Inverter Request Form'!$B$50 = "Yes: SA8-SA15, SA17 &amp; SA18")), IF('Inverter Request Form'!$B$39 = "Yes", "Y", "N"), "ERROR - No SA or SB Submitted")</f>
        <v>ERROR - No SA or SB Submitted</v>
      </c>
      <c r="E2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 s="27" t="str">
        <f>IF($E$4 &lt;&gt; "Y", "N", IF('Inverter Request Form'!$B$54 = "Yes", "Y", "N"))</f>
        <v>N</v>
      </c>
      <c r="G22" s="27" t="str">
        <f>IF($E$4 &lt;&gt; "Y", "N", IF(OR('Inverter Request Form'!$B$50 = "Yes: SA8-SA15", 'Inverter Request Form'!$B$50 = "Yes: SA8-SA15, SA17 &amp; SA18"), "Y", "N"))</f>
        <v>N</v>
      </c>
      <c r="H22" s="27" t="str">
        <f>IF($E$4 &lt;&gt; "Y", "N", IF('Inverter Request Form'!$B$50 = "Yes: SA8-SA15, SA17 &amp; SA18", "Y", "N"))</f>
        <v>N</v>
      </c>
      <c r="I22" s="27" t="str">
        <f>IF('Inverter Request Form'!$B$88="1. Inverter - CSIP Certified", "Y", IF('Inverter Request Form'!$B$88="2. Inverter - CSIP compliant via conformance testing using a CSIP-certified gateway", "Y*", IF('Inverter Request Form'!$B$88= "None", "N", "N")))</f>
        <v>N</v>
      </c>
      <c r="J22" s="27"/>
      <c r="K22" s="27" t="str">
        <f>IF(ISBLANK('Inverter Request Form'!$D128), "No Information Submitted", 'Inverter Request Form'!$D128)</f>
        <v>No Information Submitted</v>
      </c>
      <c r="L22" s="27"/>
      <c r="M22" s="27" t="str">
        <f>IF(ISBLANK('Inverter Request Form'!$C128), "No Information Submitted", 'Inverter Request Form'!$C128)</f>
        <v>No Information Submitted</v>
      </c>
      <c r="N22" s="27"/>
      <c r="O22" s="27" t="str">
        <f>IF($D$4 &lt;&gt; "Y", "No Information Submitted", IF(ISBLANK('Inverter Request Form'!$B$34), "No NRTL Selected", 'Inverter Request Form'!$B$34))</f>
        <v>No Information Submitted</v>
      </c>
      <c r="P22" s="81" t="str">
        <f t="shared" si="1"/>
        <v>No Information Submitted</v>
      </c>
      <c r="Q22" s="27" t="str">
        <f>IF($E$4 &lt;&gt; "Y", "No Information Submitted", IF(ISBLANK('Inverter Request Form'!$B$34), "No NRTL Selected", 'Inverter Request Form'!$B$34))</f>
        <v>No Information Submitted</v>
      </c>
      <c r="R22" s="81" t="str">
        <f t="shared" si="2"/>
        <v>No Information Submitted</v>
      </c>
      <c r="S22" s="27" t="str">
        <f>IF($E$4 &lt;&gt; "Y", "No Information Submitted", IF(AND($E$4= "Y", ISBLANK('Inverter Request Form'!$B$52)), "ERROR - No Firmware Version Submitted", 'Inverter Request Form'!$B$52))</f>
        <v>No Information Submitted</v>
      </c>
      <c r="T22" s="81" t="str">
        <f t="shared" si="3"/>
        <v>No Information Submitted</v>
      </c>
      <c r="U22" s="81" t="str">
        <f t="shared" si="4"/>
        <v>No Information Submitted</v>
      </c>
      <c r="V22" s="81" t="str">
        <f t="shared" si="5"/>
        <v>No Information Submitted</v>
      </c>
      <c r="W22" s="27" t="str">
        <f>IF($I$4="No Information Submitted", "No Information Submitted", IF(ISBLANK('Inverter Request Form'!$B$90), "No Information Submitted", 'Inverter Request Form'!$B$90))</f>
        <v>No Information Submitted</v>
      </c>
      <c r="X22" s="81" t="str">
        <f>IF($I$4="No Information Submitted", "No Information Submitted", IF(ISBLANK('Inverter Request Form'!$B$90), "No Information Submitted", ""))</f>
        <v>No Information Submitted</v>
      </c>
      <c r="Y22" s="27"/>
      <c r="Z22" s="27" t="str">
        <f>IF(AND('Inverter Request Form'!$B$28= "Yes", 'Inverter Request Form'!$B$98 = "Yes"), "Multiple Listing and ACPV module", IF('Inverter Request Form'!$B$28= "Yes", "ACPV module", IF('Inverter Request Form'!$B$98 = "Yes", "Multiple Listing",  "")))</f>
        <v/>
      </c>
      <c r="AA22" s="27" t="str">
        <f>IF('Inverter Request Form'!$B$30="Yes","Y", "N")</f>
        <v>N</v>
      </c>
      <c r="AB22" s="27" t="str">
        <f>IF('Inverter Request Form'!$B$26="Yes","Y", "N")</f>
        <v>N</v>
      </c>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t="str">
        <f>IF('Inverter Request Form'!$B$68 = "", "No Information Submitted", IF('Inverter Request Form'!$B$68 = "Yes", "Y", IF('Inverter Request Form'!$B$68 = "No", "N", "Error")))</f>
        <v>No Information Submitted</v>
      </c>
      <c r="BK22" s="27" t="str">
        <f>IF('Inverter Request Form'!$B$70 = "", "No Information Submitted", IF('Inverter Request Form'!$B$70 = "Yes", "Y", IF('Inverter Request Form'!$B$70 = "No", "N", "Error")))</f>
        <v>No Information Submitted</v>
      </c>
      <c r="BL22" s="27" t="str">
        <f>IF('Inverter Request Form'!$B$72 = "", "No Information Submitted", IF('Inverter Request Form'!$B$72 = "Yes", "Y", IF('Inverter Request Form'!$B$72 = "No", "N", "Error")))</f>
        <v>No Information Submitted</v>
      </c>
      <c r="BM22" s="27" t="str">
        <f>IF('Inverter Request Form'!$B$74 = "", "No Information Submitted", IF('Inverter Request Form'!$B$74 = "Yes", "Y", IF('Inverter Request Form'!$B$74 = "No", "N", "Error")))</f>
        <v>No Information Submitted</v>
      </c>
      <c r="BN22" s="27" t="str">
        <f>IF('Inverter Request Form'!$B$76 = "", "No Information Submitted", IF('Inverter Request Form'!$B$76 = "Yes", "Y", IF('Inverter Request Form'!$B$76 = "No", "N", "Error")))</f>
        <v>No Information Submitted</v>
      </c>
      <c r="BO22" s="27" t="str">
        <f>IF('Inverter Request Form'!$B$78 = "", "No Information Submitted", IF('Inverter Request Form'!$B$78 = "Yes", "Y", IF('Inverter Request Form'!$B$78 = "No", "N", "Error")))</f>
        <v>No Information Submitted</v>
      </c>
      <c r="BP22" s="27" t="str">
        <f>IF('Inverter Request Form'!$B$80 = "", "No Information Submitted", IF('Inverter Request Form'!$B$80 = "Yes", "Y", IF('Inverter Request Form'!$B$80 = "No", "N", "Error")))</f>
        <v>No Information Submitted</v>
      </c>
      <c r="BQ22" s="27" t="str">
        <f>IF('Inverter Request Form'!$B$82 = "", "No Information Submitted", IF('Inverter Request Form'!$B$82 = "Yes", "Y", IF('Inverter Request Form'!$B$82 = "No", "N", "Error")))</f>
        <v>No Information Submitted</v>
      </c>
      <c r="BR22" s="27" t="str">
        <f>IF('Inverter Request Form'!$B$84 = "", "No Information Submitted", IF('Inverter Request Form'!$B$84 = "Yes", "Y", IF('Inverter Request Form'!$B$84 = "No", "N", "Error")))</f>
        <v>No Information Submitted</v>
      </c>
      <c r="BS22" s="81"/>
      <c r="BT22" s="81"/>
      <c r="BU2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 s="27" t="str">
        <f>IF('Inverter Request Form'!$B$22 = "PV Only", "PV", IF('Inverter Request Form'!$B$22 = "Battery Only", "Battery", IF('Inverter Request Form'!$B$22 = "Hybrid (PV and Battery)", "Both", "No Information Submitted")))</f>
        <v>No Information Submitted</v>
      </c>
      <c r="BX22" s="27" t="str">
        <f>IF(ISBLANK('Inverter Request Form'!$B128), "No Information Submitted", IF('Inverter Request Form'!$B$28 &lt;&gt; "Yes", "No", IF(AND('Inverter Request Form'!$B$28 = "Yes", ISBLANK('Inverter Request Form'!$F128)), "Missing ACPV Model Number", "Yes")))</f>
        <v>No Information Submitted</v>
      </c>
    </row>
    <row r="23" spans="1:76" ht="28.8" x14ac:dyDescent="0.3">
      <c r="A23" s="71" t="str">
        <f>IF(ISBLANK('Inverter Request Form'!$B$6), "No Information Submitted", 'Inverter Request Form'!$B$6)</f>
        <v>No Information Submitted</v>
      </c>
      <c r="B23" s="71" t="str">
        <f>IF(ISBLANK('Inverter Request Form'!$B129), "No Information Submitted", IF($BX$4 = "Yes", _xlfn.CONCAT("{", 'Inverter Request Form'!$C129, "V}"), IF('Inverter Request Form'!$B$98 = "Yes", IF(ISBLANK('Inverter Request Form'!$E129), "No Basic Listee Model Number Submitted", _xlfn.CONCAT('Inverter Request Form'!$B129," {",'Inverter Request Form'!$C129, "V}")), _xlfn.CONCAT('Inverter Request Form'!$B129," {",'Inverter Request Form'!$C129, "V}"))))</f>
        <v>No Information Submitted</v>
      </c>
      <c r="C23" s="27" t="str">
        <f t="shared" si="0"/>
        <v>N</v>
      </c>
      <c r="D23" s="27" t="str">
        <f>IF(OR('Inverter Request Form'!$B$39 = "Yes", OR('Inverter Request Form'!$B$50 = "Yes: SA8-SA15", 'Inverter Request Form'!$B$50 = "Yes: SA8-SA15, SA17 &amp; SA18")), IF('Inverter Request Form'!$B$39 = "Yes", "Y", "N"), "ERROR - No SA or SB Submitted")</f>
        <v>ERROR - No SA or SB Submitted</v>
      </c>
      <c r="E2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 s="27" t="str">
        <f>IF($E$4 &lt;&gt; "Y", "N", IF('Inverter Request Form'!$B$54 = "Yes", "Y", "N"))</f>
        <v>N</v>
      </c>
      <c r="G23" s="27" t="str">
        <f>IF($E$4 &lt;&gt; "Y", "N", IF(OR('Inverter Request Form'!$B$50 = "Yes: SA8-SA15", 'Inverter Request Form'!$B$50 = "Yes: SA8-SA15, SA17 &amp; SA18"), "Y", "N"))</f>
        <v>N</v>
      </c>
      <c r="H23" s="27" t="str">
        <f>IF($E$4 &lt;&gt; "Y", "N", IF('Inverter Request Form'!$B$50 = "Yes: SA8-SA15, SA17 &amp; SA18", "Y", "N"))</f>
        <v>N</v>
      </c>
      <c r="I23" s="27" t="str">
        <f>IF('Inverter Request Form'!$B$88="1. Inverter - CSIP Certified", "Y", IF('Inverter Request Form'!$B$88="2. Inverter - CSIP compliant via conformance testing using a CSIP-certified gateway", "Y*", IF('Inverter Request Form'!$B$88= "None", "N", "N")))</f>
        <v>N</v>
      </c>
      <c r="J23" s="27"/>
      <c r="K23" s="27" t="str">
        <f>IF(ISBLANK('Inverter Request Form'!$D129), "No Information Submitted", 'Inverter Request Form'!$D129)</f>
        <v>No Information Submitted</v>
      </c>
      <c r="L23" s="27"/>
      <c r="M23" s="27" t="str">
        <f>IF(ISBLANK('Inverter Request Form'!$C129), "No Information Submitted", 'Inverter Request Form'!$C129)</f>
        <v>No Information Submitted</v>
      </c>
      <c r="N23" s="27"/>
      <c r="O23" s="27" t="str">
        <f>IF($D$4 &lt;&gt; "Y", "No Information Submitted", IF(ISBLANK('Inverter Request Form'!$B$34), "No NRTL Selected", 'Inverter Request Form'!$B$34))</f>
        <v>No Information Submitted</v>
      </c>
      <c r="P23" s="81" t="str">
        <f t="shared" si="1"/>
        <v>No Information Submitted</v>
      </c>
      <c r="Q23" s="27" t="str">
        <f>IF($E$4 &lt;&gt; "Y", "No Information Submitted", IF(ISBLANK('Inverter Request Form'!$B$34), "No NRTL Selected", 'Inverter Request Form'!$B$34))</f>
        <v>No Information Submitted</v>
      </c>
      <c r="R23" s="81" t="str">
        <f t="shared" si="2"/>
        <v>No Information Submitted</v>
      </c>
      <c r="S23" s="27" t="str">
        <f>IF($E$4 &lt;&gt; "Y", "No Information Submitted", IF(AND($E$4= "Y", ISBLANK('Inverter Request Form'!$B$52)), "ERROR - No Firmware Version Submitted", 'Inverter Request Form'!$B$52))</f>
        <v>No Information Submitted</v>
      </c>
      <c r="T23" s="81" t="str">
        <f t="shared" si="3"/>
        <v>No Information Submitted</v>
      </c>
      <c r="U23" s="81" t="str">
        <f t="shared" si="4"/>
        <v>No Information Submitted</v>
      </c>
      <c r="V23" s="81" t="str">
        <f t="shared" si="5"/>
        <v>No Information Submitted</v>
      </c>
      <c r="W23" s="27" t="str">
        <f>IF($I$4="No Information Submitted", "No Information Submitted", IF(ISBLANK('Inverter Request Form'!$B$90), "No Information Submitted", 'Inverter Request Form'!$B$90))</f>
        <v>No Information Submitted</v>
      </c>
      <c r="X23" s="81" t="str">
        <f>IF($I$4="No Information Submitted", "No Information Submitted", IF(ISBLANK('Inverter Request Form'!$B$90), "No Information Submitted", ""))</f>
        <v>No Information Submitted</v>
      </c>
      <c r="Y23" s="27"/>
      <c r="Z23" s="27" t="str">
        <f>IF(AND('Inverter Request Form'!$B$28= "Yes", 'Inverter Request Form'!$B$98 = "Yes"), "Multiple Listing and ACPV module", IF('Inverter Request Form'!$B$28= "Yes", "ACPV module", IF('Inverter Request Form'!$B$98 = "Yes", "Multiple Listing",  "")))</f>
        <v/>
      </c>
      <c r="AA23" s="27" t="str">
        <f>IF('Inverter Request Form'!$B$30="Yes","Y", "N")</f>
        <v>N</v>
      </c>
      <c r="AB23" s="27" t="str">
        <f>IF('Inverter Request Form'!$B$26="Yes","Y", "N")</f>
        <v>N</v>
      </c>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t="str">
        <f>IF('Inverter Request Form'!$B$68 = "", "No Information Submitted", IF('Inverter Request Form'!$B$68 = "Yes", "Y", IF('Inverter Request Form'!$B$68 = "No", "N", "Error")))</f>
        <v>No Information Submitted</v>
      </c>
      <c r="BK23" s="27" t="str">
        <f>IF('Inverter Request Form'!$B$70 = "", "No Information Submitted", IF('Inverter Request Form'!$B$70 = "Yes", "Y", IF('Inverter Request Form'!$B$70 = "No", "N", "Error")))</f>
        <v>No Information Submitted</v>
      </c>
      <c r="BL23" s="27" t="str">
        <f>IF('Inverter Request Form'!$B$72 = "", "No Information Submitted", IF('Inverter Request Form'!$B$72 = "Yes", "Y", IF('Inverter Request Form'!$B$72 = "No", "N", "Error")))</f>
        <v>No Information Submitted</v>
      </c>
      <c r="BM23" s="27" t="str">
        <f>IF('Inverter Request Form'!$B$74 = "", "No Information Submitted", IF('Inverter Request Form'!$B$74 = "Yes", "Y", IF('Inverter Request Form'!$B$74 = "No", "N", "Error")))</f>
        <v>No Information Submitted</v>
      </c>
      <c r="BN23" s="27" t="str">
        <f>IF('Inverter Request Form'!$B$76 = "", "No Information Submitted", IF('Inverter Request Form'!$B$76 = "Yes", "Y", IF('Inverter Request Form'!$B$76 = "No", "N", "Error")))</f>
        <v>No Information Submitted</v>
      </c>
      <c r="BO23" s="27" t="str">
        <f>IF('Inverter Request Form'!$B$78 = "", "No Information Submitted", IF('Inverter Request Form'!$B$78 = "Yes", "Y", IF('Inverter Request Form'!$B$78 = "No", "N", "Error")))</f>
        <v>No Information Submitted</v>
      </c>
      <c r="BP23" s="27" t="str">
        <f>IF('Inverter Request Form'!$B$80 = "", "No Information Submitted", IF('Inverter Request Form'!$B$80 = "Yes", "Y", IF('Inverter Request Form'!$B$80 = "No", "N", "Error")))</f>
        <v>No Information Submitted</v>
      </c>
      <c r="BQ23" s="27" t="str">
        <f>IF('Inverter Request Form'!$B$82 = "", "No Information Submitted", IF('Inverter Request Form'!$B$82 = "Yes", "Y", IF('Inverter Request Form'!$B$82 = "No", "N", "Error")))</f>
        <v>No Information Submitted</v>
      </c>
      <c r="BR23" s="27" t="str">
        <f>IF('Inverter Request Form'!$B$84 = "", "No Information Submitted", IF('Inverter Request Form'!$B$84 = "Yes", "Y", IF('Inverter Request Form'!$B$84 = "No", "N", "Error")))</f>
        <v>No Information Submitted</v>
      </c>
      <c r="BS23" s="81"/>
      <c r="BT23" s="81"/>
      <c r="BU2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 s="27" t="str">
        <f>IF('Inverter Request Form'!$B$22 = "PV Only", "PV", IF('Inverter Request Form'!$B$22 = "Battery Only", "Battery", IF('Inverter Request Form'!$B$22 = "Hybrid (PV and Battery)", "Both", "No Information Submitted")))</f>
        <v>No Information Submitted</v>
      </c>
      <c r="BX23" s="27" t="str">
        <f>IF(ISBLANK('Inverter Request Form'!$B129), "No Information Submitted", IF('Inverter Request Form'!$B$28 &lt;&gt; "Yes", "No", IF(AND('Inverter Request Form'!$B$28 = "Yes", ISBLANK('Inverter Request Form'!$F129)), "Missing ACPV Model Number", "Yes")))</f>
        <v>No Information Submitted</v>
      </c>
    </row>
    <row r="24" spans="1:76" ht="28.8" x14ac:dyDescent="0.3">
      <c r="A24" s="71" t="str">
        <f>IF(ISBLANK('Inverter Request Form'!$B$6), "No Information Submitted", 'Inverter Request Form'!$B$6)</f>
        <v>No Information Submitted</v>
      </c>
      <c r="B24" s="71" t="str">
        <f>IF(ISBLANK('Inverter Request Form'!$B130), "No Information Submitted", IF($BX$4 = "Yes", _xlfn.CONCAT("{", 'Inverter Request Form'!$C130, "V}"), IF('Inverter Request Form'!$B$98 = "Yes", IF(ISBLANK('Inverter Request Form'!$E130), "No Basic Listee Model Number Submitted", _xlfn.CONCAT('Inverter Request Form'!$B130," {",'Inverter Request Form'!$C130, "V}")), _xlfn.CONCAT('Inverter Request Form'!$B130," {",'Inverter Request Form'!$C130, "V}"))))</f>
        <v>No Information Submitted</v>
      </c>
      <c r="C24" s="27" t="str">
        <f t="shared" si="0"/>
        <v>N</v>
      </c>
      <c r="D24" s="27" t="str">
        <f>IF(OR('Inverter Request Form'!$B$39 = "Yes", OR('Inverter Request Form'!$B$50 = "Yes: SA8-SA15", 'Inverter Request Form'!$B$50 = "Yes: SA8-SA15, SA17 &amp; SA18")), IF('Inverter Request Form'!$B$39 = "Yes", "Y", "N"), "ERROR - No SA or SB Submitted")</f>
        <v>ERROR - No SA or SB Submitted</v>
      </c>
      <c r="E2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 s="27" t="str">
        <f>IF($E$4 &lt;&gt; "Y", "N", IF('Inverter Request Form'!$B$54 = "Yes", "Y", "N"))</f>
        <v>N</v>
      </c>
      <c r="G24" s="27" t="str">
        <f>IF($E$4 &lt;&gt; "Y", "N", IF(OR('Inverter Request Form'!$B$50 = "Yes: SA8-SA15", 'Inverter Request Form'!$B$50 = "Yes: SA8-SA15, SA17 &amp; SA18"), "Y", "N"))</f>
        <v>N</v>
      </c>
      <c r="H24" s="27" t="str">
        <f>IF($E$4 &lt;&gt; "Y", "N", IF('Inverter Request Form'!$B$50 = "Yes: SA8-SA15, SA17 &amp; SA18", "Y", "N"))</f>
        <v>N</v>
      </c>
      <c r="I24" s="27" t="str">
        <f>IF('Inverter Request Form'!$B$88="1. Inverter - CSIP Certified", "Y", IF('Inverter Request Form'!$B$88="2. Inverter - CSIP compliant via conformance testing using a CSIP-certified gateway", "Y*", IF('Inverter Request Form'!$B$88= "None", "N", "N")))</f>
        <v>N</v>
      </c>
      <c r="J24" s="27"/>
      <c r="K24" s="27" t="str">
        <f>IF(ISBLANK('Inverter Request Form'!$D130), "No Information Submitted", 'Inverter Request Form'!$D130)</f>
        <v>No Information Submitted</v>
      </c>
      <c r="L24" s="27"/>
      <c r="M24" s="27" t="str">
        <f>IF(ISBLANK('Inverter Request Form'!$C130), "No Information Submitted", 'Inverter Request Form'!$C130)</f>
        <v>No Information Submitted</v>
      </c>
      <c r="N24" s="27"/>
      <c r="O24" s="27" t="str">
        <f>IF($D$4 &lt;&gt; "Y", "No Information Submitted", IF(ISBLANK('Inverter Request Form'!$B$34), "No NRTL Selected", 'Inverter Request Form'!$B$34))</f>
        <v>No Information Submitted</v>
      </c>
      <c r="P24" s="81" t="str">
        <f t="shared" si="1"/>
        <v>No Information Submitted</v>
      </c>
      <c r="Q24" s="27" t="str">
        <f>IF($E$4 &lt;&gt; "Y", "No Information Submitted", IF(ISBLANK('Inverter Request Form'!$B$34), "No NRTL Selected", 'Inverter Request Form'!$B$34))</f>
        <v>No Information Submitted</v>
      </c>
      <c r="R24" s="81" t="str">
        <f t="shared" si="2"/>
        <v>No Information Submitted</v>
      </c>
      <c r="S24" s="27" t="str">
        <f>IF($E$4 &lt;&gt; "Y", "No Information Submitted", IF(AND($E$4= "Y", ISBLANK('Inverter Request Form'!$B$52)), "ERROR - No Firmware Version Submitted", 'Inverter Request Form'!$B$52))</f>
        <v>No Information Submitted</v>
      </c>
      <c r="T24" s="81" t="str">
        <f t="shared" si="3"/>
        <v>No Information Submitted</v>
      </c>
      <c r="U24" s="81" t="str">
        <f t="shared" si="4"/>
        <v>No Information Submitted</v>
      </c>
      <c r="V24" s="81" t="str">
        <f t="shared" si="5"/>
        <v>No Information Submitted</v>
      </c>
      <c r="W24" s="27" t="str">
        <f>IF($I$4="No Information Submitted", "No Information Submitted", IF(ISBLANK('Inverter Request Form'!$B$90), "No Information Submitted", 'Inverter Request Form'!$B$90))</f>
        <v>No Information Submitted</v>
      </c>
      <c r="X24" s="81" t="str">
        <f>IF($I$4="No Information Submitted", "No Information Submitted", IF(ISBLANK('Inverter Request Form'!$B$90), "No Information Submitted", ""))</f>
        <v>No Information Submitted</v>
      </c>
      <c r="Y24" s="27"/>
      <c r="Z24" s="27" t="str">
        <f>IF(AND('Inverter Request Form'!$B$28= "Yes", 'Inverter Request Form'!$B$98 = "Yes"), "Multiple Listing and ACPV module", IF('Inverter Request Form'!$B$28= "Yes", "ACPV module", IF('Inverter Request Form'!$B$98 = "Yes", "Multiple Listing",  "")))</f>
        <v/>
      </c>
      <c r="AA24" s="27" t="str">
        <f>IF('Inverter Request Form'!$B$30="Yes","Y", "N")</f>
        <v>N</v>
      </c>
      <c r="AB24" s="27" t="str">
        <f>IF('Inverter Request Form'!$B$26="Yes","Y", "N")</f>
        <v>N</v>
      </c>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t="str">
        <f>IF('Inverter Request Form'!$B$68 = "", "No Information Submitted", IF('Inverter Request Form'!$B$68 = "Yes", "Y", IF('Inverter Request Form'!$B$68 = "No", "N", "Error")))</f>
        <v>No Information Submitted</v>
      </c>
      <c r="BK24" s="27" t="str">
        <f>IF('Inverter Request Form'!$B$70 = "", "No Information Submitted", IF('Inverter Request Form'!$B$70 = "Yes", "Y", IF('Inverter Request Form'!$B$70 = "No", "N", "Error")))</f>
        <v>No Information Submitted</v>
      </c>
      <c r="BL24" s="27" t="str">
        <f>IF('Inverter Request Form'!$B$72 = "", "No Information Submitted", IF('Inverter Request Form'!$B$72 = "Yes", "Y", IF('Inverter Request Form'!$B$72 = "No", "N", "Error")))</f>
        <v>No Information Submitted</v>
      </c>
      <c r="BM24" s="27" t="str">
        <f>IF('Inverter Request Form'!$B$74 = "", "No Information Submitted", IF('Inverter Request Form'!$B$74 = "Yes", "Y", IF('Inverter Request Form'!$B$74 = "No", "N", "Error")))</f>
        <v>No Information Submitted</v>
      </c>
      <c r="BN24" s="27" t="str">
        <f>IF('Inverter Request Form'!$B$76 = "", "No Information Submitted", IF('Inverter Request Form'!$B$76 = "Yes", "Y", IF('Inverter Request Form'!$B$76 = "No", "N", "Error")))</f>
        <v>No Information Submitted</v>
      </c>
      <c r="BO24" s="27" t="str">
        <f>IF('Inverter Request Form'!$B$78 = "", "No Information Submitted", IF('Inverter Request Form'!$B$78 = "Yes", "Y", IF('Inverter Request Form'!$B$78 = "No", "N", "Error")))</f>
        <v>No Information Submitted</v>
      </c>
      <c r="BP24" s="27" t="str">
        <f>IF('Inverter Request Form'!$B$80 = "", "No Information Submitted", IF('Inverter Request Form'!$B$80 = "Yes", "Y", IF('Inverter Request Form'!$B$80 = "No", "N", "Error")))</f>
        <v>No Information Submitted</v>
      </c>
      <c r="BQ24" s="27" t="str">
        <f>IF('Inverter Request Form'!$B$82 = "", "No Information Submitted", IF('Inverter Request Form'!$B$82 = "Yes", "Y", IF('Inverter Request Form'!$B$82 = "No", "N", "Error")))</f>
        <v>No Information Submitted</v>
      </c>
      <c r="BR24" s="27" t="str">
        <f>IF('Inverter Request Form'!$B$84 = "", "No Information Submitted", IF('Inverter Request Form'!$B$84 = "Yes", "Y", IF('Inverter Request Form'!$B$84 = "No", "N", "Error")))</f>
        <v>No Information Submitted</v>
      </c>
      <c r="BS24" s="81"/>
      <c r="BT24" s="81"/>
      <c r="BU2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 s="27" t="str">
        <f>IF('Inverter Request Form'!$B$22 = "PV Only", "PV", IF('Inverter Request Form'!$B$22 = "Battery Only", "Battery", IF('Inverter Request Form'!$B$22 = "Hybrid (PV and Battery)", "Both", "No Information Submitted")))</f>
        <v>No Information Submitted</v>
      </c>
      <c r="BX24" s="27" t="str">
        <f>IF(ISBLANK('Inverter Request Form'!$B130), "No Information Submitted", IF('Inverter Request Form'!$B$28 &lt;&gt; "Yes", "No", IF(AND('Inverter Request Form'!$B$28 = "Yes", ISBLANK('Inverter Request Form'!$F130)), "Missing ACPV Model Number", "Yes")))</f>
        <v>No Information Submitted</v>
      </c>
    </row>
    <row r="25" spans="1:76" ht="28.8" x14ac:dyDescent="0.3">
      <c r="A25" s="71" t="str">
        <f>IF(ISBLANK('Inverter Request Form'!$B$6), "No Information Submitted", 'Inverter Request Form'!$B$6)</f>
        <v>No Information Submitted</v>
      </c>
      <c r="B25" s="71" t="str">
        <f>IF(ISBLANK('Inverter Request Form'!$B131), "No Information Submitted", IF($BX$4 = "Yes", _xlfn.CONCAT("{", 'Inverter Request Form'!$C131, "V}"), IF('Inverter Request Form'!$B$98 = "Yes", IF(ISBLANK('Inverter Request Form'!$E131), "No Basic Listee Model Number Submitted", _xlfn.CONCAT('Inverter Request Form'!$B131," {",'Inverter Request Form'!$C131, "V}")), _xlfn.CONCAT('Inverter Request Form'!$B131," {",'Inverter Request Form'!$C131, "V}"))))</f>
        <v>No Information Submitted</v>
      </c>
      <c r="C25" s="27" t="str">
        <f t="shared" si="0"/>
        <v>N</v>
      </c>
      <c r="D25" s="27" t="str">
        <f>IF(OR('Inverter Request Form'!$B$39 = "Yes", OR('Inverter Request Form'!$B$50 = "Yes: SA8-SA15", 'Inverter Request Form'!$B$50 = "Yes: SA8-SA15, SA17 &amp; SA18")), IF('Inverter Request Form'!$B$39 = "Yes", "Y", "N"), "ERROR - No SA or SB Submitted")</f>
        <v>ERROR - No SA or SB Submitted</v>
      </c>
      <c r="E2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5" s="27" t="str">
        <f>IF($E$4 &lt;&gt; "Y", "N", IF('Inverter Request Form'!$B$54 = "Yes", "Y", "N"))</f>
        <v>N</v>
      </c>
      <c r="G25" s="27" t="str">
        <f>IF($E$4 &lt;&gt; "Y", "N", IF(OR('Inverter Request Form'!$B$50 = "Yes: SA8-SA15", 'Inverter Request Form'!$B$50 = "Yes: SA8-SA15, SA17 &amp; SA18"), "Y", "N"))</f>
        <v>N</v>
      </c>
      <c r="H25" s="27" t="str">
        <f>IF($E$4 &lt;&gt; "Y", "N", IF('Inverter Request Form'!$B$50 = "Yes: SA8-SA15, SA17 &amp; SA18", "Y", "N"))</f>
        <v>N</v>
      </c>
      <c r="I25" s="27" t="str">
        <f>IF('Inverter Request Form'!$B$88="1. Inverter - CSIP Certified", "Y", IF('Inverter Request Form'!$B$88="2. Inverter - CSIP compliant via conformance testing using a CSIP-certified gateway", "Y*", IF('Inverter Request Form'!$B$88= "None", "N", "N")))</f>
        <v>N</v>
      </c>
      <c r="J25" s="27"/>
      <c r="K25" s="27" t="str">
        <f>IF(ISBLANK('Inverter Request Form'!$D131), "No Information Submitted", 'Inverter Request Form'!$D131)</f>
        <v>No Information Submitted</v>
      </c>
      <c r="L25" s="27"/>
      <c r="M25" s="27" t="str">
        <f>IF(ISBLANK('Inverter Request Form'!$C131), "No Information Submitted", 'Inverter Request Form'!$C131)</f>
        <v>No Information Submitted</v>
      </c>
      <c r="N25" s="27"/>
      <c r="O25" s="27" t="str">
        <f>IF($D$4 &lt;&gt; "Y", "No Information Submitted", IF(ISBLANK('Inverter Request Form'!$B$34), "No NRTL Selected", 'Inverter Request Form'!$B$34))</f>
        <v>No Information Submitted</v>
      </c>
      <c r="P25" s="81" t="str">
        <f t="shared" si="1"/>
        <v>No Information Submitted</v>
      </c>
      <c r="Q25" s="27" t="str">
        <f>IF($E$4 &lt;&gt; "Y", "No Information Submitted", IF(ISBLANK('Inverter Request Form'!$B$34), "No NRTL Selected", 'Inverter Request Form'!$B$34))</f>
        <v>No Information Submitted</v>
      </c>
      <c r="R25" s="81" t="str">
        <f t="shared" si="2"/>
        <v>No Information Submitted</v>
      </c>
      <c r="S25" s="27" t="str">
        <f>IF($E$4 &lt;&gt; "Y", "No Information Submitted", IF(AND($E$4= "Y", ISBLANK('Inverter Request Form'!$B$52)), "ERROR - No Firmware Version Submitted", 'Inverter Request Form'!$B$52))</f>
        <v>No Information Submitted</v>
      </c>
      <c r="T25" s="81" t="str">
        <f t="shared" si="3"/>
        <v>No Information Submitted</v>
      </c>
      <c r="U25" s="81" t="str">
        <f t="shared" si="4"/>
        <v>No Information Submitted</v>
      </c>
      <c r="V25" s="81" t="str">
        <f t="shared" si="5"/>
        <v>No Information Submitted</v>
      </c>
      <c r="W25" s="27" t="str">
        <f>IF($I$4="No Information Submitted", "No Information Submitted", IF(ISBLANK('Inverter Request Form'!$B$90), "No Information Submitted", 'Inverter Request Form'!$B$90))</f>
        <v>No Information Submitted</v>
      </c>
      <c r="X25" s="81" t="str">
        <f>IF($I$4="No Information Submitted", "No Information Submitted", IF(ISBLANK('Inverter Request Form'!$B$90), "No Information Submitted", ""))</f>
        <v>No Information Submitted</v>
      </c>
      <c r="Y25" s="27"/>
      <c r="Z25" s="27" t="str">
        <f>IF(AND('Inverter Request Form'!$B$28= "Yes", 'Inverter Request Form'!$B$98 = "Yes"), "Multiple Listing and ACPV module", IF('Inverter Request Form'!$B$28= "Yes", "ACPV module", IF('Inverter Request Form'!$B$98 = "Yes", "Multiple Listing",  "")))</f>
        <v/>
      </c>
      <c r="AA25" s="27" t="str">
        <f>IF('Inverter Request Form'!$B$30="Yes","Y", "N")</f>
        <v>N</v>
      </c>
      <c r="AB25" s="27" t="str">
        <f>IF('Inverter Request Form'!$B$26="Yes","Y", "N")</f>
        <v>N</v>
      </c>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t="str">
        <f>IF('Inverter Request Form'!$B$68 = "", "No Information Submitted", IF('Inverter Request Form'!$B$68 = "Yes", "Y", IF('Inverter Request Form'!$B$68 = "No", "N", "Error")))</f>
        <v>No Information Submitted</v>
      </c>
      <c r="BK25" s="27" t="str">
        <f>IF('Inverter Request Form'!$B$70 = "", "No Information Submitted", IF('Inverter Request Form'!$B$70 = "Yes", "Y", IF('Inverter Request Form'!$B$70 = "No", "N", "Error")))</f>
        <v>No Information Submitted</v>
      </c>
      <c r="BL25" s="27" t="str">
        <f>IF('Inverter Request Form'!$B$72 = "", "No Information Submitted", IF('Inverter Request Form'!$B$72 = "Yes", "Y", IF('Inverter Request Form'!$B$72 = "No", "N", "Error")))</f>
        <v>No Information Submitted</v>
      </c>
      <c r="BM25" s="27" t="str">
        <f>IF('Inverter Request Form'!$B$74 = "", "No Information Submitted", IF('Inverter Request Form'!$B$74 = "Yes", "Y", IF('Inverter Request Form'!$B$74 = "No", "N", "Error")))</f>
        <v>No Information Submitted</v>
      </c>
      <c r="BN25" s="27" t="str">
        <f>IF('Inverter Request Form'!$B$76 = "", "No Information Submitted", IF('Inverter Request Form'!$B$76 = "Yes", "Y", IF('Inverter Request Form'!$B$76 = "No", "N", "Error")))</f>
        <v>No Information Submitted</v>
      </c>
      <c r="BO25" s="27" t="str">
        <f>IF('Inverter Request Form'!$B$78 = "", "No Information Submitted", IF('Inverter Request Form'!$B$78 = "Yes", "Y", IF('Inverter Request Form'!$B$78 = "No", "N", "Error")))</f>
        <v>No Information Submitted</v>
      </c>
      <c r="BP25" s="27" t="str">
        <f>IF('Inverter Request Form'!$B$80 = "", "No Information Submitted", IF('Inverter Request Form'!$B$80 = "Yes", "Y", IF('Inverter Request Form'!$B$80 = "No", "N", "Error")))</f>
        <v>No Information Submitted</v>
      </c>
      <c r="BQ25" s="27" t="str">
        <f>IF('Inverter Request Form'!$B$82 = "", "No Information Submitted", IF('Inverter Request Form'!$B$82 = "Yes", "Y", IF('Inverter Request Form'!$B$82 = "No", "N", "Error")))</f>
        <v>No Information Submitted</v>
      </c>
      <c r="BR25" s="27" t="str">
        <f>IF('Inverter Request Form'!$B$84 = "", "No Information Submitted", IF('Inverter Request Form'!$B$84 = "Yes", "Y", IF('Inverter Request Form'!$B$84 = "No", "N", "Error")))</f>
        <v>No Information Submitted</v>
      </c>
      <c r="BS25" s="81"/>
      <c r="BT25" s="81"/>
      <c r="BU2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5" s="27" t="str">
        <f>IF('Inverter Request Form'!$B$22 = "PV Only", "PV", IF('Inverter Request Form'!$B$22 = "Battery Only", "Battery", IF('Inverter Request Form'!$B$22 = "Hybrid (PV and Battery)", "Both", "No Information Submitted")))</f>
        <v>No Information Submitted</v>
      </c>
      <c r="BX25" s="27" t="str">
        <f>IF(ISBLANK('Inverter Request Form'!$B131), "No Information Submitted", IF('Inverter Request Form'!$B$28 &lt;&gt; "Yes", "No", IF(AND('Inverter Request Form'!$B$28 = "Yes", ISBLANK('Inverter Request Form'!$F131)), "Missing ACPV Model Number", "Yes")))</f>
        <v>No Information Submitted</v>
      </c>
    </row>
    <row r="26" spans="1:76" ht="28.8" x14ac:dyDescent="0.3">
      <c r="A26" s="71" t="str">
        <f>IF(ISBLANK('Inverter Request Form'!$B$6), "No Information Submitted", 'Inverter Request Form'!$B$6)</f>
        <v>No Information Submitted</v>
      </c>
      <c r="B26" s="71" t="str">
        <f>IF(ISBLANK('Inverter Request Form'!$B132), "No Information Submitted", IF($BX$4 = "Yes", _xlfn.CONCAT("{", 'Inverter Request Form'!$C132, "V}"), IF('Inverter Request Form'!$B$98 = "Yes", IF(ISBLANK('Inverter Request Form'!$E132), "No Basic Listee Model Number Submitted", _xlfn.CONCAT('Inverter Request Form'!$B132," {",'Inverter Request Form'!$C132, "V}")), _xlfn.CONCAT('Inverter Request Form'!$B132," {",'Inverter Request Form'!$C132, "V}"))))</f>
        <v>No Information Submitted</v>
      </c>
      <c r="C26" s="27" t="str">
        <f t="shared" si="0"/>
        <v>N</v>
      </c>
      <c r="D26" s="27" t="str">
        <f>IF(OR('Inverter Request Form'!$B$39 = "Yes", OR('Inverter Request Form'!$B$50 = "Yes: SA8-SA15", 'Inverter Request Form'!$B$50 = "Yes: SA8-SA15, SA17 &amp; SA18")), IF('Inverter Request Form'!$B$39 = "Yes", "Y", "N"), "ERROR - No SA or SB Submitted")</f>
        <v>ERROR - No SA or SB Submitted</v>
      </c>
      <c r="E2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6" s="27" t="str">
        <f>IF($E$4 &lt;&gt; "Y", "N", IF('Inverter Request Form'!$B$54 = "Yes", "Y", "N"))</f>
        <v>N</v>
      </c>
      <c r="G26" s="27" t="str">
        <f>IF($E$4 &lt;&gt; "Y", "N", IF(OR('Inverter Request Form'!$B$50 = "Yes: SA8-SA15", 'Inverter Request Form'!$B$50 = "Yes: SA8-SA15, SA17 &amp; SA18"), "Y", "N"))</f>
        <v>N</v>
      </c>
      <c r="H26" s="27" t="str">
        <f>IF($E$4 &lt;&gt; "Y", "N", IF('Inverter Request Form'!$B$50 = "Yes: SA8-SA15, SA17 &amp; SA18", "Y", "N"))</f>
        <v>N</v>
      </c>
      <c r="I26" s="27" t="str">
        <f>IF('Inverter Request Form'!$B$88="1. Inverter - CSIP Certified", "Y", IF('Inverter Request Form'!$B$88="2. Inverter - CSIP compliant via conformance testing using a CSIP-certified gateway", "Y*", IF('Inverter Request Form'!$B$88= "None", "N", "N")))</f>
        <v>N</v>
      </c>
      <c r="J26" s="27"/>
      <c r="K26" s="27" t="str">
        <f>IF(ISBLANK('Inverter Request Form'!$D132), "No Information Submitted", 'Inverter Request Form'!$D132)</f>
        <v>No Information Submitted</v>
      </c>
      <c r="L26" s="27"/>
      <c r="M26" s="27" t="str">
        <f>IF(ISBLANK('Inverter Request Form'!$C132), "No Information Submitted", 'Inverter Request Form'!$C132)</f>
        <v>No Information Submitted</v>
      </c>
      <c r="N26" s="27"/>
      <c r="O26" s="27" t="str">
        <f>IF($D$4 &lt;&gt; "Y", "No Information Submitted", IF(ISBLANK('Inverter Request Form'!$B$34), "No NRTL Selected", 'Inverter Request Form'!$B$34))</f>
        <v>No Information Submitted</v>
      </c>
      <c r="P26" s="81" t="str">
        <f t="shared" si="1"/>
        <v>No Information Submitted</v>
      </c>
      <c r="Q26" s="27" t="str">
        <f>IF($E$4 &lt;&gt; "Y", "No Information Submitted", IF(ISBLANK('Inverter Request Form'!$B$34), "No NRTL Selected", 'Inverter Request Form'!$B$34))</f>
        <v>No Information Submitted</v>
      </c>
      <c r="R26" s="81" t="str">
        <f t="shared" si="2"/>
        <v>No Information Submitted</v>
      </c>
      <c r="S26" s="27" t="str">
        <f>IF($E$4 &lt;&gt; "Y", "No Information Submitted", IF(AND($E$4= "Y", ISBLANK('Inverter Request Form'!$B$52)), "ERROR - No Firmware Version Submitted", 'Inverter Request Form'!$B$52))</f>
        <v>No Information Submitted</v>
      </c>
      <c r="T26" s="81" t="str">
        <f t="shared" si="3"/>
        <v>No Information Submitted</v>
      </c>
      <c r="U26" s="81" t="str">
        <f t="shared" si="4"/>
        <v>No Information Submitted</v>
      </c>
      <c r="V26" s="81" t="str">
        <f t="shared" si="5"/>
        <v>No Information Submitted</v>
      </c>
      <c r="W26" s="27" t="str">
        <f>IF($I$4="No Information Submitted", "No Information Submitted", IF(ISBLANK('Inverter Request Form'!$B$90), "No Information Submitted", 'Inverter Request Form'!$B$90))</f>
        <v>No Information Submitted</v>
      </c>
      <c r="X26" s="81" t="str">
        <f>IF($I$4="No Information Submitted", "No Information Submitted", IF(ISBLANK('Inverter Request Form'!$B$90), "No Information Submitted", ""))</f>
        <v>No Information Submitted</v>
      </c>
      <c r="Y26" s="27"/>
      <c r="Z26" s="27" t="str">
        <f>IF(AND('Inverter Request Form'!$B$28= "Yes", 'Inverter Request Form'!$B$98 = "Yes"), "Multiple Listing and ACPV module", IF('Inverter Request Form'!$B$28= "Yes", "ACPV module", IF('Inverter Request Form'!$B$98 = "Yes", "Multiple Listing",  "")))</f>
        <v/>
      </c>
      <c r="AA26" s="27" t="str">
        <f>IF('Inverter Request Form'!$B$30="Yes","Y", "N")</f>
        <v>N</v>
      </c>
      <c r="AB26" s="27" t="str">
        <f>IF('Inverter Request Form'!$B$26="Yes","Y", "N")</f>
        <v>N</v>
      </c>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t="str">
        <f>IF('Inverter Request Form'!$B$68 = "", "No Information Submitted", IF('Inverter Request Form'!$B$68 = "Yes", "Y", IF('Inverter Request Form'!$B$68 = "No", "N", "Error")))</f>
        <v>No Information Submitted</v>
      </c>
      <c r="BK26" s="27" t="str">
        <f>IF('Inverter Request Form'!$B$70 = "", "No Information Submitted", IF('Inverter Request Form'!$B$70 = "Yes", "Y", IF('Inverter Request Form'!$B$70 = "No", "N", "Error")))</f>
        <v>No Information Submitted</v>
      </c>
      <c r="BL26" s="27" t="str">
        <f>IF('Inverter Request Form'!$B$72 = "", "No Information Submitted", IF('Inverter Request Form'!$B$72 = "Yes", "Y", IF('Inverter Request Form'!$B$72 = "No", "N", "Error")))</f>
        <v>No Information Submitted</v>
      </c>
      <c r="BM26" s="27" t="str">
        <f>IF('Inverter Request Form'!$B$74 = "", "No Information Submitted", IF('Inverter Request Form'!$B$74 = "Yes", "Y", IF('Inverter Request Form'!$B$74 = "No", "N", "Error")))</f>
        <v>No Information Submitted</v>
      </c>
      <c r="BN26" s="27" t="str">
        <f>IF('Inverter Request Form'!$B$76 = "", "No Information Submitted", IF('Inverter Request Form'!$B$76 = "Yes", "Y", IF('Inverter Request Form'!$B$76 = "No", "N", "Error")))</f>
        <v>No Information Submitted</v>
      </c>
      <c r="BO26" s="27" t="str">
        <f>IF('Inverter Request Form'!$B$78 = "", "No Information Submitted", IF('Inverter Request Form'!$B$78 = "Yes", "Y", IF('Inverter Request Form'!$B$78 = "No", "N", "Error")))</f>
        <v>No Information Submitted</v>
      </c>
      <c r="BP26" s="27" t="str">
        <f>IF('Inverter Request Form'!$B$80 = "", "No Information Submitted", IF('Inverter Request Form'!$B$80 = "Yes", "Y", IF('Inverter Request Form'!$B$80 = "No", "N", "Error")))</f>
        <v>No Information Submitted</v>
      </c>
      <c r="BQ26" s="27" t="str">
        <f>IF('Inverter Request Form'!$B$82 = "", "No Information Submitted", IF('Inverter Request Form'!$B$82 = "Yes", "Y", IF('Inverter Request Form'!$B$82 = "No", "N", "Error")))</f>
        <v>No Information Submitted</v>
      </c>
      <c r="BR26" s="27" t="str">
        <f>IF('Inverter Request Form'!$B$84 = "", "No Information Submitted", IF('Inverter Request Form'!$B$84 = "Yes", "Y", IF('Inverter Request Form'!$B$84 = "No", "N", "Error")))</f>
        <v>No Information Submitted</v>
      </c>
      <c r="BS26" s="81"/>
      <c r="BT26" s="81"/>
      <c r="BU2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6" s="27" t="str">
        <f>IF('Inverter Request Form'!$B$22 = "PV Only", "PV", IF('Inverter Request Form'!$B$22 = "Battery Only", "Battery", IF('Inverter Request Form'!$B$22 = "Hybrid (PV and Battery)", "Both", "No Information Submitted")))</f>
        <v>No Information Submitted</v>
      </c>
      <c r="BX26" s="27" t="str">
        <f>IF(ISBLANK('Inverter Request Form'!$B132), "No Information Submitted", IF('Inverter Request Form'!$B$28 &lt;&gt; "Yes", "No", IF(AND('Inverter Request Form'!$B$28 = "Yes", ISBLANK('Inverter Request Form'!$F132)), "Missing ACPV Model Number", "Yes")))</f>
        <v>No Information Submitted</v>
      </c>
    </row>
    <row r="27" spans="1:76" ht="28.8" x14ac:dyDescent="0.3">
      <c r="A27" s="71" t="str">
        <f>IF(ISBLANK('Inverter Request Form'!$B$6), "No Information Submitted", 'Inverter Request Form'!$B$6)</f>
        <v>No Information Submitted</v>
      </c>
      <c r="B27" s="71" t="str">
        <f>IF(ISBLANK('Inverter Request Form'!$B133), "No Information Submitted", IF($BX$4 = "Yes", _xlfn.CONCAT("{", 'Inverter Request Form'!$C133, "V}"), IF('Inverter Request Form'!$B$98 = "Yes", IF(ISBLANK('Inverter Request Form'!$E133), "No Basic Listee Model Number Submitted", _xlfn.CONCAT('Inverter Request Form'!$B133," {",'Inverter Request Form'!$C133, "V}")), _xlfn.CONCAT('Inverter Request Form'!$B133," {",'Inverter Request Form'!$C133, "V}"))))</f>
        <v>No Information Submitted</v>
      </c>
      <c r="C27" s="27" t="str">
        <f t="shared" si="0"/>
        <v>N</v>
      </c>
      <c r="D27" s="27" t="str">
        <f>IF(OR('Inverter Request Form'!$B$39 = "Yes", OR('Inverter Request Form'!$B$50 = "Yes: SA8-SA15", 'Inverter Request Form'!$B$50 = "Yes: SA8-SA15, SA17 &amp; SA18")), IF('Inverter Request Form'!$B$39 = "Yes", "Y", "N"), "ERROR - No SA or SB Submitted")</f>
        <v>ERROR - No SA or SB Submitted</v>
      </c>
      <c r="E2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7" s="27" t="str">
        <f>IF($E$4 &lt;&gt; "Y", "N", IF('Inverter Request Form'!$B$54 = "Yes", "Y", "N"))</f>
        <v>N</v>
      </c>
      <c r="G27" s="27" t="str">
        <f>IF($E$4 &lt;&gt; "Y", "N", IF(OR('Inverter Request Form'!$B$50 = "Yes: SA8-SA15", 'Inverter Request Form'!$B$50 = "Yes: SA8-SA15, SA17 &amp; SA18"), "Y", "N"))</f>
        <v>N</v>
      </c>
      <c r="H27" s="27" t="str">
        <f>IF($E$4 &lt;&gt; "Y", "N", IF('Inverter Request Form'!$B$50 = "Yes: SA8-SA15, SA17 &amp; SA18", "Y", "N"))</f>
        <v>N</v>
      </c>
      <c r="I27" s="27" t="str">
        <f>IF('Inverter Request Form'!$B$88="1. Inverter - CSIP Certified", "Y", IF('Inverter Request Form'!$B$88="2. Inverter - CSIP compliant via conformance testing using a CSIP-certified gateway", "Y*", IF('Inverter Request Form'!$B$88= "None", "N", "N")))</f>
        <v>N</v>
      </c>
      <c r="J27" s="27"/>
      <c r="K27" s="27" t="str">
        <f>IF(ISBLANK('Inverter Request Form'!$D133), "No Information Submitted", 'Inverter Request Form'!$D133)</f>
        <v>No Information Submitted</v>
      </c>
      <c r="L27" s="27"/>
      <c r="M27" s="27" t="str">
        <f>IF(ISBLANK('Inverter Request Form'!$C133), "No Information Submitted", 'Inverter Request Form'!$C133)</f>
        <v>No Information Submitted</v>
      </c>
      <c r="N27" s="27"/>
      <c r="O27" s="27" t="str">
        <f>IF($D$4 &lt;&gt; "Y", "No Information Submitted", IF(ISBLANK('Inverter Request Form'!$B$34), "No NRTL Selected", 'Inverter Request Form'!$B$34))</f>
        <v>No Information Submitted</v>
      </c>
      <c r="P27" s="81" t="str">
        <f t="shared" si="1"/>
        <v>No Information Submitted</v>
      </c>
      <c r="Q27" s="27" t="str">
        <f>IF($E$4 &lt;&gt; "Y", "No Information Submitted", IF(ISBLANK('Inverter Request Form'!$B$34), "No NRTL Selected", 'Inverter Request Form'!$B$34))</f>
        <v>No Information Submitted</v>
      </c>
      <c r="R27" s="81" t="str">
        <f t="shared" si="2"/>
        <v>No Information Submitted</v>
      </c>
      <c r="S27" s="27" t="str">
        <f>IF($E$4 &lt;&gt; "Y", "No Information Submitted", IF(AND($E$4= "Y", ISBLANK('Inverter Request Form'!$B$52)), "ERROR - No Firmware Version Submitted", 'Inverter Request Form'!$B$52))</f>
        <v>No Information Submitted</v>
      </c>
      <c r="T27" s="81" t="str">
        <f t="shared" si="3"/>
        <v>No Information Submitted</v>
      </c>
      <c r="U27" s="81" t="str">
        <f t="shared" si="4"/>
        <v>No Information Submitted</v>
      </c>
      <c r="V27" s="81" t="str">
        <f t="shared" si="5"/>
        <v>No Information Submitted</v>
      </c>
      <c r="W27" s="27" t="str">
        <f>IF($I$4="No Information Submitted", "No Information Submitted", IF(ISBLANK('Inverter Request Form'!$B$90), "No Information Submitted", 'Inverter Request Form'!$B$90))</f>
        <v>No Information Submitted</v>
      </c>
      <c r="X27" s="81" t="str">
        <f>IF($I$4="No Information Submitted", "No Information Submitted", IF(ISBLANK('Inverter Request Form'!$B$90), "No Information Submitted", ""))</f>
        <v>No Information Submitted</v>
      </c>
      <c r="Y27" s="27"/>
      <c r="Z27" s="27" t="str">
        <f>IF(AND('Inverter Request Form'!$B$28= "Yes", 'Inverter Request Form'!$B$98 = "Yes"), "Multiple Listing and ACPV module", IF('Inverter Request Form'!$B$28= "Yes", "ACPV module", IF('Inverter Request Form'!$B$98 = "Yes", "Multiple Listing",  "")))</f>
        <v/>
      </c>
      <c r="AA27" s="27" t="str">
        <f>IF('Inverter Request Form'!$B$30="Yes","Y", "N")</f>
        <v>N</v>
      </c>
      <c r="AB27" s="27" t="str">
        <f>IF('Inverter Request Form'!$B$26="Yes","Y", "N")</f>
        <v>N</v>
      </c>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t="str">
        <f>IF('Inverter Request Form'!$B$68 = "", "No Information Submitted", IF('Inverter Request Form'!$B$68 = "Yes", "Y", IF('Inverter Request Form'!$B$68 = "No", "N", "Error")))</f>
        <v>No Information Submitted</v>
      </c>
      <c r="BK27" s="27" t="str">
        <f>IF('Inverter Request Form'!$B$70 = "", "No Information Submitted", IF('Inverter Request Form'!$B$70 = "Yes", "Y", IF('Inverter Request Form'!$B$70 = "No", "N", "Error")))</f>
        <v>No Information Submitted</v>
      </c>
      <c r="BL27" s="27" t="str">
        <f>IF('Inverter Request Form'!$B$72 = "", "No Information Submitted", IF('Inverter Request Form'!$B$72 = "Yes", "Y", IF('Inverter Request Form'!$B$72 = "No", "N", "Error")))</f>
        <v>No Information Submitted</v>
      </c>
      <c r="BM27" s="27" t="str">
        <f>IF('Inverter Request Form'!$B$74 = "", "No Information Submitted", IF('Inverter Request Form'!$B$74 = "Yes", "Y", IF('Inverter Request Form'!$B$74 = "No", "N", "Error")))</f>
        <v>No Information Submitted</v>
      </c>
      <c r="BN27" s="27" t="str">
        <f>IF('Inverter Request Form'!$B$76 = "", "No Information Submitted", IF('Inverter Request Form'!$B$76 = "Yes", "Y", IF('Inverter Request Form'!$B$76 = "No", "N", "Error")))</f>
        <v>No Information Submitted</v>
      </c>
      <c r="BO27" s="27" t="str">
        <f>IF('Inverter Request Form'!$B$78 = "", "No Information Submitted", IF('Inverter Request Form'!$B$78 = "Yes", "Y", IF('Inverter Request Form'!$B$78 = "No", "N", "Error")))</f>
        <v>No Information Submitted</v>
      </c>
      <c r="BP27" s="27" t="str">
        <f>IF('Inverter Request Form'!$B$80 = "", "No Information Submitted", IF('Inverter Request Form'!$B$80 = "Yes", "Y", IF('Inverter Request Form'!$B$80 = "No", "N", "Error")))</f>
        <v>No Information Submitted</v>
      </c>
      <c r="BQ27" s="27" t="str">
        <f>IF('Inverter Request Form'!$B$82 = "", "No Information Submitted", IF('Inverter Request Form'!$B$82 = "Yes", "Y", IF('Inverter Request Form'!$B$82 = "No", "N", "Error")))</f>
        <v>No Information Submitted</v>
      </c>
      <c r="BR27" s="27" t="str">
        <f>IF('Inverter Request Form'!$B$84 = "", "No Information Submitted", IF('Inverter Request Form'!$B$84 = "Yes", "Y", IF('Inverter Request Form'!$B$84 = "No", "N", "Error")))</f>
        <v>No Information Submitted</v>
      </c>
      <c r="BS27" s="81"/>
      <c r="BT27" s="81"/>
      <c r="BU2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7" s="27" t="str">
        <f>IF('Inverter Request Form'!$B$22 = "PV Only", "PV", IF('Inverter Request Form'!$B$22 = "Battery Only", "Battery", IF('Inverter Request Form'!$B$22 = "Hybrid (PV and Battery)", "Both", "No Information Submitted")))</f>
        <v>No Information Submitted</v>
      </c>
      <c r="BX27" s="27" t="str">
        <f>IF(ISBLANK('Inverter Request Form'!$B133), "No Information Submitted", IF('Inverter Request Form'!$B$28 &lt;&gt; "Yes", "No", IF(AND('Inverter Request Form'!$B$28 = "Yes", ISBLANK('Inverter Request Form'!$F133)), "Missing ACPV Model Number", "Yes")))</f>
        <v>No Information Submitted</v>
      </c>
    </row>
    <row r="28" spans="1:76" ht="28.8" x14ac:dyDescent="0.3">
      <c r="A28" s="71" t="str">
        <f>IF(ISBLANK('Inverter Request Form'!$B$6), "No Information Submitted", 'Inverter Request Form'!$B$6)</f>
        <v>No Information Submitted</v>
      </c>
      <c r="B28" s="71" t="str">
        <f>IF(ISBLANK('Inverter Request Form'!$B134), "No Information Submitted", IF($BX$4 = "Yes", _xlfn.CONCAT("{", 'Inverter Request Form'!$C134, "V}"), IF('Inverter Request Form'!$B$98 = "Yes", IF(ISBLANK('Inverter Request Form'!$E134), "No Basic Listee Model Number Submitted", _xlfn.CONCAT('Inverter Request Form'!$B134," {",'Inverter Request Form'!$C134, "V}")), _xlfn.CONCAT('Inverter Request Form'!$B134," {",'Inverter Request Form'!$C134, "V}"))))</f>
        <v>No Information Submitted</v>
      </c>
      <c r="C28" s="27" t="str">
        <f t="shared" si="0"/>
        <v>N</v>
      </c>
      <c r="D28" s="27" t="str">
        <f>IF(OR('Inverter Request Form'!$B$39 = "Yes", OR('Inverter Request Form'!$B$50 = "Yes: SA8-SA15", 'Inverter Request Form'!$B$50 = "Yes: SA8-SA15, SA17 &amp; SA18")), IF('Inverter Request Form'!$B$39 = "Yes", "Y", "N"), "ERROR - No SA or SB Submitted")</f>
        <v>ERROR - No SA or SB Submitted</v>
      </c>
      <c r="E2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8" s="27" t="str">
        <f>IF($E$4 &lt;&gt; "Y", "N", IF('Inverter Request Form'!$B$54 = "Yes", "Y", "N"))</f>
        <v>N</v>
      </c>
      <c r="G28" s="27" t="str">
        <f>IF($E$4 &lt;&gt; "Y", "N", IF(OR('Inverter Request Form'!$B$50 = "Yes: SA8-SA15", 'Inverter Request Form'!$B$50 = "Yes: SA8-SA15, SA17 &amp; SA18"), "Y", "N"))</f>
        <v>N</v>
      </c>
      <c r="H28" s="27" t="str">
        <f>IF($E$4 &lt;&gt; "Y", "N", IF('Inverter Request Form'!$B$50 = "Yes: SA8-SA15, SA17 &amp; SA18", "Y", "N"))</f>
        <v>N</v>
      </c>
      <c r="I28" s="27" t="str">
        <f>IF('Inverter Request Form'!$B$88="1. Inverter - CSIP Certified", "Y", IF('Inverter Request Form'!$B$88="2. Inverter - CSIP compliant via conformance testing using a CSIP-certified gateway", "Y*", IF('Inverter Request Form'!$B$88= "None", "N", "N")))</f>
        <v>N</v>
      </c>
      <c r="J28" s="27"/>
      <c r="K28" s="27" t="str">
        <f>IF(ISBLANK('Inverter Request Form'!$D134), "No Information Submitted", 'Inverter Request Form'!$D134)</f>
        <v>No Information Submitted</v>
      </c>
      <c r="L28" s="27"/>
      <c r="M28" s="27" t="str">
        <f>IF(ISBLANK('Inverter Request Form'!$C134), "No Information Submitted", 'Inverter Request Form'!$C134)</f>
        <v>No Information Submitted</v>
      </c>
      <c r="N28" s="27"/>
      <c r="O28" s="27" t="str">
        <f>IF($D$4 &lt;&gt; "Y", "No Information Submitted", IF(ISBLANK('Inverter Request Form'!$B$34), "No NRTL Selected", 'Inverter Request Form'!$B$34))</f>
        <v>No Information Submitted</v>
      </c>
      <c r="P28" s="81" t="str">
        <f t="shared" si="1"/>
        <v>No Information Submitted</v>
      </c>
      <c r="Q28" s="27" t="str">
        <f>IF($E$4 &lt;&gt; "Y", "No Information Submitted", IF(ISBLANK('Inverter Request Form'!$B$34), "No NRTL Selected", 'Inverter Request Form'!$B$34))</f>
        <v>No Information Submitted</v>
      </c>
      <c r="R28" s="81" t="str">
        <f t="shared" si="2"/>
        <v>No Information Submitted</v>
      </c>
      <c r="S28" s="27" t="str">
        <f>IF($E$4 &lt;&gt; "Y", "No Information Submitted", IF(AND($E$4= "Y", ISBLANK('Inverter Request Form'!$B$52)), "ERROR - No Firmware Version Submitted", 'Inverter Request Form'!$B$52))</f>
        <v>No Information Submitted</v>
      </c>
      <c r="T28" s="81" t="str">
        <f t="shared" si="3"/>
        <v>No Information Submitted</v>
      </c>
      <c r="U28" s="81" t="str">
        <f t="shared" si="4"/>
        <v>No Information Submitted</v>
      </c>
      <c r="V28" s="81" t="str">
        <f t="shared" si="5"/>
        <v>No Information Submitted</v>
      </c>
      <c r="W28" s="27" t="str">
        <f>IF($I$4="No Information Submitted", "No Information Submitted", IF(ISBLANK('Inverter Request Form'!$B$90), "No Information Submitted", 'Inverter Request Form'!$B$90))</f>
        <v>No Information Submitted</v>
      </c>
      <c r="X28" s="81" t="str">
        <f>IF($I$4="No Information Submitted", "No Information Submitted", IF(ISBLANK('Inverter Request Form'!$B$90), "No Information Submitted", ""))</f>
        <v>No Information Submitted</v>
      </c>
      <c r="Y28" s="27"/>
      <c r="Z28" s="27" t="str">
        <f>IF(AND('Inverter Request Form'!$B$28= "Yes", 'Inverter Request Form'!$B$98 = "Yes"), "Multiple Listing and ACPV module", IF('Inverter Request Form'!$B$28= "Yes", "ACPV module", IF('Inverter Request Form'!$B$98 = "Yes", "Multiple Listing",  "")))</f>
        <v/>
      </c>
      <c r="AA28" s="27" t="str">
        <f>IF('Inverter Request Form'!$B$30="Yes","Y", "N")</f>
        <v>N</v>
      </c>
      <c r="AB28" s="27" t="str">
        <f>IF('Inverter Request Form'!$B$26="Yes","Y", "N")</f>
        <v>N</v>
      </c>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t="str">
        <f>IF('Inverter Request Form'!$B$68 = "", "No Information Submitted", IF('Inverter Request Form'!$B$68 = "Yes", "Y", IF('Inverter Request Form'!$B$68 = "No", "N", "Error")))</f>
        <v>No Information Submitted</v>
      </c>
      <c r="BK28" s="27" t="str">
        <f>IF('Inverter Request Form'!$B$70 = "", "No Information Submitted", IF('Inverter Request Form'!$B$70 = "Yes", "Y", IF('Inverter Request Form'!$B$70 = "No", "N", "Error")))</f>
        <v>No Information Submitted</v>
      </c>
      <c r="BL28" s="27" t="str">
        <f>IF('Inverter Request Form'!$B$72 = "", "No Information Submitted", IF('Inverter Request Form'!$B$72 = "Yes", "Y", IF('Inverter Request Form'!$B$72 = "No", "N", "Error")))</f>
        <v>No Information Submitted</v>
      </c>
      <c r="BM28" s="27" t="str">
        <f>IF('Inverter Request Form'!$B$74 = "", "No Information Submitted", IF('Inverter Request Form'!$B$74 = "Yes", "Y", IF('Inverter Request Form'!$B$74 = "No", "N", "Error")))</f>
        <v>No Information Submitted</v>
      </c>
      <c r="BN28" s="27" t="str">
        <f>IF('Inverter Request Form'!$B$76 = "", "No Information Submitted", IF('Inverter Request Form'!$B$76 = "Yes", "Y", IF('Inverter Request Form'!$B$76 = "No", "N", "Error")))</f>
        <v>No Information Submitted</v>
      </c>
      <c r="BO28" s="27" t="str">
        <f>IF('Inverter Request Form'!$B$78 = "", "No Information Submitted", IF('Inverter Request Form'!$B$78 = "Yes", "Y", IF('Inverter Request Form'!$B$78 = "No", "N", "Error")))</f>
        <v>No Information Submitted</v>
      </c>
      <c r="BP28" s="27" t="str">
        <f>IF('Inverter Request Form'!$B$80 = "", "No Information Submitted", IF('Inverter Request Form'!$B$80 = "Yes", "Y", IF('Inverter Request Form'!$B$80 = "No", "N", "Error")))</f>
        <v>No Information Submitted</v>
      </c>
      <c r="BQ28" s="27" t="str">
        <f>IF('Inverter Request Form'!$B$82 = "", "No Information Submitted", IF('Inverter Request Form'!$B$82 = "Yes", "Y", IF('Inverter Request Form'!$B$82 = "No", "N", "Error")))</f>
        <v>No Information Submitted</v>
      </c>
      <c r="BR28" s="27" t="str">
        <f>IF('Inverter Request Form'!$B$84 = "", "No Information Submitted", IF('Inverter Request Form'!$B$84 = "Yes", "Y", IF('Inverter Request Form'!$B$84 = "No", "N", "Error")))</f>
        <v>No Information Submitted</v>
      </c>
      <c r="BS28" s="81"/>
      <c r="BT28" s="81"/>
      <c r="BU2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8" s="27" t="str">
        <f>IF('Inverter Request Form'!$B$22 = "PV Only", "PV", IF('Inverter Request Form'!$B$22 = "Battery Only", "Battery", IF('Inverter Request Form'!$B$22 = "Hybrid (PV and Battery)", "Both", "No Information Submitted")))</f>
        <v>No Information Submitted</v>
      </c>
      <c r="BX28" s="27" t="str">
        <f>IF(ISBLANK('Inverter Request Form'!$B134), "No Information Submitted", IF('Inverter Request Form'!$B$28 &lt;&gt; "Yes", "No", IF(AND('Inverter Request Form'!$B$28 = "Yes", ISBLANK('Inverter Request Form'!$F134)), "Missing ACPV Model Number", "Yes")))</f>
        <v>No Information Submitted</v>
      </c>
    </row>
    <row r="29" spans="1:76" ht="28.8" x14ac:dyDescent="0.3">
      <c r="A29" s="71" t="str">
        <f>IF(ISBLANK('Inverter Request Form'!$B$6), "No Information Submitted", 'Inverter Request Form'!$B$6)</f>
        <v>No Information Submitted</v>
      </c>
      <c r="B29" s="71" t="str">
        <f>IF(ISBLANK('Inverter Request Form'!$B135), "No Information Submitted", IF($BX$4 = "Yes", _xlfn.CONCAT("{", 'Inverter Request Form'!$C135, "V}"), IF('Inverter Request Form'!$B$98 = "Yes", IF(ISBLANK('Inverter Request Form'!$E135), "No Basic Listee Model Number Submitted", _xlfn.CONCAT('Inverter Request Form'!$B135," {",'Inverter Request Form'!$C135, "V}")), _xlfn.CONCAT('Inverter Request Form'!$B135," {",'Inverter Request Form'!$C135, "V}"))))</f>
        <v>No Information Submitted</v>
      </c>
      <c r="C29" s="27" t="str">
        <f t="shared" si="0"/>
        <v>N</v>
      </c>
      <c r="D29" s="27" t="str">
        <f>IF(OR('Inverter Request Form'!$B$39 = "Yes", OR('Inverter Request Form'!$B$50 = "Yes: SA8-SA15", 'Inverter Request Form'!$B$50 = "Yes: SA8-SA15, SA17 &amp; SA18")), IF('Inverter Request Form'!$B$39 = "Yes", "Y", "N"), "ERROR - No SA or SB Submitted")</f>
        <v>ERROR - No SA or SB Submitted</v>
      </c>
      <c r="E2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9" s="27" t="str">
        <f>IF($E$4 &lt;&gt; "Y", "N", IF('Inverter Request Form'!$B$54 = "Yes", "Y", "N"))</f>
        <v>N</v>
      </c>
      <c r="G29" s="27" t="str">
        <f>IF($E$4 &lt;&gt; "Y", "N", IF(OR('Inverter Request Form'!$B$50 = "Yes: SA8-SA15", 'Inverter Request Form'!$B$50 = "Yes: SA8-SA15, SA17 &amp; SA18"), "Y", "N"))</f>
        <v>N</v>
      </c>
      <c r="H29" s="27" t="str">
        <f>IF($E$4 &lt;&gt; "Y", "N", IF('Inverter Request Form'!$B$50 = "Yes: SA8-SA15, SA17 &amp; SA18", "Y", "N"))</f>
        <v>N</v>
      </c>
      <c r="I29" s="27" t="str">
        <f>IF('Inverter Request Form'!$B$88="1. Inverter - CSIP Certified", "Y", IF('Inverter Request Form'!$B$88="2. Inverter - CSIP compliant via conformance testing using a CSIP-certified gateway", "Y*", IF('Inverter Request Form'!$B$88= "None", "N", "N")))</f>
        <v>N</v>
      </c>
      <c r="J29" s="27"/>
      <c r="K29" s="27" t="str">
        <f>IF(ISBLANK('Inverter Request Form'!$D135), "No Information Submitted", 'Inverter Request Form'!$D135)</f>
        <v>No Information Submitted</v>
      </c>
      <c r="L29" s="27"/>
      <c r="M29" s="27" t="str">
        <f>IF(ISBLANK('Inverter Request Form'!$C135), "No Information Submitted", 'Inverter Request Form'!$C135)</f>
        <v>No Information Submitted</v>
      </c>
      <c r="N29" s="27"/>
      <c r="O29" s="27" t="str">
        <f>IF($D$4 &lt;&gt; "Y", "No Information Submitted", IF(ISBLANK('Inverter Request Form'!$B$34), "No NRTL Selected", 'Inverter Request Form'!$B$34))</f>
        <v>No Information Submitted</v>
      </c>
      <c r="P29" s="81" t="str">
        <f t="shared" si="1"/>
        <v>No Information Submitted</v>
      </c>
      <c r="Q29" s="27" t="str">
        <f>IF($E$4 &lt;&gt; "Y", "No Information Submitted", IF(ISBLANK('Inverter Request Form'!$B$34), "No NRTL Selected", 'Inverter Request Form'!$B$34))</f>
        <v>No Information Submitted</v>
      </c>
      <c r="R29" s="81" t="str">
        <f t="shared" si="2"/>
        <v>No Information Submitted</v>
      </c>
      <c r="S29" s="27" t="str">
        <f>IF($E$4 &lt;&gt; "Y", "No Information Submitted", IF(AND($E$4= "Y", ISBLANK('Inverter Request Form'!$B$52)), "ERROR - No Firmware Version Submitted", 'Inverter Request Form'!$B$52))</f>
        <v>No Information Submitted</v>
      </c>
      <c r="T29" s="81" t="str">
        <f t="shared" si="3"/>
        <v>No Information Submitted</v>
      </c>
      <c r="U29" s="81" t="str">
        <f t="shared" si="4"/>
        <v>No Information Submitted</v>
      </c>
      <c r="V29" s="81" t="str">
        <f t="shared" si="5"/>
        <v>No Information Submitted</v>
      </c>
      <c r="W29" s="27" t="str">
        <f>IF($I$4="No Information Submitted", "No Information Submitted", IF(ISBLANK('Inverter Request Form'!$B$90), "No Information Submitted", 'Inverter Request Form'!$B$90))</f>
        <v>No Information Submitted</v>
      </c>
      <c r="X29" s="81" t="str">
        <f>IF($I$4="No Information Submitted", "No Information Submitted", IF(ISBLANK('Inverter Request Form'!$B$90), "No Information Submitted", ""))</f>
        <v>No Information Submitted</v>
      </c>
      <c r="Y29" s="27"/>
      <c r="Z29" s="27" t="str">
        <f>IF(AND('Inverter Request Form'!$B$28= "Yes", 'Inverter Request Form'!$B$98 = "Yes"), "Multiple Listing and ACPV module", IF('Inverter Request Form'!$B$28= "Yes", "ACPV module", IF('Inverter Request Form'!$B$98 = "Yes", "Multiple Listing",  "")))</f>
        <v/>
      </c>
      <c r="AA29" s="27" t="str">
        <f>IF('Inverter Request Form'!$B$30="Yes","Y", "N")</f>
        <v>N</v>
      </c>
      <c r="AB29" s="27" t="str">
        <f>IF('Inverter Request Form'!$B$26="Yes","Y", "N")</f>
        <v>N</v>
      </c>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t="str">
        <f>IF('Inverter Request Form'!$B$68 = "", "No Information Submitted", IF('Inverter Request Form'!$B$68 = "Yes", "Y", IF('Inverter Request Form'!$B$68 = "No", "N", "Error")))</f>
        <v>No Information Submitted</v>
      </c>
      <c r="BK29" s="27" t="str">
        <f>IF('Inverter Request Form'!$B$70 = "", "No Information Submitted", IF('Inverter Request Form'!$B$70 = "Yes", "Y", IF('Inverter Request Form'!$B$70 = "No", "N", "Error")))</f>
        <v>No Information Submitted</v>
      </c>
      <c r="BL29" s="27" t="str">
        <f>IF('Inverter Request Form'!$B$72 = "", "No Information Submitted", IF('Inverter Request Form'!$B$72 = "Yes", "Y", IF('Inverter Request Form'!$B$72 = "No", "N", "Error")))</f>
        <v>No Information Submitted</v>
      </c>
      <c r="BM29" s="27" t="str">
        <f>IF('Inverter Request Form'!$B$74 = "", "No Information Submitted", IF('Inverter Request Form'!$B$74 = "Yes", "Y", IF('Inverter Request Form'!$B$74 = "No", "N", "Error")))</f>
        <v>No Information Submitted</v>
      </c>
      <c r="BN29" s="27" t="str">
        <f>IF('Inverter Request Form'!$B$76 = "", "No Information Submitted", IF('Inverter Request Form'!$B$76 = "Yes", "Y", IF('Inverter Request Form'!$B$76 = "No", "N", "Error")))</f>
        <v>No Information Submitted</v>
      </c>
      <c r="BO29" s="27" t="str">
        <f>IF('Inverter Request Form'!$B$78 = "", "No Information Submitted", IF('Inverter Request Form'!$B$78 = "Yes", "Y", IF('Inverter Request Form'!$B$78 = "No", "N", "Error")))</f>
        <v>No Information Submitted</v>
      </c>
      <c r="BP29" s="27" t="str">
        <f>IF('Inverter Request Form'!$B$80 = "", "No Information Submitted", IF('Inverter Request Form'!$B$80 = "Yes", "Y", IF('Inverter Request Form'!$B$80 = "No", "N", "Error")))</f>
        <v>No Information Submitted</v>
      </c>
      <c r="BQ29" s="27" t="str">
        <f>IF('Inverter Request Form'!$B$82 = "", "No Information Submitted", IF('Inverter Request Form'!$B$82 = "Yes", "Y", IF('Inverter Request Form'!$B$82 = "No", "N", "Error")))</f>
        <v>No Information Submitted</v>
      </c>
      <c r="BR29" s="27" t="str">
        <f>IF('Inverter Request Form'!$B$84 = "", "No Information Submitted", IF('Inverter Request Form'!$B$84 = "Yes", "Y", IF('Inverter Request Form'!$B$84 = "No", "N", "Error")))</f>
        <v>No Information Submitted</v>
      </c>
      <c r="BS29" s="81"/>
      <c r="BT29" s="81"/>
      <c r="BU2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9" s="27" t="str">
        <f>IF('Inverter Request Form'!$B$22 = "PV Only", "PV", IF('Inverter Request Form'!$B$22 = "Battery Only", "Battery", IF('Inverter Request Form'!$B$22 = "Hybrid (PV and Battery)", "Both", "No Information Submitted")))</f>
        <v>No Information Submitted</v>
      </c>
      <c r="BX29" s="27" t="str">
        <f>IF(ISBLANK('Inverter Request Form'!$B135), "No Information Submitted", IF('Inverter Request Form'!$B$28 &lt;&gt; "Yes", "No", IF(AND('Inverter Request Form'!$B$28 = "Yes", ISBLANK('Inverter Request Form'!$F135)), "Missing ACPV Model Number", "Yes")))</f>
        <v>No Information Submitted</v>
      </c>
    </row>
    <row r="30" spans="1:76" ht="28.8" x14ac:dyDescent="0.3">
      <c r="A30" s="71" t="str">
        <f>IF(ISBLANK('Inverter Request Form'!$B$6), "No Information Submitted", 'Inverter Request Form'!$B$6)</f>
        <v>No Information Submitted</v>
      </c>
      <c r="B30" s="71" t="str">
        <f>IF(ISBLANK('Inverter Request Form'!$B136), "No Information Submitted", IF($BX$4 = "Yes", _xlfn.CONCAT("{", 'Inverter Request Form'!$C136, "V}"), IF('Inverter Request Form'!$B$98 = "Yes", IF(ISBLANK('Inverter Request Form'!$E136), "No Basic Listee Model Number Submitted", _xlfn.CONCAT('Inverter Request Form'!$B136," {",'Inverter Request Form'!$C136, "V}")), _xlfn.CONCAT('Inverter Request Form'!$B136," {",'Inverter Request Form'!$C136, "V}"))))</f>
        <v>No Information Submitted</v>
      </c>
      <c r="C30" s="27" t="str">
        <f t="shared" si="0"/>
        <v>N</v>
      </c>
      <c r="D30" s="27" t="str">
        <f>IF(OR('Inverter Request Form'!$B$39 = "Yes", OR('Inverter Request Form'!$B$50 = "Yes: SA8-SA15", 'Inverter Request Form'!$B$50 = "Yes: SA8-SA15, SA17 &amp; SA18")), IF('Inverter Request Form'!$B$39 = "Yes", "Y", "N"), "ERROR - No SA or SB Submitted")</f>
        <v>ERROR - No SA or SB Submitted</v>
      </c>
      <c r="E3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0" s="27" t="str">
        <f>IF($E$4 &lt;&gt; "Y", "N", IF('Inverter Request Form'!$B$54 = "Yes", "Y", "N"))</f>
        <v>N</v>
      </c>
      <c r="G30" s="27" t="str">
        <f>IF($E$4 &lt;&gt; "Y", "N", IF(OR('Inverter Request Form'!$B$50 = "Yes: SA8-SA15", 'Inverter Request Form'!$B$50 = "Yes: SA8-SA15, SA17 &amp; SA18"), "Y", "N"))</f>
        <v>N</v>
      </c>
      <c r="H30" s="27" t="str">
        <f>IF($E$4 &lt;&gt; "Y", "N", IF('Inverter Request Form'!$B$50 = "Yes: SA8-SA15, SA17 &amp; SA18", "Y", "N"))</f>
        <v>N</v>
      </c>
      <c r="I30" s="27" t="str">
        <f>IF('Inverter Request Form'!$B$88="1. Inverter - CSIP Certified", "Y", IF('Inverter Request Form'!$B$88="2. Inverter - CSIP compliant via conformance testing using a CSIP-certified gateway", "Y*", IF('Inverter Request Form'!$B$88= "None", "N", "N")))</f>
        <v>N</v>
      </c>
      <c r="J30" s="27"/>
      <c r="K30" s="27" t="str">
        <f>IF(ISBLANK('Inverter Request Form'!$D136), "No Information Submitted", 'Inverter Request Form'!$D136)</f>
        <v>No Information Submitted</v>
      </c>
      <c r="L30" s="27"/>
      <c r="M30" s="27" t="str">
        <f>IF(ISBLANK('Inverter Request Form'!$C136), "No Information Submitted", 'Inverter Request Form'!$C136)</f>
        <v>No Information Submitted</v>
      </c>
      <c r="N30" s="27"/>
      <c r="O30" s="27" t="str">
        <f>IF($D$4 &lt;&gt; "Y", "No Information Submitted", IF(ISBLANK('Inverter Request Form'!$B$34), "No NRTL Selected", 'Inverter Request Form'!$B$34))</f>
        <v>No Information Submitted</v>
      </c>
      <c r="P30" s="81" t="str">
        <f t="shared" si="1"/>
        <v>No Information Submitted</v>
      </c>
      <c r="Q30" s="27" t="str">
        <f>IF($E$4 &lt;&gt; "Y", "No Information Submitted", IF(ISBLANK('Inverter Request Form'!$B$34), "No NRTL Selected", 'Inverter Request Form'!$B$34))</f>
        <v>No Information Submitted</v>
      </c>
      <c r="R30" s="81" t="str">
        <f t="shared" si="2"/>
        <v>No Information Submitted</v>
      </c>
      <c r="S30" s="27" t="str">
        <f>IF($E$4 &lt;&gt; "Y", "No Information Submitted", IF(AND($E$4= "Y", ISBLANK('Inverter Request Form'!$B$52)), "ERROR - No Firmware Version Submitted", 'Inverter Request Form'!$B$52))</f>
        <v>No Information Submitted</v>
      </c>
      <c r="T30" s="81" t="str">
        <f t="shared" si="3"/>
        <v>No Information Submitted</v>
      </c>
      <c r="U30" s="81" t="str">
        <f t="shared" si="4"/>
        <v>No Information Submitted</v>
      </c>
      <c r="V30" s="81" t="str">
        <f t="shared" si="5"/>
        <v>No Information Submitted</v>
      </c>
      <c r="W30" s="27" t="str">
        <f>IF($I$4="No Information Submitted", "No Information Submitted", IF(ISBLANK('Inverter Request Form'!$B$90), "No Information Submitted", 'Inverter Request Form'!$B$90))</f>
        <v>No Information Submitted</v>
      </c>
      <c r="X30" s="81" t="str">
        <f>IF($I$4="No Information Submitted", "No Information Submitted", IF(ISBLANK('Inverter Request Form'!$B$90), "No Information Submitted", ""))</f>
        <v>No Information Submitted</v>
      </c>
      <c r="Y30" s="27"/>
      <c r="Z30" s="27" t="str">
        <f>IF(AND('Inverter Request Form'!$B$28= "Yes", 'Inverter Request Form'!$B$98 = "Yes"), "Multiple Listing and ACPV module", IF('Inverter Request Form'!$B$28= "Yes", "ACPV module", IF('Inverter Request Form'!$B$98 = "Yes", "Multiple Listing",  "")))</f>
        <v/>
      </c>
      <c r="AA30" s="27" t="str">
        <f>IF('Inverter Request Form'!$B$30="Yes","Y", "N")</f>
        <v>N</v>
      </c>
      <c r="AB30" s="27" t="str">
        <f>IF('Inverter Request Form'!$B$26="Yes","Y", "N")</f>
        <v>N</v>
      </c>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t="str">
        <f>IF('Inverter Request Form'!$B$68 = "", "No Information Submitted", IF('Inverter Request Form'!$B$68 = "Yes", "Y", IF('Inverter Request Form'!$B$68 = "No", "N", "Error")))</f>
        <v>No Information Submitted</v>
      </c>
      <c r="BK30" s="27" t="str">
        <f>IF('Inverter Request Form'!$B$70 = "", "No Information Submitted", IF('Inverter Request Form'!$B$70 = "Yes", "Y", IF('Inverter Request Form'!$B$70 = "No", "N", "Error")))</f>
        <v>No Information Submitted</v>
      </c>
      <c r="BL30" s="27" t="str">
        <f>IF('Inverter Request Form'!$B$72 = "", "No Information Submitted", IF('Inverter Request Form'!$B$72 = "Yes", "Y", IF('Inverter Request Form'!$B$72 = "No", "N", "Error")))</f>
        <v>No Information Submitted</v>
      </c>
      <c r="BM30" s="27" t="str">
        <f>IF('Inverter Request Form'!$B$74 = "", "No Information Submitted", IF('Inverter Request Form'!$B$74 = "Yes", "Y", IF('Inverter Request Form'!$B$74 = "No", "N", "Error")))</f>
        <v>No Information Submitted</v>
      </c>
      <c r="BN30" s="27" t="str">
        <f>IF('Inverter Request Form'!$B$76 = "", "No Information Submitted", IF('Inverter Request Form'!$B$76 = "Yes", "Y", IF('Inverter Request Form'!$B$76 = "No", "N", "Error")))</f>
        <v>No Information Submitted</v>
      </c>
      <c r="BO30" s="27" t="str">
        <f>IF('Inverter Request Form'!$B$78 = "", "No Information Submitted", IF('Inverter Request Form'!$B$78 = "Yes", "Y", IF('Inverter Request Form'!$B$78 = "No", "N", "Error")))</f>
        <v>No Information Submitted</v>
      </c>
      <c r="BP30" s="27" t="str">
        <f>IF('Inverter Request Form'!$B$80 = "", "No Information Submitted", IF('Inverter Request Form'!$B$80 = "Yes", "Y", IF('Inverter Request Form'!$B$80 = "No", "N", "Error")))</f>
        <v>No Information Submitted</v>
      </c>
      <c r="BQ30" s="27" t="str">
        <f>IF('Inverter Request Form'!$B$82 = "", "No Information Submitted", IF('Inverter Request Form'!$B$82 = "Yes", "Y", IF('Inverter Request Form'!$B$82 = "No", "N", "Error")))</f>
        <v>No Information Submitted</v>
      </c>
      <c r="BR30" s="27" t="str">
        <f>IF('Inverter Request Form'!$B$84 = "", "No Information Submitted", IF('Inverter Request Form'!$B$84 = "Yes", "Y", IF('Inverter Request Form'!$B$84 = "No", "N", "Error")))</f>
        <v>No Information Submitted</v>
      </c>
      <c r="BS30" s="81"/>
      <c r="BT30" s="81"/>
      <c r="BU3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0" s="27" t="str">
        <f>IF('Inverter Request Form'!$B$22 = "PV Only", "PV", IF('Inverter Request Form'!$B$22 = "Battery Only", "Battery", IF('Inverter Request Form'!$B$22 = "Hybrid (PV and Battery)", "Both", "No Information Submitted")))</f>
        <v>No Information Submitted</v>
      </c>
      <c r="BX30" s="27" t="str">
        <f>IF(ISBLANK('Inverter Request Form'!$B136), "No Information Submitted", IF('Inverter Request Form'!$B$28 &lt;&gt; "Yes", "No", IF(AND('Inverter Request Form'!$B$28 = "Yes", ISBLANK('Inverter Request Form'!$F136)), "Missing ACPV Model Number", "Yes")))</f>
        <v>No Information Submitted</v>
      </c>
    </row>
    <row r="31" spans="1:76" ht="28.8" x14ac:dyDescent="0.3">
      <c r="A31" s="71" t="str">
        <f>IF(ISBLANK('Inverter Request Form'!$B$6), "No Information Submitted", 'Inverter Request Form'!$B$6)</f>
        <v>No Information Submitted</v>
      </c>
      <c r="B31" s="71" t="str">
        <f>IF(ISBLANK('Inverter Request Form'!$B137), "No Information Submitted", IF($BX$4 = "Yes", _xlfn.CONCAT("{", 'Inverter Request Form'!$C137, "V}"), IF('Inverter Request Form'!$B$98 = "Yes", IF(ISBLANK('Inverter Request Form'!$E137), "No Basic Listee Model Number Submitted", _xlfn.CONCAT('Inverter Request Form'!$B137," {",'Inverter Request Form'!$C137, "V}")), _xlfn.CONCAT('Inverter Request Form'!$B137," {",'Inverter Request Form'!$C137, "V}"))))</f>
        <v>No Information Submitted</v>
      </c>
      <c r="C31" s="27" t="str">
        <f t="shared" si="0"/>
        <v>N</v>
      </c>
      <c r="D31" s="27" t="str">
        <f>IF(OR('Inverter Request Form'!$B$39 = "Yes", OR('Inverter Request Form'!$B$50 = "Yes: SA8-SA15", 'Inverter Request Form'!$B$50 = "Yes: SA8-SA15, SA17 &amp; SA18")), IF('Inverter Request Form'!$B$39 = "Yes", "Y", "N"), "ERROR - No SA or SB Submitted")</f>
        <v>ERROR - No SA or SB Submitted</v>
      </c>
      <c r="E3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1" s="27" t="str">
        <f>IF($E$4 &lt;&gt; "Y", "N", IF('Inverter Request Form'!$B$54 = "Yes", "Y", "N"))</f>
        <v>N</v>
      </c>
      <c r="G31" s="27" t="str">
        <f>IF($E$4 &lt;&gt; "Y", "N", IF(OR('Inverter Request Form'!$B$50 = "Yes: SA8-SA15", 'Inverter Request Form'!$B$50 = "Yes: SA8-SA15, SA17 &amp; SA18"), "Y", "N"))</f>
        <v>N</v>
      </c>
      <c r="H31" s="27" t="str">
        <f>IF($E$4 &lt;&gt; "Y", "N", IF('Inverter Request Form'!$B$50 = "Yes: SA8-SA15, SA17 &amp; SA18", "Y", "N"))</f>
        <v>N</v>
      </c>
      <c r="I31" s="27" t="str">
        <f>IF('Inverter Request Form'!$B$88="1. Inverter - CSIP Certified", "Y", IF('Inverter Request Form'!$B$88="2. Inverter - CSIP compliant via conformance testing using a CSIP-certified gateway", "Y*", IF('Inverter Request Form'!$B$88= "None", "N", "N")))</f>
        <v>N</v>
      </c>
      <c r="J31" s="27"/>
      <c r="K31" s="27" t="str">
        <f>IF(ISBLANK('Inverter Request Form'!$D137), "No Information Submitted", 'Inverter Request Form'!$D137)</f>
        <v>No Information Submitted</v>
      </c>
      <c r="L31" s="27"/>
      <c r="M31" s="27" t="str">
        <f>IF(ISBLANK('Inverter Request Form'!$C137), "No Information Submitted", 'Inverter Request Form'!$C137)</f>
        <v>No Information Submitted</v>
      </c>
      <c r="N31" s="27"/>
      <c r="O31" s="27" t="str">
        <f>IF($D$4 &lt;&gt; "Y", "No Information Submitted", IF(ISBLANK('Inverter Request Form'!$B$34), "No NRTL Selected", 'Inverter Request Form'!$B$34))</f>
        <v>No Information Submitted</v>
      </c>
      <c r="P31" s="81" t="str">
        <f t="shared" si="1"/>
        <v>No Information Submitted</v>
      </c>
      <c r="Q31" s="27" t="str">
        <f>IF($E$4 &lt;&gt; "Y", "No Information Submitted", IF(ISBLANK('Inverter Request Form'!$B$34), "No NRTL Selected", 'Inverter Request Form'!$B$34))</f>
        <v>No Information Submitted</v>
      </c>
      <c r="R31" s="81" t="str">
        <f t="shared" si="2"/>
        <v>No Information Submitted</v>
      </c>
      <c r="S31" s="27" t="str">
        <f>IF($E$4 &lt;&gt; "Y", "No Information Submitted", IF(AND($E$4= "Y", ISBLANK('Inverter Request Form'!$B$52)), "ERROR - No Firmware Version Submitted", 'Inverter Request Form'!$B$52))</f>
        <v>No Information Submitted</v>
      </c>
      <c r="T31" s="81" t="str">
        <f t="shared" si="3"/>
        <v>No Information Submitted</v>
      </c>
      <c r="U31" s="81" t="str">
        <f t="shared" si="4"/>
        <v>No Information Submitted</v>
      </c>
      <c r="V31" s="81" t="str">
        <f t="shared" si="5"/>
        <v>No Information Submitted</v>
      </c>
      <c r="W31" s="27" t="str">
        <f>IF($I$4="No Information Submitted", "No Information Submitted", IF(ISBLANK('Inverter Request Form'!$B$90), "No Information Submitted", 'Inverter Request Form'!$B$90))</f>
        <v>No Information Submitted</v>
      </c>
      <c r="X31" s="81" t="str">
        <f>IF($I$4="No Information Submitted", "No Information Submitted", IF(ISBLANK('Inverter Request Form'!$B$90), "No Information Submitted", ""))</f>
        <v>No Information Submitted</v>
      </c>
      <c r="Y31" s="27"/>
      <c r="Z31" s="27" t="str">
        <f>IF(AND('Inverter Request Form'!$B$28= "Yes", 'Inverter Request Form'!$B$98 = "Yes"), "Multiple Listing and ACPV module", IF('Inverter Request Form'!$B$28= "Yes", "ACPV module", IF('Inverter Request Form'!$B$98 = "Yes", "Multiple Listing",  "")))</f>
        <v/>
      </c>
      <c r="AA31" s="27" t="str">
        <f>IF('Inverter Request Form'!$B$30="Yes","Y", "N")</f>
        <v>N</v>
      </c>
      <c r="AB31" s="27" t="str">
        <f>IF('Inverter Request Form'!$B$26="Yes","Y", "N")</f>
        <v>N</v>
      </c>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t="str">
        <f>IF('Inverter Request Form'!$B$68 = "", "No Information Submitted", IF('Inverter Request Form'!$B$68 = "Yes", "Y", IF('Inverter Request Form'!$B$68 = "No", "N", "Error")))</f>
        <v>No Information Submitted</v>
      </c>
      <c r="BK31" s="27" t="str">
        <f>IF('Inverter Request Form'!$B$70 = "", "No Information Submitted", IF('Inverter Request Form'!$B$70 = "Yes", "Y", IF('Inverter Request Form'!$B$70 = "No", "N", "Error")))</f>
        <v>No Information Submitted</v>
      </c>
      <c r="BL31" s="27" t="str">
        <f>IF('Inverter Request Form'!$B$72 = "", "No Information Submitted", IF('Inverter Request Form'!$B$72 = "Yes", "Y", IF('Inverter Request Form'!$B$72 = "No", "N", "Error")))</f>
        <v>No Information Submitted</v>
      </c>
      <c r="BM31" s="27" t="str">
        <f>IF('Inverter Request Form'!$B$74 = "", "No Information Submitted", IF('Inverter Request Form'!$B$74 = "Yes", "Y", IF('Inverter Request Form'!$B$74 = "No", "N", "Error")))</f>
        <v>No Information Submitted</v>
      </c>
      <c r="BN31" s="27" t="str">
        <f>IF('Inverter Request Form'!$B$76 = "", "No Information Submitted", IF('Inverter Request Form'!$B$76 = "Yes", "Y", IF('Inverter Request Form'!$B$76 = "No", "N", "Error")))</f>
        <v>No Information Submitted</v>
      </c>
      <c r="BO31" s="27" t="str">
        <f>IF('Inverter Request Form'!$B$78 = "", "No Information Submitted", IF('Inverter Request Form'!$B$78 = "Yes", "Y", IF('Inverter Request Form'!$B$78 = "No", "N", "Error")))</f>
        <v>No Information Submitted</v>
      </c>
      <c r="BP31" s="27" t="str">
        <f>IF('Inverter Request Form'!$B$80 = "", "No Information Submitted", IF('Inverter Request Form'!$B$80 = "Yes", "Y", IF('Inverter Request Form'!$B$80 = "No", "N", "Error")))</f>
        <v>No Information Submitted</v>
      </c>
      <c r="BQ31" s="27" t="str">
        <f>IF('Inverter Request Form'!$B$82 = "", "No Information Submitted", IF('Inverter Request Form'!$B$82 = "Yes", "Y", IF('Inverter Request Form'!$B$82 = "No", "N", "Error")))</f>
        <v>No Information Submitted</v>
      </c>
      <c r="BR31" s="27" t="str">
        <f>IF('Inverter Request Form'!$B$84 = "", "No Information Submitted", IF('Inverter Request Form'!$B$84 = "Yes", "Y", IF('Inverter Request Form'!$B$84 = "No", "N", "Error")))</f>
        <v>No Information Submitted</v>
      </c>
      <c r="BS31" s="81"/>
      <c r="BT31" s="81"/>
      <c r="BU3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1" s="27" t="str">
        <f>IF('Inverter Request Form'!$B$22 = "PV Only", "PV", IF('Inverter Request Form'!$B$22 = "Battery Only", "Battery", IF('Inverter Request Form'!$B$22 = "Hybrid (PV and Battery)", "Both", "No Information Submitted")))</f>
        <v>No Information Submitted</v>
      </c>
      <c r="BX31" s="27" t="str">
        <f>IF(ISBLANK('Inverter Request Form'!$B137), "No Information Submitted", IF('Inverter Request Form'!$B$28 &lt;&gt; "Yes", "No", IF(AND('Inverter Request Form'!$B$28 = "Yes", ISBLANK('Inverter Request Form'!$F137)), "Missing ACPV Model Number", "Yes")))</f>
        <v>No Information Submitted</v>
      </c>
    </row>
    <row r="32" spans="1:76" ht="28.8" x14ac:dyDescent="0.3">
      <c r="A32" s="71" t="str">
        <f>IF(ISBLANK('Inverter Request Form'!$B$6), "No Information Submitted", 'Inverter Request Form'!$B$6)</f>
        <v>No Information Submitted</v>
      </c>
      <c r="B32" s="71" t="str">
        <f>IF(ISBLANK('Inverter Request Form'!$B138), "No Information Submitted", IF($BX$4 = "Yes", _xlfn.CONCAT("{", 'Inverter Request Form'!$C138, "V}"), IF('Inverter Request Form'!$B$98 = "Yes", IF(ISBLANK('Inverter Request Form'!$E138), "No Basic Listee Model Number Submitted", _xlfn.CONCAT('Inverter Request Form'!$B138," {",'Inverter Request Form'!$C138, "V}")), _xlfn.CONCAT('Inverter Request Form'!$B138," {",'Inverter Request Form'!$C138, "V}"))))</f>
        <v>No Information Submitted</v>
      </c>
      <c r="C32" s="27" t="str">
        <f t="shared" si="0"/>
        <v>N</v>
      </c>
      <c r="D32" s="27" t="str">
        <f>IF(OR('Inverter Request Form'!$B$39 = "Yes", OR('Inverter Request Form'!$B$50 = "Yes: SA8-SA15", 'Inverter Request Form'!$B$50 = "Yes: SA8-SA15, SA17 &amp; SA18")), IF('Inverter Request Form'!$B$39 = "Yes", "Y", "N"), "ERROR - No SA or SB Submitted")</f>
        <v>ERROR - No SA or SB Submitted</v>
      </c>
      <c r="E3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2" s="27" t="str">
        <f>IF($E$4 &lt;&gt; "Y", "N", IF('Inverter Request Form'!$B$54 = "Yes", "Y", "N"))</f>
        <v>N</v>
      </c>
      <c r="G32" s="27" t="str">
        <f>IF($E$4 &lt;&gt; "Y", "N", IF(OR('Inverter Request Form'!$B$50 = "Yes: SA8-SA15", 'Inverter Request Form'!$B$50 = "Yes: SA8-SA15, SA17 &amp; SA18"), "Y", "N"))</f>
        <v>N</v>
      </c>
      <c r="H32" s="27" t="str">
        <f>IF($E$4 &lt;&gt; "Y", "N", IF('Inverter Request Form'!$B$50 = "Yes: SA8-SA15, SA17 &amp; SA18", "Y", "N"))</f>
        <v>N</v>
      </c>
      <c r="I32" s="27" t="str">
        <f>IF('Inverter Request Form'!$B$88="1. Inverter - CSIP Certified", "Y", IF('Inverter Request Form'!$B$88="2. Inverter - CSIP compliant via conformance testing using a CSIP-certified gateway", "Y*", IF('Inverter Request Form'!$B$88= "None", "N", "N")))</f>
        <v>N</v>
      </c>
      <c r="J32" s="27"/>
      <c r="K32" s="27" t="str">
        <f>IF(ISBLANK('Inverter Request Form'!$D138), "No Information Submitted", 'Inverter Request Form'!$D138)</f>
        <v>No Information Submitted</v>
      </c>
      <c r="L32" s="27"/>
      <c r="M32" s="27" t="str">
        <f>IF(ISBLANK('Inverter Request Form'!$C138), "No Information Submitted", 'Inverter Request Form'!$C138)</f>
        <v>No Information Submitted</v>
      </c>
      <c r="N32" s="27"/>
      <c r="O32" s="27" t="str">
        <f>IF($D$4 &lt;&gt; "Y", "No Information Submitted", IF(ISBLANK('Inverter Request Form'!$B$34), "No NRTL Selected", 'Inverter Request Form'!$B$34))</f>
        <v>No Information Submitted</v>
      </c>
      <c r="P32" s="81" t="str">
        <f t="shared" si="1"/>
        <v>No Information Submitted</v>
      </c>
      <c r="Q32" s="27" t="str">
        <f>IF($E$4 &lt;&gt; "Y", "No Information Submitted", IF(ISBLANK('Inverter Request Form'!$B$34), "No NRTL Selected", 'Inverter Request Form'!$B$34))</f>
        <v>No Information Submitted</v>
      </c>
      <c r="R32" s="81" t="str">
        <f t="shared" si="2"/>
        <v>No Information Submitted</v>
      </c>
      <c r="S32" s="27" t="str">
        <f>IF($E$4 &lt;&gt; "Y", "No Information Submitted", IF(AND($E$4= "Y", ISBLANK('Inverter Request Form'!$B$52)), "ERROR - No Firmware Version Submitted", 'Inverter Request Form'!$B$52))</f>
        <v>No Information Submitted</v>
      </c>
      <c r="T32" s="81" t="str">
        <f t="shared" si="3"/>
        <v>No Information Submitted</v>
      </c>
      <c r="U32" s="81" t="str">
        <f t="shared" si="4"/>
        <v>No Information Submitted</v>
      </c>
      <c r="V32" s="81" t="str">
        <f t="shared" si="5"/>
        <v>No Information Submitted</v>
      </c>
      <c r="W32" s="27" t="str">
        <f>IF($I$4="No Information Submitted", "No Information Submitted", IF(ISBLANK('Inverter Request Form'!$B$90), "No Information Submitted", 'Inverter Request Form'!$B$90))</f>
        <v>No Information Submitted</v>
      </c>
      <c r="X32" s="81" t="str">
        <f>IF($I$4="No Information Submitted", "No Information Submitted", IF(ISBLANK('Inverter Request Form'!$B$90), "No Information Submitted", ""))</f>
        <v>No Information Submitted</v>
      </c>
      <c r="Y32" s="27"/>
      <c r="Z32" s="27" t="str">
        <f>IF(AND('Inverter Request Form'!$B$28= "Yes", 'Inverter Request Form'!$B$98 = "Yes"), "Multiple Listing and ACPV module", IF('Inverter Request Form'!$B$28= "Yes", "ACPV module", IF('Inverter Request Form'!$B$98 = "Yes", "Multiple Listing",  "")))</f>
        <v/>
      </c>
      <c r="AA32" s="27" t="str">
        <f>IF('Inverter Request Form'!$B$30="Yes","Y", "N")</f>
        <v>N</v>
      </c>
      <c r="AB32" s="27" t="str">
        <f>IF('Inverter Request Form'!$B$26="Yes","Y", "N")</f>
        <v>N</v>
      </c>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t="str">
        <f>IF('Inverter Request Form'!$B$68 = "", "No Information Submitted", IF('Inverter Request Form'!$B$68 = "Yes", "Y", IF('Inverter Request Form'!$B$68 = "No", "N", "Error")))</f>
        <v>No Information Submitted</v>
      </c>
      <c r="BK32" s="27" t="str">
        <f>IF('Inverter Request Form'!$B$70 = "", "No Information Submitted", IF('Inverter Request Form'!$B$70 = "Yes", "Y", IF('Inverter Request Form'!$B$70 = "No", "N", "Error")))</f>
        <v>No Information Submitted</v>
      </c>
      <c r="BL32" s="27" t="str">
        <f>IF('Inverter Request Form'!$B$72 = "", "No Information Submitted", IF('Inverter Request Form'!$B$72 = "Yes", "Y", IF('Inverter Request Form'!$B$72 = "No", "N", "Error")))</f>
        <v>No Information Submitted</v>
      </c>
      <c r="BM32" s="27" t="str">
        <f>IF('Inverter Request Form'!$B$74 = "", "No Information Submitted", IF('Inverter Request Form'!$B$74 = "Yes", "Y", IF('Inverter Request Form'!$B$74 = "No", "N", "Error")))</f>
        <v>No Information Submitted</v>
      </c>
      <c r="BN32" s="27" t="str">
        <f>IF('Inverter Request Form'!$B$76 = "", "No Information Submitted", IF('Inverter Request Form'!$B$76 = "Yes", "Y", IF('Inverter Request Form'!$B$76 = "No", "N", "Error")))</f>
        <v>No Information Submitted</v>
      </c>
      <c r="BO32" s="27" t="str">
        <f>IF('Inverter Request Form'!$B$78 = "", "No Information Submitted", IF('Inverter Request Form'!$B$78 = "Yes", "Y", IF('Inverter Request Form'!$B$78 = "No", "N", "Error")))</f>
        <v>No Information Submitted</v>
      </c>
      <c r="BP32" s="27" t="str">
        <f>IF('Inverter Request Form'!$B$80 = "", "No Information Submitted", IF('Inverter Request Form'!$B$80 = "Yes", "Y", IF('Inverter Request Form'!$B$80 = "No", "N", "Error")))</f>
        <v>No Information Submitted</v>
      </c>
      <c r="BQ32" s="27" t="str">
        <f>IF('Inverter Request Form'!$B$82 = "", "No Information Submitted", IF('Inverter Request Form'!$B$82 = "Yes", "Y", IF('Inverter Request Form'!$B$82 = "No", "N", "Error")))</f>
        <v>No Information Submitted</v>
      </c>
      <c r="BR32" s="27" t="str">
        <f>IF('Inverter Request Form'!$B$84 = "", "No Information Submitted", IF('Inverter Request Form'!$B$84 = "Yes", "Y", IF('Inverter Request Form'!$B$84 = "No", "N", "Error")))</f>
        <v>No Information Submitted</v>
      </c>
      <c r="BS32" s="81"/>
      <c r="BT32" s="81"/>
      <c r="BU3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2" s="27" t="str">
        <f>IF('Inverter Request Form'!$B$22 = "PV Only", "PV", IF('Inverter Request Form'!$B$22 = "Battery Only", "Battery", IF('Inverter Request Form'!$B$22 = "Hybrid (PV and Battery)", "Both", "No Information Submitted")))</f>
        <v>No Information Submitted</v>
      </c>
      <c r="BX32" s="27" t="str">
        <f>IF(ISBLANK('Inverter Request Form'!$B138), "No Information Submitted", IF('Inverter Request Form'!$B$28 &lt;&gt; "Yes", "No", IF(AND('Inverter Request Form'!$B$28 = "Yes", ISBLANK('Inverter Request Form'!$F138)), "Missing ACPV Model Number", "Yes")))</f>
        <v>No Information Submitted</v>
      </c>
    </row>
    <row r="33" spans="1:76" ht="28.8" x14ac:dyDescent="0.3">
      <c r="A33" s="71" t="str">
        <f>IF(ISBLANK('Inverter Request Form'!$B$6), "No Information Submitted", 'Inverter Request Form'!$B$6)</f>
        <v>No Information Submitted</v>
      </c>
      <c r="B33" s="71" t="str">
        <f>IF(ISBLANK('Inverter Request Form'!$B139), "No Information Submitted", IF($BX$4 = "Yes", _xlfn.CONCAT("{", 'Inverter Request Form'!$C139, "V}"), IF('Inverter Request Form'!$B$98 = "Yes", IF(ISBLANK('Inverter Request Form'!$E139), "No Basic Listee Model Number Submitted", _xlfn.CONCAT('Inverter Request Form'!$B139," {",'Inverter Request Form'!$C139, "V}")), _xlfn.CONCAT('Inverter Request Form'!$B139," {",'Inverter Request Form'!$C139, "V}"))))</f>
        <v>No Information Submitted</v>
      </c>
      <c r="C33" s="27" t="str">
        <f t="shared" si="0"/>
        <v>N</v>
      </c>
      <c r="D33" s="27" t="str">
        <f>IF(OR('Inverter Request Form'!$B$39 = "Yes", OR('Inverter Request Form'!$B$50 = "Yes: SA8-SA15", 'Inverter Request Form'!$B$50 = "Yes: SA8-SA15, SA17 &amp; SA18")), IF('Inverter Request Form'!$B$39 = "Yes", "Y", "N"), "ERROR - No SA or SB Submitted")</f>
        <v>ERROR - No SA or SB Submitted</v>
      </c>
      <c r="E3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3" s="27" t="str">
        <f>IF($E$4 &lt;&gt; "Y", "N", IF('Inverter Request Form'!$B$54 = "Yes", "Y", "N"))</f>
        <v>N</v>
      </c>
      <c r="G33" s="27" t="str">
        <f>IF($E$4 &lt;&gt; "Y", "N", IF(OR('Inverter Request Form'!$B$50 = "Yes: SA8-SA15", 'Inverter Request Form'!$B$50 = "Yes: SA8-SA15, SA17 &amp; SA18"), "Y", "N"))</f>
        <v>N</v>
      </c>
      <c r="H33" s="27" t="str">
        <f>IF($E$4 &lt;&gt; "Y", "N", IF('Inverter Request Form'!$B$50 = "Yes: SA8-SA15, SA17 &amp; SA18", "Y", "N"))</f>
        <v>N</v>
      </c>
      <c r="I33" s="27" t="str">
        <f>IF('Inverter Request Form'!$B$88="1. Inverter - CSIP Certified", "Y", IF('Inverter Request Form'!$B$88="2. Inverter - CSIP compliant via conformance testing using a CSIP-certified gateway", "Y*", IF('Inverter Request Form'!$B$88= "None", "N", "N")))</f>
        <v>N</v>
      </c>
      <c r="J33" s="27"/>
      <c r="K33" s="27" t="str">
        <f>IF(ISBLANK('Inverter Request Form'!$D139), "No Information Submitted", 'Inverter Request Form'!$D139)</f>
        <v>No Information Submitted</v>
      </c>
      <c r="L33" s="27"/>
      <c r="M33" s="27" t="str">
        <f>IF(ISBLANK('Inverter Request Form'!$C139), "No Information Submitted", 'Inverter Request Form'!$C139)</f>
        <v>No Information Submitted</v>
      </c>
      <c r="N33" s="27"/>
      <c r="O33" s="27" t="str">
        <f>IF($D$4 &lt;&gt; "Y", "No Information Submitted", IF(ISBLANK('Inverter Request Form'!$B$34), "No NRTL Selected", 'Inverter Request Form'!$B$34))</f>
        <v>No Information Submitted</v>
      </c>
      <c r="P33" s="81" t="str">
        <f t="shared" si="1"/>
        <v>No Information Submitted</v>
      </c>
      <c r="Q33" s="27" t="str">
        <f>IF($E$4 &lt;&gt; "Y", "No Information Submitted", IF(ISBLANK('Inverter Request Form'!$B$34), "No NRTL Selected", 'Inverter Request Form'!$B$34))</f>
        <v>No Information Submitted</v>
      </c>
      <c r="R33" s="81" t="str">
        <f t="shared" si="2"/>
        <v>No Information Submitted</v>
      </c>
      <c r="S33" s="27" t="str">
        <f>IF($E$4 &lt;&gt; "Y", "No Information Submitted", IF(AND($E$4= "Y", ISBLANK('Inverter Request Form'!$B$52)), "ERROR - No Firmware Version Submitted", 'Inverter Request Form'!$B$52))</f>
        <v>No Information Submitted</v>
      </c>
      <c r="T33" s="81" t="str">
        <f t="shared" si="3"/>
        <v>No Information Submitted</v>
      </c>
      <c r="U33" s="81" t="str">
        <f t="shared" si="4"/>
        <v>No Information Submitted</v>
      </c>
      <c r="V33" s="81" t="str">
        <f t="shared" si="5"/>
        <v>No Information Submitted</v>
      </c>
      <c r="W33" s="27" t="str">
        <f>IF($I$4="No Information Submitted", "No Information Submitted", IF(ISBLANK('Inverter Request Form'!$B$90), "No Information Submitted", 'Inverter Request Form'!$B$90))</f>
        <v>No Information Submitted</v>
      </c>
      <c r="X33" s="81" t="str">
        <f>IF($I$4="No Information Submitted", "No Information Submitted", IF(ISBLANK('Inverter Request Form'!$B$90), "No Information Submitted", ""))</f>
        <v>No Information Submitted</v>
      </c>
      <c r="Y33" s="27"/>
      <c r="Z33" s="27" t="str">
        <f>IF(AND('Inverter Request Form'!$B$28= "Yes", 'Inverter Request Form'!$B$98 = "Yes"), "Multiple Listing and ACPV module", IF('Inverter Request Form'!$B$28= "Yes", "ACPV module", IF('Inverter Request Form'!$B$98 = "Yes", "Multiple Listing",  "")))</f>
        <v/>
      </c>
      <c r="AA33" s="27" t="str">
        <f>IF('Inverter Request Form'!$B$30="Yes","Y", "N")</f>
        <v>N</v>
      </c>
      <c r="AB33" s="27" t="str">
        <f>IF('Inverter Request Form'!$B$26="Yes","Y", "N")</f>
        <v>N</v>
      </c>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t="str">
        <f>IF('Inverter Request Form'!$B$68 = "", "No Information Submitted", IF('Inverter Request Form'!$B$68 = "Yes", "Y", IF('Inverter Request Form'!$B$68 = "No", "N", "Error")))</f>
        <v>No Information Submitted</v>
      </c>
      <c r="BK33" s="27" t="str">
        <f>IF('Inverter Request Form'!$B$70 = "", "No Information Submitted", IF('Inverter Request Form'!$B$70 = "Yes", "Y", IF('Inverter Request Form'!$B$70 = "No", "N", "Error")))</f>
        <v>No Information Submitted</v>
      </c>
      <c r="BL33" s="27" t="str">
        <f>IF('Inverter Request Form'!$B$72 = "", "No Information Submitted", IF('Inverter Request Form'!$B$72 = "Yes", "Y", IF('Inverter Request Form'!$B$72 = "No", "N", "Error")))</f>
        <v>No Information Submitted</v>
      </c>
      <c r="BM33" s="27" t="str">
        <f>IF('Inverter Request Form'!$B$74 = "", "No Information Submitted", IF('Inverter Request Form'!$B$74 = "Yes", "Y", IF('Inverter Request Form'!$B$74 = "No", "N", "Error")))</f>
        <v>No Information Submitted</v>
      </c>
      <c r="BN33" s="27" t="str">
        <f>IF('Inverter Request Form'!$B$76 = "", "No Information Submitted", IF('Inverter Request Form'!$B$76 = "Yes", "Y", IF('Inverter Request Form'!$B$76 = "No", "N", "Error")))</f>
        <v>No Information Submitted</v>
      </c>
      <c r="BO33" s="27" t="str">
        <f>IF('Inverter Request Form'!$B$78 = "", "No Information Submitted", IF('Inverter Request Form'!$B$78 = "Yes", "Y", IF('Inverter Request Form'!$B$78 = "No", "N", "Error")))</f>
        <v>No Information Submitted</v>
      </c>
      <c r="BP33" s="27" t="str">
        <f>IF('Inverter Request Form'!$B$80 = "", "No Information Submitted", IF('Inverter Request Form'!$B$80 = "Yes", "Y", IF('Inverter Request Form'!$B$80 = "No", "N", "Error")))</f>
        <v>No Information Submitted</v>
      </c>
      <c r="BQ33" s="27" t="str">
        <f>IF('Inverter Request Form'!$B$82 = "", "No Information Submitted", IF('Inverter Request Form'!$B$82 = "Yes", "Y", IF('Inverter Request Form'!$B$82 = "No", "N", "Error")))</f>
        <v>No Information Submitted</v>
      </c>
      <c r="BR33" s="27" t="str">
        <f>IF('Inverter Request Form'!$B$84 = "", "No Information Submitted", IF('Inverter Request Form'!$B$84 = "Yes", "Y", IF('Inverter Request Form'!$B$84 = "No", "N", "Error")))</f>
        <v>No Information Submitted</v>
      </c>
      <c r="BS33" s="81"/>
      <c r="BT33" s="81"/>
      <c r="BU3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3" s="27" t="str">
        <f>IF('Inverter Request Form'!$B$22 = "PV Only", "PV", IF('Inverter Request Form'!$B$22 = "Battery Only", "Battery", IF('Inverter Request Form'!$B$22 = "Hybrid (PV and Battery)", "Both", "No Information Submitted")))</f>
        <v>No Information Submitted</v>
      </c>
      <c r="BX33" s="27" t="str">
        <f>IF(ISBLANK('Inverter Request Form'!$B139), "No Information Submitted", IF('Inverter Request Form'!$B$28 &lt;&gt; "Yes", "No", IF(AND('Inverter Request Form'!$B$28 = "Yes", ISBLANK('Inverter Request Form'!$F139)), "Missing ACPV Model Number", "Yes")))</f>
        <v>No Information Submitted</v>
      </c>
    </row>
    <row r="34" spans="1:76" ht="28.8" x14ac:dyDescent="0.3">
      <c r="A34" s="71" t="str">
        <f>IF(ISBLANK('Inverter Request Form'!$B$6), "No Information Submitted", 'Inverter Request Form'!$B$6)</f>
        <v>No Information Submitted</v>
      </c>
      <c r="B34" s="71" t="str">
        <f>IF(ISBLANK('Inverter Request Form'!$B140), "No Information Submitted", IF($BX$4 = "Yes", _xlfn.CONCAT("{", 'Inverter Request Form'!$C140, "V}"), IF('Inverter Request Form'!$B$98 = "Yes", IF(ISBLANK('Inverter Request Form'!$E140), "No Basic Listee Model Number Submitted", _xlfn.CONCAT('Inverter Request Form'!$B140," {",'Inverter Request Form'!$C140, "V}")), _xlfn.CONCAT('Inverter Request Form'!$B140," {",'Inverter Request Form'!$C140, "V}"))))</f>
        <v>No Information Submitted</v>
      </c>
      <c r="C34" s="27" t="str">
        <f t="shared" si="0"/>
        <v>N</v>
      </c>
      <c r="D34" s="27" t="str">
        <f>IF(OR('Inverter Request Form'!$B$39 = "Yes", OR('Inverter Request Form'!$B$50 = "Yes: SA8-SA15", 'Inverter Request Form'!$B$50 = "Yes: SA8-SA15, SA17 &amp; SA18")), IF('Inverter Request Form'!$B$39 = "Yes", "Y", "N"), "ERROR - No SA or SB Submitted")</f>
        <v>ERROR - No SA or SB Submitted</v>
      </c>
      <c r="E3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4" s="27" t="str">
        <f>IF($E$4 &lt;&gt; "Y", "N", IF('Inverter Request Form'!$B$54 = "Yes", "Y", "N"))</f>
        <v>N</v>
      </c>
      <c r="G34" s="27" t="str">
        <f>IF($E$4 &lt;&gt; "Y", "N", IF(OR('Inverter Request Form'!$B$50 = "Yes: SA8-SA15", 'Inverter Request Form'!$B$50 = "Yes: SA8-SA15, SA17 &amp; SA18"), "Y", "N"))</f>
        <v>N</v>
      </c>
      <c r="H34" s="27" t="str">
        <f>IF($E$4 &lt;&gt; "Y", "N", IF('Inverter Request Form'!$B$50 = "Yes: SA8-SA15, SA17 &amp; SA18", "Y", "N"))</f>
        <v>N</v>
      </c>
      <c r="I34" s="27" t="str">
        <f>IF('Inverter Request Form'!$B$88="1. Inverter - CSIP Certified", "Y", IF('Inverter Request Form'!$B$88="2. Inverter - CSIP compliant via conformance testing using a CSIP-certified gateway", "Y*", IF('Inverter Request Form'!$B$88= "None", "N", "N")))</f>
        <v>N</v>
      </c>
      <c r="J34" s="27"/>
      <c r="K34" s="27" t="str">
        <f>IF(ISBLANK('Inverter Request Form'!$D140), "No Information Submitted", 'Inverter Request Form'!$D140)</f>
        <v>No Information Submitted</v>
      </c>
      <c r="L34" s="27"/>
      <c r="M34" s="27" t="str">
        <f>IF(ISBLANK('Inverter Request Form'!$C140), "No Information Submitted", 'Inverter Request Form'!$C140)</f>
        <v>No Information Submitted</v>
      </c>
      <c r="N34" s="27"/>
      <c r="O34" s="27" t="str">
        <f>IF($D$4 &lt;&gt; "Y", "No Information Submitted", IF(ISBLANK('Inverter Request Form'!$B$34), "No NRTL Selected", 'Inverter Request Form'!$B$34))</f>
        <v>No Information Submitted</v>
      </c>
      <c r="P34" s="81" t="str">
        <f t="shared" si="1"/>
        <v>No Information Submitted</v>
      </c>
      <c r="Q34" s="27" t="str">
        <f>IF($E$4 &lt;&gt; "Y", "No Information Submitted", IF(ISBLANK('Inverter Request Form'!$B$34), "No NRTL Selected", 'Inverter Request Form'!$B$34))</f>
        <v>No Information Submitted</v>
      </c>
      <c r="R34" s="81" t="str">
        <f t="shared" si="2"/>
        <v>No Information Submitted</v>
      </c>
      <c r="S34" s="27" t="str">
        <f>IF($E$4 &lt;&gt; "Y", "No Information Submitted", IF(AND($E$4= "Y", ISBLANK('Inverter Request Form'!$B$52)), "ERROR - No Firmware Version Submitted", 'Inverter Request Form'!$B$52))</f>
        <v>No Information Submitted</v>
      </c>
      <c r="T34" s="81" t="str">
        <f t="shared" si="3"/>
        <v>No Information Submitted</v>
      </c>
      <c r="U34" s="81" t="str">
        <f t="shared" si="4"/>
        <v>No Information Submitted</v>
      </c>
      <c r="V34" s="81" t="str">
        <f t="shared" si="5"/>
        <v>No Information Submitted</v>
      </c>
      <c r="W34" s="27" t="str">
        <f>IF($I$4="No Information Submitted", "No Information Submitted", IF(ISBLANK('Inverter Request Form'!$B$90), "No Information Submitted", 'Inverter Request Form'!$B$90))</f>
        <v>No Information Submitted</v>
      </c>
      <c r="X34" s="81" t="str">
        <f>IF($I$4="No Information Submitted", "No Information Submitted", IF(ISBLANK('Inverter Request Form'!$B$90), "No Information Submitted", ""))</f>
        <v>No Information Submitted</v>
      </c>
      <c r="Y34" s="27"/>
      <c r="Z34" s="27" t="str">
        <f>IF(AND('Inverter Request Form'!$B$28= "Yes", 'Inverter Request Form'!$B$98 = "Yes"), "Multiple Listing and ACPV module", IF('Inverter Request Form'!$B$28= "Yes", "ACPV module", IF('Inverter Request Form'!$B$98 = "Yes", "Multiple Listing",  "")))</f>
        <v/>
      </c>
      <c r="AA34" s="27" t="str">
        <f>IF('Inverter Request Form'!$B$30="Yes","Y", "N")</f>
        <v>N</v>
      </c>
      <c r="AB34" s="27" t="str">
        <f>IF('Inverter Request Form'!$B$26="Yes","Y", "N")</f>
        <v>N</v>
      </c>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t="str">
        <f>IF('Inverter Request Form'!$B$68 = "", "No Information Submitted", IF('Inverter Request Form'!$B$68 = "Yes", "Y", IF('Inverter Request Form'!$B$68 = "No", "N", "Error")))</f>
        <v>No Information Submitted</v>
      </c>
      <c r="BK34" s="27" t="str">
        <f>IF('Inverter Request Form'!$B$70 = "", "No Information Submitted", IF('Inverter Request Form'!$B$70 = "Yes", "Y", IF('Inverter Request Form'!$B$70 = "No", "N", "Error")))</f>
        <v>No Information Submitted</v>
      </c>
      <c r="BL34" s="27" t="str">
        <f>IF('Inverter Request Form'!$B$72 = "", "No Information Submitted", IF('Inverter Request Form'!$B$72 = "Yes", "Y", IF('Inverter Request Form'!$B$72 = "No", "N", "Error")))</f>
        <v>No Information Submitted</v>
      </c>
      <c r="BM34" s="27" t="str">
        <f>IF('Inverter Request Form'!$B$74 = "", "No Information Submitted", IF('Inverter Request Form'!$B$74 = "Yes", "Y", IF('Inverter Request Form'!$B$74 = "No", "N", "Error")))</f>
        <v>No Information Submitted</v>
      </c>
      <c r="BN34" s="27" t="str">
        <f>IF('Inverter Request Form'!$B$76 = "", "No Information Submitted", IF('Inverter Request Form'!$B$76 = "Yes", "Y", IF('Inverter Request Form'!$B$76 = "No", "N", "Error")))</f>
        <v>No Information Submitted</v>
      </c>
      <c r="BO34" s="27" t="str">
        <f>IF('Inverter Request Form'!$B$78 = "", "No Information Submitted", IF('Inverter Request Form'!$B$78 = "Yes", "Y", IF('Inverter Request Form'!$B$78 = "No", "N", "Error")))</f>
        <v>No Information Submitted</v>
      </c>
      <c r="BP34" s="27" t="str">
        <f>IF('Inverter Request Form'!$B$80 = "", "No Information Submitted", IF('Inverter Request Form'!$B$80 = "Yes", "Y", IF('Inverter Request Form'!$B$80 = "No", "N", "Error")))</f>
        <v>No Information Submitted</v>
      </c>
      <c r="BQ34" s="27" t="str">
        <f>IF('Inverter Request Form'!$B$82 = "", "No Information Submitted", IF('Inverter Request Form'!$B$82 = "Yes", "Y", IF('Inverter Request Form'!$B$82 = "No", "N", "Error")))</f>
        <v>No Information Submitted</v>
      </c>
      <c r="BR34" s="27" t="str">
        <f>IF('Inverter Request Form'!$B$84 = "", "No Information Submitted", IF('Inverter Request Form'!$B$84 = "Yes", "Y", IF('Inverter Request Form'!$B$84 = "No", "N", "Error")))</f>
        <v>No Information Submitted</v>
      </c>
      <c r="BS34" s="81"/>
      <c r="BT34" s="81"/>
      <c r="BU3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4" s="27" t="str">
        <f>IF('Inverter Request Form'!$B$22 = "PV Only", "PV", IF('Inverter Request Form'!$B$22 = "Battery Only", "Battery", IF('Inverter Request Form'!$B$22 = "Hybrid (PV and Battery)", "Both", "No Information Submitted")))</f>
        <v>No Information Submitted</v>
      </c>
      <c r="BX34" s="27" t="str">
        <f>IF(ISBLANK('Inverter Request Form'!$B140), "No Information Submitted", IF('Inverter Request Form'!$B$28 &lt;&gt; "Yes", "No", IF(AND('Inverter Request Form'!$B$28 = "Yes", ISBLANK('Inverter Request Form'!$F140)), "Missing ACPV Model Number", "Yes")))</f>
        <v>No Information Submitted</v>
      </c>
    </row>
    <row r="35" spans="1:76" ht="28.8" x14ac:dyDescent="0.3">
      <c r="A35" s="71" t="str">
        <f>IF(ISBLANK('Inverter Request Form'!$B$6), "No Information Submitted", 'Inverter Request Form'!$B$6)</f>
        <v>No Information Submitted</v>
      </c>
      <c r="B35" s="71" t="str">
        <f>IF(ISBLANK('Inverter Request Form'!$B141), "No Information Submitted", IF($BX$4 = "Yes", _xlfn.CONCAT("{", 'Inverter Request Form'!$C141, "V}"), IF('Inverter Request Form'!$B$98 = "Yes", IF(ISBLANK('Inverter Request Form'!$E141), "No Basic Listee Model Number Submitted", _xlfn.CONCAT('Inverter Request Form'!$B141," {",'Inverter Request Form'!$C141, "V}")), _xlfn.CONCAT('Inverter Request Form'!$B141," {",'Inverter Request Form'!$C141, "V}"))))</f>
        <v>No Information Submitted</v>
      </c>
      <c r="C35" s="27" t="str">
        <f t="shared" si="0"/>
        <v>N</v>
      </c>
      <c r="D35" s="27" t="str">
        <f>IF(OR('Inverter Request Form'!$B$39 = "Yes", OR('Inverter Request Form'!$B$50 = "Yes: SA8-SA15", 'Inverter Request Form'!$B$50 = "Yes: SA8-SA15, SA17 &amp; SA18")), IF('Inverter Request Form'!$B$39 = "Yes", "Y", "N"), "ERROR - No SA or SB Submitted")</f>
        <v>ERROR - No SA or SB Submitted</v>
      </c>
      <c r="E3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5" s="27" t="str">
        <f>IF($E$4 &lt;&gt; "Y", "N", IF('Inverter Request Form'!$B$54 = "Yes", "Y", "N"))</f>
        <v>N</v>
      </c>
      <c r="G35" s="27" t="str">
        <f>IF($E$4 &lt;&gt; "Y", "N", IF(OR('Inverter Request Form'!$B$50 = "Yes: SA8-SA15", 'Inverter Request Form'!$B$50 = "Yes: SA8-SA15, SA17 &amp; SA18"), "Y", "N"))</f>
        <v>N</v>
      </c>
      <c r="H35" s="27" t="str">
        <f>IF($E$4 &lt;&gt; "Y", "N", IF('Inverter Request Form'!$B$50 = "Yes: SA8-SA15, SA17 &amp; SA18", "Y", "N"))</f>
        <v>N</v>
      </c>
      <c r="I35" s="27" t="str">
        <f>IF('Inverter Request Form'!$B$88="1. Inverter - CSIP Certified", "Y", IF('Inverter Request Form'!$B$88="2. Inverter - CSIP compliant via conformance testing using a CSIP-certified gateway", "Y*", IF('Inverter Request Form'!$B$88= "None", "N", "N")))</f>
        <v>N</v>
      </c>
      <c r="J35" s="27"/>
      <c r="K35" s="27" t="str">
        <f>IF(ISBLANK('Inverter Request Form'!$D141), "No Information Submitted", 'Inverter Request Form'!$D141)</f>
        <v>No Information Submitted</v>
      </c>
      <c r="L35" s="27"/>
      <c r="M35" s="27" t="str">
        <f>IF(ISBLANK('Inverter Request Form'!$C141), "No Information Submitted", 'Inverter Request Form'!$C141)</f>
        <v>No Information Submitted</v>
      </c>
      <c r="N35" s="27"/>
      <c r="O35" s="27" t="str">
        <f>IF($D$4 &lt;&gt; "Y", "No Information Submitted", IF(ISBLANK('Inverter Request Form'!$B$34), "No NRTL Selected", 'Inverter Request Form'!$B$34))</f>
        <v>No Information Submitted</v>
      </c>
      <c r="P35" s="81" t="str">
        <f t="shared" si="1"/>
        <v>No Information Submitted</v>
      </c>
      <c r="Q35" s="27" t="str">
        <f>IF($E$4 &lt;&gt; "Y", "No Information Submitted", IF(ISBLANK('Inverter Request Form'!$B$34), "No NRTL Selected", 'Inverter Request Form'!$B$34))</f>
        <v>No Information Submitted</v>
      </c>
      <c r="R35" s="81" t="str">
        <f t="shared" si="2"/>
        <v>No Information Submitted</v>
      </c>
      <c r="S35" s="27" t="str">
        <f>IF($E$4 &lt;&gt; "Y", "No Information Submitted", IF(AND($E$4= "Y", ISBLANK('Inverter Request Form'!$B$52)), "ERROR - No Firmware Version Submitted", 'Inverter Request Form'!$B$52))</f>
        <v>No Information Submitted</v>
      </c>
      <c r="T35" s="81" t="str">
        <f t="shared" si="3"/>
        <v>No Information Submitted</v>
      </c>
      <c r="U35" s="81" t="str">
        <f t="shared" si="4"/>
        <v>No Information Submitted</v>
      </c>
      <c r="V35" s="81" t="str">
        <f t="shared" si="5"/>
        <v>No Information Submitted</v>
      </c>
      <c r="W35" s="27" t="str">
        <f>IF($I$4="No Information Submitted", "No Information Submitted", IF(ISBLANK('Inverter Request Form'!$B$90), "No Information Submitted", 'Inverter Request Form'!$B$90))</f>
        <v>No Information Submitted</v>
      </c>
      <c r="X35" s="81" t="str">
        <f>IF($I$4="No Information Submitted", "No Information Submitted", IF(ISBLANK('Inverter Request Form'!$B$90), "No Information Submitted", ""))</f>
        <v>No Information Submitted</v>
      </c>
      <c r="Y35" s="27"/>
      <c r="Z35" s="27" t="str">
        <f>IF(AND('Inverter Request Form'!$B$28= "Yes", 'Inverter Request Form'!$B$98 = "Yes"), "Multiple Listing and ACPV module", IF('Inverter Request Form'!$B$28= "Yes", "ACPV module", IF('Inverter Request Form'!$B$98 = "Yes", "Multiple Listing",  "")))</f>
        <v/>
      </c>
      <c r="AA35" s="27" t="str">
        <f>IF('Inverter Request Form'!$B$30="Yes","Y", "N")</f>
        <v>N</v>
      </c>
      <c r="AB35" s="27" t="str">
        <f>IF('Inverter Request Form'!$B$26="Yes","Y", "N")</f>
        <v>N</v>
      </c>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t="str">
        <f>IF('Inverter Request Form'!$B$68 = "", "No Information Submitted", IF('Inverter Request Form'!$B$68 = "Yes", "Y", IF('Inverter Request Form'!$B$68 = "No", "N", "Error")))</f>
        <v>No Information Submitted</v>
      </c>
      <c r="BK35" s="27" t="str">
        <f>IF('Inverter Request Form'!$B$70 = "", "No Information Submitted", IF('Inverter Request Form'!$B$70 = "Yes", "Y", IF('Inverter Request Form'!$B$70 = "No", "N", "Error")))</f>
        <v>No Information Submitted</v>
      </c>
      <c r="BL35" s="27" t="str">
        <f>IF('Inverter Request Form'!$B$72 = "", "No Information Submitted", IF('Inverter Request Form'!$B$72 = "Yes", "Y", IF('Inverter Request Form'!$B$72 = "No", "N", "Error")))</f>
        <v>No Information Submitted</v>
      </c>
      <c r="BM35" s="27" t="str">
        <f>IF('Inverter Request Form'!$B$74 = "", "No Information Submitted", IF('Inverter Request Form'!$B$74 = "Yes", "Y", IF('Inverter Request Form'!$B$74 = "No", "N", "Error")))</f>
        <v>No Information Submitted</v>
      </c>
      <c r="BN35" s="27" t="str">
        <f>IF('Inverter Request Form'!$B$76 = "", "No Information Submitted", IF('Inverter Request Form'!$B$76 = "Yes", "Y", IF('Inverter Request Form'!$B$76 = "No", "N", "Error")))</f>
        <v>No Information Submitted</v>
      </c>
      <c r="BO35" s="27" t="str">
        <f>IF('Inverter Request Form'!$B$78 = "", "No Information Submitted", IF('Inverter Request Form'!$B$78 = "Yes", "Y", IF('Inverter Request Form'!$B$78 = "No", "N", "Error")))</f>
        <v>No Information Submitted</v>
      </c>
      <c r="BP35" s="27" t="str">
        <f>IF('Inverter Request Form'!$B$80 = "", "No Information Submitted", IF('Inverter Request Form'!$B$80 = "Yes", "Y", IF('Inverter Request Form'!$B$80 = "No", "N", "Error")))</f>
        <v>No Information Submitted</v>
      </c>
      <c r="BQ35" s="27" t="str">
        <f>IF('Inverter Request Form'!$B$82 = "", "No Information Submitted", IF('Inverter Request Form'!$B$82 = "Yes", "Y", IF('Inverter Request Form'!$B$82 = "No", "N", "Error")))</f>
        <v>No Information Submitted</v>
      </c>
      <c r="BR35" s="27" t="str">
        <f>IF('Inverter Request Form'!$B$84 = "", "No Information Submitted", IF('Inverter Request Form'!$B$84 = "Yes", "Y", IF('Inverter Request Form'!$B$84 = "No", "N", "Error")))</f>
        <v>No Information Submitted</v>
      </c>
      <c r="BS35" s="81"/>
      <c r="BT35" s="81"/>
      <c r="BU3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5" s="27" t="str">
        <f>IF('Inverter Request Form'!$B$22 = "PV Only", "PV", IF('Inverter Request Form'!$B$22 = "Battery Only", "Battery", IF('Inverter Request Form'!$B$22 = "Hybrid (PV and Battery)", "Both", "No Information Submitted")))</f>
        <v>No Information Submitted</v>
      </c>
      <c r="BX35" s="27" t="str">
        <f>IF(ISBLANK('Inverter Request Form'!$B141), "No Information Submitted", IF('Inverter Request Form'!$B$28 &lt;&gt; "Yes", "No", IF(AND('Inverter Request Form'!$B$28 = "Yes", ISBLANK('Inverter Request Form'!$F141)), "Missing ACPV Model Number", "Yes")))</f>
        <v>No Information Submitted</v>
      </c>
    </row>
    <row r="36" spans="1:76" ht="28.8" x14ac:dyDescent="0.3">
      <c r="A36" s="71" t="str">
        <f>IF(ISBLANK('Inverter Request Form'!$B$6), "No Information Submitted", 'Inverter Request Form'!$B$6)</f>
        <v>No Information Submitted</v>
      </c>
      <c r="B36" s="71" t="str">
        <f>IF(ISBLANK('Inverter Request Form'!$B142), "No Information Submitted", IF($BX$4 = "Yes", _xlfn.CONCAT("{", 'Inverter Request Form'!$C142, "V}"), IF('Inverter Request Form'!$B$98 = "Yes", IF(ISBLANK('Inverter Request Form'!$E142), "No Basic Listee Model Number Submitted", _xlfn.CONCAT('Inverter Request Form'!$B142," {",'Inverter Request Form'!$C142, "V}")), _xlfn.CONCAT('Inverter Request Form'!$B142," {",'Inverter Request Form'!$C142, "V}"))))</f>
        <v>No Information Submitted</v>
      </c>
      <c r="C36" s="27" t="str">
        <f t="shared" si="0"/>
        <v>N</v>
      </c>
      <c r="D36" s="27" t="str">
        <f>IF(OR('Inverter Request Form'!$B$39 = "Yes", OR('Inverter Request Form'!$B$50 = "Yes: SA8-SA15", 'Inverter Request Form'!$B$50 = "Yes: SA8-SA15, SA17 &amp; SA18")), IF('Inverter Request Form'!$B$39 = "Yes", "Y", "N"), "ERROR - No SA or SB Submitted")</f>
        <v>ERROR - No SA or SB Submitted</v>
      </c>
      <c r="E3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6" s="27" t="str">
        <f>IF($E$4 &lt;&gt; "Y", "N", IF('Inverter Request Form'!$B$54 = "Yes", "Y", "N"))</f>
        <v>N</v>
      </c>
      <c r="G36" s="27" t="str">
        <f>IF($E$4 &lt;&gt; "Y", "N", IF(OR('Inverter Request Form'!$B$50 = "Yes: SA8-SA15", 'Inverter Request Form'!$B$50 = "Yes: SA8-SA15, SA17 &amp; SA18"), "Y", "N"))</f>
        <v>N</v>
      </c>
      <c r="H36" s="27" t="str">
        <f>IF($E$4 &lt;&gt; "Y", "N", IF('Inverter Request Form'!$B$50 = "Yes: SA8-SA15, SA17 &amp; SA18", "Y", "N"))</f>
        <v>N</v>
      </c>
      <c r="I36" s="27" t="str">
        <f>IF('Inverter Request Form'!$B$88="1. Inverter - CSIP Certified", "Y", IF('Inverter Request Form'!$B$88="2. Inverter - CSIP compliant via conformance testing using a CSIP-certified gateway", "Y*", IF('Inverter Request Form'!$B$88= "None", "N", "N")))</f>
        <v>N</v>
      </c>
      <c r="J36" s="27"/>
      <c r="K36" s="27" t="str">
        <f>IF(ISBLANK('Inverter Request Form'!$D142), "No Information Submitted", 'Inverter Request Form'!$D142)</f>
        <v>No Information Submitted</v>
      </c>
      <c r="L36" s="27"/>
      <c r="M36" s="27" t="str">
        <f>IF(ISBLANK('Inverter Request Form'!$C142), "No Information Submitted", 'Inverter Request Form'!$C142)</f>
        <v>No Information Submitted</v>
      </c>
      <c r="N36" s="27"/>
      <c r="O36" s="27" t="str">
        <f>IF($D$4 &lt;&gt; "Y", "No Information Submitted", IF(ISBLANK('Inverter Request Form'!$B$34), "No NRTL Selected", 'Inverter Request Form'!$B$34))</f>
        <v>No Information Submitted</v>
      </c>
      <c r="P36" s="81" t="str">
        <f t="shared" si="1"/>
        <v>No Information Submitted</v>
      </c>
      <c r="Q36" s="27" t="str">
        <f>IF($E$4 &lt;&gt; "Y", "No Information Submitted", IF(ISBLANK('Inverter Request Form'!$B$34), "No NRTL Selected", 'Inverter Request Form'!$B$34))</f>
        <v>No Information Submitted</v>
      </c>
      <c r="R36" s="81" t="str">
        <f t="shared" si="2"/>
        <v>No Information Submitted</v>
      </c>
      <c r="S36" s="27" t="str">
        <f>IF($E$4 &lt;&gt; "Y", "No Information Submitted", IF(AND($E$4= "Y", ISBLANK('Inverter Request Form'!$B$52)), "ERROR - No Firmware Version Submitted", 'Inverter Request Form'!$B$52))</f>
        <v>No Information Submitted</v>
      </c>
      <c r="T36" s="81" t="str">
        <f t="shared" si="3"/>
        <v>No Information Submitted</v>
      </c>
      <c r="U36" s="81" t="str">
        <f t="shared" si="4"/>
        <v>No Information Submitted</v>
      </c>
      <c r="V36" s="81" t="str">
        <f t="shared" si="5"/>
        <v>No Information Submitted</v>
      </c>
      <c r="W36" s="27" t="str">
        <f>IF($I$4="No Information Submitted", "No Information Submitted", IF(ISBLANK('Inverter Request Form'!$B$90), "No Information Submitted", 'Inverter Request Form'!$B$90))</f>
        <v>No Information Submitted</v>
      </c>
      <c r="X36" s="81" t="str">
        <f>IF($I$4="No Information Submitted", "No Information Submitted", IF(ISBLANK('Inverter Request Form'!$B$90), "No Information Submitted", ""))</f>
        <v>No Information Submitted</v>
      </c>
      <c r="Y36" s="27"/>
      <c r="Z36" s="27" t="str">
        <f>IF(AND('Inverter Request Form'!$B$28= "Yes", 'Inverter Request Form'!$B$98 = "Yes"), "Multiple Listing and ACPV module", IF('Inverter Request Form'!$B$28= "Yes", "ACPV module", IF('Inverter Request Form'!$B$98 = "Yes", "Multiple Listing",  "")))</f>
        <v/>
      </c>
      <c r="AA36" s="27" t="str">
        <f>IF('Inverter Request Form'!$B$30="Yes","Y", "N")</f>
        <v>N</v>
      </c>
      <c r="AB36" s="27" t="str">
        <f>IF('Inverter Request Form'!$B$26="Yes","Y", "N")</f>
        <v>N</v>
      </c>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t="str">
        <f>IF('Inverter Request Form'!$B$68 = "", "No Information Submitted", IF('Inverter Request Form'!$B$68 = "Yes", "Y", IF('Inverter Request Form'!$B$68 = "No", "N", "Error")))</f>
        <v>No Information Submitted</v>
      </c>
      <c r="BK36" s="27" t="str">
        <f>IF('Inverter Request Form'!$B$70 = "", "No Information Submitted", IF('Inverter Request Form'!$B$70 = "Yes", "Y", IF('Inverter Request Form'!$B$70 = "No", "N", "Error")))</f>
        <v>No Information Submitted</v>
      </c>
      <c r="BL36" s="27" t="str">
        <f>IF('Inverter Request Form'!$B$72 = "", "No Information Submitted", IF('Inverter Request Form'!$B$72 = "Yes", "Y", IF('Inverter Request Form'!$B$72 = "No", "N", "Error")))</f>
        <v>No Information Submitted</v>
      </c>
      <c r="BM36" s="27" t="str">
        <f>IF('Inverter Request Form'!$B$74 = "", "No Information Submitted", IF('Inverter Request Form'!$B$74 = "Yes", "Y", IF('Inverter Request Form'!$B$74 = "No", "N", "Error")))</f>
        <v>No Information Submitted</v>
      </c>
      <c r="BN36" s="27" t="str">
        <f>IF('Inverter Request Form'!$B$76 = "", "No Information Submitted", IF('Inverter Request Form'!$B$76 = "Yes", "Y", IF('Inverter Request Form'!$B$76 = "No", "N", "Error")))</f>
        <v>No Information Submitted</v>
      </c>
      <c r="BO36" s="27" t="str">
        <f>IF('Inverter Request Form'!$B$78 = "", "No Information Submitted", IF('Inverter Request Form'!$B$78 = "Yes", "Y", IF('Inverter Request Form'!$B$78 = "No", "N", "Error")))</f>
        <v>No Information Submitted</v>
      </c>
      <c r="BP36" s="27" t="str">
        <f>IF('Inverter Request Form'!$B$80 = "", "No Information Submitted", IF('Inverter Request Form'!$B$80 = "Yes", "Y", IF('Inverter Request Form'!$B$80 = "No", "N", "Error")))</f>
        <v>No Information Submitted</v>
      </c>
      <c r="BQ36" s="27" t="str">
        <f>IF('Inverter Request Form'!$B$82 = "", "No Information Submitted", IF('Inverter Request Form'!$B$82 = "Yes", "Y", IF('Inverter Request Form'!$B$82 = "No", "N", "Error")))</f>
        <v>No Information Submitted</v>
      </c>
      <c r="BR36" s="27" t="str">
        <f>IF('Inverter Request Form'!$B$84 = "", "No Information Submitted", IF('Inverter Request Form'!$B$84 = "Yes", "Y", IF('Inverter Request Form'!$B$84 = "No", "N", "Error")))</f>
        <v>No Information Submitted</v>
      </c>
      <c r="BS36" s="81"/>
      <c r="BT36" s="81"/>
      <c r="BU3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6" s="27" t="str">
        <f>IF('Inverter Request Form'!$B$22 = "PV Only", "PV", IF('Inverter Request Form'!$B$22 = "Battery Only", "Battery", IF('Inverter Request Form'!$B$22 = "Hybrid (PV and Battery)", "Both", "No Information Submitted")))</f>
        <v>No Information Submitted</v>
      </c>
      <c r="BX36" s="27" t="str">
        <f>IF(ISBLANK('Inverter Request Form'!$B142), "No Information Submitted", IF('Inverter Request Form'!$B$28 &lt;&gt; "Yes", "No", IF(AND('Inverter Request Form'!$B$28 = "Yes", ISBLANK('Inverter Request Form'!$F142)), "Missing ACPV Model Number", "Yes")))</f>
        <v>No Information Submitted</v>
      </c>
    </row>
    <row r="37" spans="1:76" ht="28.8" x14ac:dyDescent="0.3">
      <c r="A37" s="71" t="str">
        <f>IF(ISBLANK('Inverter Request Form'!$B$6), "No Information Submitted", 'Inverter Request Form'!$B$6)</f>
        <v>No Information Submitted</v>
      </c>
      <c r="B37" s="71" t="str">
        <f>IF(ISBLANK('Inverter Request Form'!$B143), "No Information Submitted", IF($BX$4 = "Yes", _xlfn.CONCAT("{", 'Inverter Request Form'!$C143, "V}"), IF('Inverter Request Form'!$B$98 = "Yes", IF(ISBLANK('Inverter Request Form'!$E143), "No Basic Listee Model Number Submitted", _xlfn.CONCAT('Inverter Request Form'!$B143," {",'Inverter Request Form'!$C143, "V}")), _xlfn.CONCAT('Inverter Request Form'!$B143," {",'Inverter Request Form'!$C143, "V}"))))</f>
        <v>No Information Submitted</v>
      </c>
      <c r="C37" s="27" t="str">
        <f t="shared" si="0"/>
        <v>N</v>
      </c>
      <c r="D37" s="27" t="str">
        <f>IF(OR('Inverter Request Form'!$B$39 = "Yes", OR('Inverter Request Form'!$B$50 = "Yes: SA8-SA15", 'Inverter Request Form'!$B$50 = "Yes: SA8-SA15, SA17 &amp; SA18")), IF('Inverter Request Form'!$B$39 = "Yes", "Y", "N"), "ERROR - No SA or SB Submitted")</f>
        <v>ERROR - No SA or SB Submitted</v>
      </c>
      <c r="E3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7" s="27" t="str">
        <f>IF($E$4 &lt;&gt; "Y", "N", IF('Inverter Request Form'!$B$54 = "Yes", "Y", "N"))</f>
        <v>N</v>
      </c>
      <c r="G37" s="27" t="str">
        <f>IF($E$4 &lt;&gt; "Y", "N", IF(OR('Inverter Request Form'!$B$50 = "Yes: SA8-SA15", 'Inverter Request Form'!$B$50 = "Yes: SA8-SA15, SA17 &amp; SA18"), "Y", "N"))</f>
        <v>N</v>
      </c>
      <c r="H37" s="27" t="str">
        <f>IF($E$4 &lt;&gt; "Y", "N", IF('Inverter Request Form'!$B$50 = "Yes: SA8-SA15, SA17 &amp; SA18", "Y", "N"))</f>
        <v>N</v>
      </c>
      <c r="I37" s="27" t="str">
        <f>IF('Inverter Request Form'!$B$88="1. Inverter - CSIP Certified", "Y", IF('Inverter Request Form'!$B$88="2. Inverter - CSIP compliant via conformance testing using a CSIP-certified gateway", "Y*", IF('Inverter Request Form'!$B$88= "None", "N", "N")))</f>
        <v>N</v>
      </c>
      <c r="J37" s="27"/>
      <c r="K37" s="27" t="str">
        <f>IF(ISBLANK('Inverter Request Form'!$D143), "No Information Submitted", 'Inverter Request Form'!$D143)</f>
        <v>No Information Submitted</v>
      </c>
      <c r="L37" s="27"/>
      <c r="M37" s="27" t="str">
        <f>IF(ISBLANK('Inverter Request Form'!$C143), "No Information Submitted", 'Inverter Request Form'!$C143)</f>
        <v>No Information Submitted</v>
      </c>
      <c r="N37" s="27"/>
      <c r="O37" s="27" t="str">
        <f>IF($D$4 &lt;&gt; "Y", "No Information Submitted", IF(ISBLANK('Inverter Request Form'!$B$34), "No NRTL Selected", 'Inverter Request Form'!$B$34))</f>
        <v>No Information Submitted</v>
      </c>
      <c r="P37" s="81" t="str">
        <f t="shared" si="1"/>
        <v>No Information Submitted</v>
      </c>
      <c r="Q37" s="27" t="str">
        <f>IF($E$4 &lt;&gt; "Y", "No Information Submitted", IF(ISBLANK('Inverter Request Form'!$B$34), "No NRTL Selected", 'Inverter Request Form'!$B$34))</f>
        <v>No Information Submitted</v>
      </c>
      <c r="R37" s="81" t="str">
        <f t="shared" si="2"/>
        <v>No Information Submitted</v>
      </c>
      <c r="S37" s="27" t="str">
        <f>IF($E$4 &lt;&gt; "Y", "No Information Submitted", IF(AND($E$4= "Y", ISBLANK('Inverter Request Form'!$B$52)), "ERROR - No Firmware Version Submitted", 'Inverter Request Form'!$B$52))</f>
        <v>No Information Submitted</v>
      </c>
      <c r="T37" s="81" t="str">
        <f t="shared" si="3"/>
        <v>No Information Submitted</v>
      </c>
      <c r="U37" s="81" t="str">
        <f t="shared" si="4"/>
        <v>No Information Submitted</v>
      </c>
      <c r="V37" s="81" t="str">
        <f t="shared" si="5"/>
        <v>No Information Submitted</v>
      </c>
      <c r="W37" s="27" t="str">
        <f>IF($I$4="No Information Submitted", "No Information Submitted", IF(ISBLANK('Inverter Request Form'!$B$90), "No Information Submitted", 'Inverter Request Form'!$B$90))</f>
        <v>No Information Submitted</v>
      </c>
      <c r="X37" s="81" t="str">
        <f>IF($I$4="No Information Submitted", "No Information Submitted", IF(ISBLANK('Inverter Request Form'!$B$90), "No Information Submitted", ""))</f>
        <v>No Information Submitted</v>
      </c>
      <c r="Y37" s="27"/>
      <c r="Z37" s="27" t="str">
        <f>IF(AND('Inverter Request Form'!$B$28= "Yes", 'Inverter Request Form'!$B$98 = "Yes"), "Multiple Listing and ACPV module", IF('Inverter Request Form'!$B$28= "Yes", "ACPV module", IF('Inverter Request Form'!$B$98 = "Yes", "Multiple Listing",  "")))</f>
        <v/>
      </c>
      <c r="AA37" s="27" t="str">
        <f>IF('Inverter Request Form'!$B$30="Yes","Y", "N")</f>
        <v>N</v>
      </c>
      <c r="AB37" s="27" t="str">
        <f>IF('Inverter Request Form'!$B$26="Yes","Y", "N")</f>
        <v>N</v>
      </c>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t="str">
        <f>IF('Inverter Request Form'!$B$68 = "", "No Information Submitted", IF('Inverter Request Form'!$B$68 = "Yes", "Y", IF('Inverter Request Form'!$B$68 = "No", "N", "Error")))</f>
        <v>No Information Submitted</v>
      </c>
      <c r="BK37" s="27" t="str">
        <f>IF('Inverter Request Form'!$B$70 = "", "No Information Submitted", IF('Inverter Request Form'!$B$70 = "Yes", "Y", IF('Inverter Request Form'!$B$70 = "No", "N", "Error")))</f>
        <v>No Information Submitted</v>
      </c>
      <c r="BL37" s="27" t="str">
        <f>IF('Inverter Request Form'!$B$72 = "", "No Information Submitted", IF('Inverter Request Form'!$B$72 = "Yes", "Y", IF('Inverter Request Form'!$B$72 = "No", "N", "Error")))</f>
        <v>No Information Submitted</v>
      </c>
      <c r="BM37" s="27" t="str">
        <f>IF('Inverter Request Form'!$B$74 = "", "No Information Submitted", IF('Inverter Request Form'!$B$74 = "Yes", "Y", IF('Inverter Request Form'!$B$74 = "No", "N", "Error")))</f>
        <v>No Information Submitted</v>
      </c>
      <c r="BN37" s="27" t="str">
        <f>IF('Inverter Request Form'!$B$76 = "", "No Information Submitted", IF('Inverter Request Form'!$B$76 = "Yes", "Y", IF('Inverter Request Form'!$B$76 = "No", "N", "Error")))</f>
        <v>No Information Submitted</v>
      </c>
      <c r="BO37" s="27" t="str">
        <f>IF('Inverter Request Form'!$B$78 = "", "No Information Submitted", IF('Inverter Request Form'!$B$78 = "Yes", "Y", IF('Inverter Request Form'!$B$78 = "No", "N", "Error")))</f>
        <v>No Information Submitted</v>
      </c>
      <c r="BP37" s="27" t="str">
        <f>IF('Inverter Request Form'!$B$80 = "", "No Information Submitted", IF('Inverter Request Form'!$B$80 = "Yes", "Y", IF('Inverter Request Form'!$B$80 = "No", "N", "Error")))</f>
        <v>No Information Submitted</v>
      </c>
      <c r="BQ37" s="27" t="str">
        <f>IF('Inverter Request Form'!$B$82 = "", "No Information Submitted", IF('Inverter Request Form'!$B$82 = "Yes", "Y", IF('Inverter Request Form'!$B$82 = "No", "N", "Error")))</f>
        <v>No Information Submitted</v>
      </c>
      <c r="BR37" s="27" t="str">
        <f>IF('Inverter Request Form'!$B$84 = "", "No Information Submitted", IF('Inverter Request Form'!$B$84 = "Yes", "Y", IF('Inverter Request Form'!$B$84 = "No", "N", "Error")))</f>
        <v>No Information Submitted</v>
      </c>
      <c r="BS37" s="81"/>
      <c r="BT37" s="81"/>
      <c r="BU3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7" s="27" t="str">
        <f>IF('Inverter Request Form'!$B$22 = "PV Only", "PV", IF('Inverter Request Form'!$B$22 = "Battery Only", "Battery", IF('Inverter Request Form'!$B$22 = "Hybrid (PV and Battery)", "Both", "No Information Submitted")))</f>
        <v>No Information Submitted</v>
      </c>
      <c r="BX37" s="27" t="str">
        <f>IF(ISBLANK('Inverter Request Form'!$B143), "No Information Submitted", IF('Inverter Request Form'!$B$28 &lt;&gt; "Yes", "No", IF(AND('Inverter Request Form'!$B$28 = "Yes", ISBLANK('Inverter Request Form'!$F143)), "Missing ACPV Model Number", "Yes")))</f>
        <v>No Information Submitted</v>
      </c>
    </row>
    <row r="38" spans="1:76" ht="28.8" x14ac:dyDescent="0.3">
      <c r="A38" s="71" t="str">
        <f>IF(ISBLANK('Inverter Request Form'!$B$6), "No Information Submitted", 'Inverter Request Form'!$B$6)</f>
        <v>No Information Submitted</v>
      </c>
      <c r="B38" s="71" t="str">
        <f>IF(ISBLANK('Inverter Request Form'!$B144), "No Information Submitted", IF($BX$4 = "Yes", _xlfn.CONCAT("{", 'Inverter Request Form'!$C144, "V}"), IF('Inverter Request Form'!$B$98 = "Yes", IF(ISBLANK('Inverter Request Form'!$E144), "No Basic Listee Model Number Submitted", _xlfn.CONCAT('Inverter Request Form'!$B144," {",'Inverter Request Form'!$C144, "V}")), _xlfn.CONCAT('Inverter Request Form'!$B144," {",'Inverter Request Form'!$C144, "V}"))))</f>
        <v>No Information Submitted</v>
      </c>
      <c r="C38" s="27" t="str">
        <f t="shared" si="0"/>
        <v>N</v>
      </c>
      <c r="D38" s="27" t="str">
        <f>IF(OR('Inverter Request Form'!$B$39 = "Yes", OR('Inverter Request Form'!$B$50 = "Yes: SA8-SA15", 'Inverter Request Form'!$B$50 = "Yes: SA8-SA15, SA17 &amp; SA18")), IF('Inverter Request Form'!$B$39 = "Yes", "Y", "N"), "ERROR - No SA or SB Submitted")</f>
        <v>ERROR - No SA or SB Submitted</v>
      </c>
      <c r="E3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8" s="27" t="str">
        <f>IF($E$4 &lt;&gt; "Y", "N", IF('Inverter Request Form'!$B$54 = "Yes", "Y", "N"))</f>
        <v>N</v>
      </c>
      <c r="G38" s="27" t="str">
        <f>IF($E$4 &lt;&gt; "Y", "N", IF(OR('Inverter Request Form'!$B$50 = "Yes: SA8-SA15", 'Inverter Request Form'!$B$50 = "Yes: SA8-SA15, SA17 &amp; SA18"), "Y", "N"))</f>
        <v>N</v>
      </c>
      <c r="H38" s="27" t="str">
        <f>IF($E$4 &lt;&gt; "Y", "N", IF('Inverter Request Form'!$B$50 = "Yes: SA8-SA15, SA17 &amp; SA18", "Y", "N"))</f>
        <v>N</v>
      </c>
      <c r="I38" s="27" t="str">
        <f>IF('Inverter Request Form'!$B$88="1. Inverter - CSIP Certified", "Y", IF('Inverter Request Form'!$B$88="2. Inverter - CSIP compliant via conformance testing using a CSIP-certified gateway", "Y*", IF('Inverter Request Form'!$B$88= "None", "N", "N")))</f>
        <v>N</v>
      </c>
      <c r="J38" s="27"/>
      <c r="K38" s="27" t="str">
        <f>IF(ISBLANK('Inverter Request Form'!$D144), "No Information Submitted", 'Inverter Request Form'!$D144)</f>
        <v>No Information Submitted</v>
      </c>
      <c r="L38" s="27"/>
      <c r="M38" s="27" t="str">
        <f>IF(ISBLANK('Inverter Request Form'!$C144), "No Information Submitted", 'Inverter Request Form'!$C144)</f>
        <v>No Information Submitted</v>
      </c>
      <c r="N38" s="27"/>
      <c r="O38" s="27" t="str">
        <f>IF($D$4 &lt;&gt; "Y", "No Information Submitted", IF(ISBLANK('Inverter Request Form'!$B$34), "No NRTL Selected", 'Inverter Request Form'!$B$34))</f>
        <v>No Information Submitted</v>
      </c>
      <c r="P38" s="81" t="str">
        <f t="shared" si="1"/>
        <v>No Information Submitted</v>
      </c>
      <c r="Q38" s="27" t="str">
        <f>IF($E$4 &lt;&gt; "Y", "No Information Submitted", IF(ISBLANK('Inverter Request Form'!$B$34), "No NRTL Selected", 'Inverter Request Form'!$B$34))</f>
        <v>No Information Submitted</v>
      </c>
      <c r="R38" s="81" t="str">
        <f t="shared" si="2"/>
        <v>No Information Submitted</v>
      </c>
      <c r="S38" s="27" t="str">
        <f>IF($E$4 &lt;&gt; "Y", "No Information Submitted", IF(AND($E$4= "Y", ISBLANK('Inverter Request Form'!$B$52)), "ERROR - No Firmware Version Submitted", 'Inverter Request Form'!$B$52))</f>
        <v>No Information Submitted</v>
      </c>
      <c r="T38" s="81" t="str">
        <f t="shared" si="3"/>
        <v>No Information Submitted</v>
      </c>
      <c r="U38" s="81" t="str">
        <f t="shared" si="4"/>
        <v>No Information Submitted</v>
      </c>
      <c r="V38" s="81" t="str">
        <f t="shared" si="5"/>
        <v>No Information Submitted</v>
      </c>
      <c r="W38" s="27" t="str">
        <f>IF($I$4="No Information Submitted", "No Information Submitted", IF(ISBLANK('Inverter Request Form'!$B$90), "No Information Submitted", 'Inverter Request Form'!$B$90))</f>
        <v>No Information Submitted</v>
      </c>
      <c r="X38" s="81" t="str">
        <f>IF($I$4="No Information Submitted", "No Information Submitted", IF(ISBLANK('Inverter Request Form'!$B$90), "No Information Submitted", ""))</f>
        <v>No Information Submitted</v>
      </c>
      <c r="Y38" s="27"/>
      <c r="Z38" s="27" t="str">
        <f>IF(AND('Inverter Request Form'!$B$28= "Yes", 'Inverter Request Form'!$B$98 = "Yes"), "Multiple Listing and ACPV module", IF('Inverter Request Form'!$B$28= "Yes", "ACPV module", IF('Inverter Request Form'!$B$98 = "Yes", "Multiple Listing",  "")))</f>
        <v/>
      </c>
      <c r="AA38" s="27" t="str">
        <f>IF('Inverter Request Form'!$B$30="Yes","Y", "N")</f>
        <v>N</v>
      </c>
      <c r="AB38" s="27" t="str">
        <f>IF('Inverter Request Form'!$B$26="Yes","Y", "N")</f>
        <v>N</v>
      </c>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t="str">
        <f>IF('Inverter Request Form'!$B$68 = "", "No Information Submitted", IF('Inverter Request Form'!$B$68 = "Yes", "Y", IF('Inverter Request Form'!$B$68 = "No", "N", "Error")))</f>
        <v>No Information Submitted</v>
      </c>
      <c r="BK38" s="27" t="str">
        <f>IF('Inverter Request Form'!$B$70 = "", "No Information Submitted", IF('Inverter Request Form'!$B$70 = "Yes", "Y", IF('Inverter Request Form'!$B$70 = "No", "N", "Error")))</f>
        <v>No Information Submitted</v>
      </c>
      <c r="BL38" s="27" t="str">
        <f>IF('Inverter Request Form'!$B$72 = "", "No Information Submitted", IF('Inverter Request Form'!$B$72 = "Yes", "Y", IF('Inverter Request Form'!$B$72 = "No", "N", "Error")))</f>
        <v>No Information Submitted</v>
      </c>
      <c r="BM38" s="27" t="str">
        <f>IF('Inverter Request Form'!$B$74 = "", "No Information Submitted", IF('Inverter Request Form'!$B$74 = "Yes", "Y", IF('Inverter Request Form'!$B$74 = "No", "N", "Error")))</f>
        <v>No Information Submitted</v>
      </c>
      <c r="BN38" s="27" t="str">
        <f>IF('Inverter Request Form'!$B$76 = "", "No Information Submitted", IF('Inverter Request Form'!$B$76 = "Yes", "Y", IF('Inverter Request Form'!$B$76 = "No", "N", "Error")))</f>
        <v>No Information Submitted</v>
      </c>
      <c r="BO38" s="27" t="str">
        <f>IF('Inverter Request Form'!$B$78 = "", "No Information Submitted", IF('Inverter Request Form'!$B$78 = "Yes", "Y", IF('Inverter Request Form'!$B$78 = "No", "N", "Error")))</f>
        <v>No Information Submitted</v>
      </c>
      <c r="BP38" s="27" t="str">
        <f>IF('Inverter Request Form'!$B$80 = "", "No Information Submitted", IF('Inverter Request Form'!$B$80 = "Yes", "Y", IF('Inverter Request Form'!$B$80 = "No", "N", "Error")))</f>
        <v>No Information Submitted</v>
      </c>
      <c r="BQ38" s="27" t="str">
        <f>IF('Inverter Request Form'!$B$82 = "", "No Information Submitted", IF('Inverter Request Form'!$B$82 = "Yes", "Y", IF('Inverter Request Form'!$B$82 = "No", "N", "Error")))</f>
        <v>No Information Submitted</v>
      </c>
      <c r="BR38" s="27" t="str">
        <f>IF('Inverter Request Form'!$B$84 = "", "No Information Submitted", IF('Inverter Request Form'!$B$84 = "Yes", "Y", IF('Inverter Request Form'!$B$84 = "No", "N", "Error")))</f>
        <v>No Information Submitted</v>
      </c>
      <c r="BS38" s="81"/>
      <c r="BT38" s="81"/>
      <c r="BU3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8" s="27" t="str">
        <f>IF('Inverter Request Form'!$B$22 = "PV Only", "PV", IF('Inverter Request Form'!$B$22 = "Battery Only", "Battery", IF('Inverter Request Form'!$B$22 = "Hybrid (PV and Battery)", "Both", "No Information Submitted")))</f>
        <v>No Information Submitted</v>
      </c>
      <c r="BX38" s="27" t="str">
        <f>IF(ISBLANK('Inverter Request Form'!$B144), "No Information Submitted", IF('Inverter Request Form'!$B$28 &lt;&gt; "Yes", "No", IF(AND('Inverter Request Form'!$B$28 = "Yes", ISBLANK('Inverter Request Form'!$F144)), "Missing ACPV Model Number", "Yes")))</f>
        <v>No Information Submitted</v>
      </c>
    </row>
    <row r="39" spans="1:76" ht="28.8" x14ac:dyDescent="0.3">
      <c r="A39" s="71" t="str">
        <f>IF(ISBLANK('Inverter Request Form'!$B$6), "No Information Submitted", 'Inverter Request Form'!$B$6)</f>
        <v>No Information Submitted</v>
      </c>
      <c r="B39" s="71" t="str">
        <f>IF(ISBLANK('Inverter Request Form'!$B145), "No Information Submitted", IF($BX$4 = "Yes", _xlfn.CONCAT("{", 'Inverter Request Form'!$C145, "V}"), IF('Inverter Request Form'!$B$98 = "Yes", IF(ISBLANK('Inverter Request Form'!$E145), "No Basic Listee Model Number Submitted", _xlfn.CONCAT('Inverter Request Form'!$B145," {",'Inverter Request Form'!$C145, "V}")), _xlfn.CONCAT('Inverter Request Form'!$B145," {",'Inverter Request Form'!$C145, "V}"))))</f>
        <v>No Information Submitted</v>
      </c>
      <c r="C39" s="27" t="str">
        <f t="shared" si="0"/>
        <v>N</v>
      </c>
      <c r="D39" s="27" t="str">
        <f>IF(OR('Inverter Request Form'!$B$39 = "Yes", OR('Inverter Request Form'!$B$50 = "Yes: SA8-SA15", 'Inverter Request Form'!$B$50 = "Yes: SA8-SA15, SA17 &amp; SA18")), IF('Inverter Request Form'!$B$39 = "Yes", "Y", "N"), "ERROR - No SA or SB Submitted")</f>
        <v>ERROR - No SA or SB Submitted</v>
      </c>
      <c r="E3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39" s="27" t="str">
        <f>IF($E$4 &lt;&gt; "Y", "N", IF('Inverter Request Form'!$B$54 = "Yes", "Y", "N"))</f>
        <v>N</v>
      </c>
      <c r="G39" s="27" t="str">
        <f>IF($E$4 &lt;&gt; "Y", "N", IF(OR('Inverter Request Form'!$B$50 = "Yes: SA8-SA15", 'Inverter Request Form'!$B$50 = "Yes: SA8-SA15, SA17 &amp; SA18"), "Y", "N"))</f>
        <v>N</v>
      </c>
      <c r="H39" s="27" t="str">
        <f>IF($E$4 &lt;&gt; "Y", "N", IF('Inverter Request Form'!$B$50 = "Yes: SA8-SA15, SA17 &amp; SA18", "Y", "N"))</f>
        <v>N</v>
      </c>
      <c r="I39" s="27" t="str">
        <f>IF('Inverter Request Form'!$B$88="1. Inverter - CSIP Certified", "Y", IF('Inverter Request Form'!$B$88="2. Inverter - CSIP compliant via conformance testing using a CSIP-certified gateway", "Y*", IF('Inverter Request Form'!$B$88= "None", "N", "N")))</f>
        <v>N</v>
      </c>
      <c r="J39" s="27"/>
      <c r="K39" s="27" t="str">
        <f>IF(ISBLANK('Inverter Request Form'!$D145), "No Information Submitted", 'Inverter Request Form'!$D145)</f>
        <v>No Information Submitted</v>
      </c>
      <c r="L39" s="27"/>
      <c r="M39" s="27" t="str">
        <f>IF(ISBLANK('Inverter Request Form'!$C145), "No Information Submitted", 'Inverter Request Form'!$C145)</f>
        <v>No Information Submitted</v>
      </c>
      <c r="N39" s="27"/>
      <c r="O39" s="27" t="str">
        <f>IF($D$4 &lt;&gt; "Y", "No Information Submitted", IF(ISBLANK('Inverter Request Form'!$B$34), "No NRTL Selected", 'Inverter Request Form'!$B$34))</f>
        <v>No Information Submitted</v>
      </c>
      <c r="P39" s="81" t="str">
        <f t="shared" si="1"/>
        <v>No Information Submitted</v>
      </c>
      <c r="Q39" s="27" t="str">
        <f>IF($E$4 &lt;&gt; "Y", "No Information Submitted", IF(ISBLANK('Inverter Request Form'!$B$34), "No NRTL Selected", 'Inverter Request Form'!$B$34))</f>
        <v>No Information Submitted</v>
      </c>
      <c r="R39" s="81" t="str">
        <f t="shared" si="2"/>
        <v>No Information Submitted</v>
      </c>
      <c r="S39" s="27" t="str">
        <f>IF($E$4 &lt;&gt; "Y", "No Information Submitted", IF(AND($E$4= "Y", ISBLANK('Inverter Request Form'!$B$52)), "ERROR - No Firmware Version Submitted", 'Inverter Request Form'!$B$52))</f>
        <v>No Information Submitted</v>
      </c>
      <c r="T39" s="81" t="str">
        <f t="shared" si="3"/>
        <v>No Information Submitted</v>
      </c>
      <c r="U39" s="81" t="str">
        <f t="shared" si="4"/>
        <v>No Information Submitted</v>
      </c>
      <c r="V39" s="81" t="str">
        <f t="shared" si="5"/>
        <v>No Information Submitted</v>
      </c>
      <c r="W39" s="27" t="str">
        <f>IF($I$4="No Information Submitted", "No Information Submitted", IF(ISBLANK('Inverter Request Form'!$B$90), "No Information Submitted", 'Inverter Request Form'!$B$90))</f>
        <v>No Information Submitted</v>
      </c>
      <c r="X39" s="81" t="str">
        <f>IF($I$4="No Information Submitted", "No Information Submitted", IF(ISBLANK('Inverter Request Form'!$B$90), "No Information Submitted", ""))</f>
        <v>No Information Submitted</v>
      </c>
      <c r="Y39" s="27"/>
      <c r="Z39" s="27" t="str">
        <f>IF(AND('Inverter Request Form'!$B$28= "Yes", 'Inverter Request Form'!$B$98 = "Yes"), "Multiple Listing and ACPV module", IF('Inverter Request Form'!$B$28= "Yes", "ACPV module", IF('Inverter Request Form'!$B$98 = "Yes", "Multiple Listing",  "")))</f>
        <v/>
      </c>
      <c r="AA39" s="27" t="str">
        <f>IF('Inverter Request Form'!$B$30="Yes","Y", "N")</f>
        <v>N</v>
      </c>
      <c r="AB39" s="27" t="str">
        <f>IF('Inverter Request Form'!$B$26="Yes","Y", "N")</f>
        <v>N</v>
      </c>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t="str">
        <f>IF('Inverter Request Form'!$B$68 = "", "No Information Submitted", IF('Inverter Request Form'!$B$68 = "Yes", "Y", IF('Inverter Request Form'!$B$68 = "No", "N", "Error")))</f>
        <v>No Information Submitted</v>
      </c>
      <c r="BK39" s="27" t="str">
        <f>IF('Inverter Request Form'!$B$70 = "", "No Information Submitted", IF('Inverter Request Form'!$B$70 = "Yes", "Y", IF('Inverter Request Form'!$B$70 = "No", "N", "Error")))</f>
        <v>No Information Submitted</v>
      </c>
      <c r="BL39" s="27" t="str">
        <f>IF('Inverter Request Form'!$B$72 = "", "No Information Submitted", IF('Inverter Request Form'!$B$72 = "Yes", "Y", IF('Inverter Request Form'!$B$72 = "No", "N", "Error")))</f>
        <v>No Information Submitted</v>
      </c>
      <c r="BM39" s="27" t="str">
        <f>IF('Inverter Request Form'!$B$74 = "", "No Information Submitted", IF('Inverter Request Form'!$B$74 = "Yes", "Y", IF('Inverter Request Form'!$B$74 = "No", "N", "Error")))</f>
        <v>No Information Submitted</v>
      </c>
      <c r="BN39" s="27" t="str">
        <f>IF('Inverter Request Form'!$B$76 = "", "No Information Submitted", IF('Inverter Request Form'!$B$76 = "Yes", "Y", IF('Inverter Request Form'!$B$76 = "No", "N", "Error")))</f>
        <v>No Information Submitted</v>
      </c>
      <c r="BO39" s="27" t="str">
        <f>IF('Inverter Request Form'!$B$78 = "", "No Information Submitted", IF('Inverter Request Form'!$B$78 = "Yes", "Y", IF('Inverter Request Form'!$B$78 = "No", "N", "Error")))</f>
        <v>No Information Submitted</v>
      </c>
      <c r="BP39" s="27" t="str">
        <f>IF('Inverter Request Form'!$B$80 = "", "No Information Submitted", IF('Inverter Request Form'!$B$80 = "Yes", "Y", IF('Inverter Request Form'!$B$80 = "No", "N", "Error")))</f>
        <v>No Information Submitted</v>
      </c>
      <c r="BQ39" s="27" t="str">
        <f>IF('Inverter Request Form'!$B$82 = "", "No Information Submitted", IF('Inverter Request Form'!$B$82 = "Yes", "Y", IF('Inverter Request Form'!$B$82 = "No", "N", "Error")))</f>
        <v>No Information Submitted</v>
      </c>
      <c r="BR39" s="27" t="str">
        <f>IF('Inverter Request Form'!$B$84 = "", "No Information Submitted", IF('Inverter Request Form'!$B$84 = "Yes", "Y", IF('Inverter Request Form'!$B$84 = "No", "N", "Error")))</f>
        <v>No Information Submitted</v>
      </c>
      <c r="BS39" s="81"/>
      <c r="BT39" s="81"/>
      <c r="BU3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3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39" s="27" t="str">
        <f>IF('Inverter Request Form'!$B$22 = "PV Only", "PV", IF('Inverter Request Form'!$B$22 = "Battery Only", "Battery", IF('Inverter Request Form'!$B$22 = "Hybrid (PV and Battery)", "Both", "No Information Submitted")))</f>
        <v>No Information Submitted</v>
      </c>
      <c r="BX39" s="27" t="str">
        <f>IF(ISBLANK('Inverter Request Form'!$B145), "No Information Submitted", IF('Inverter Request Form'!$B$28 &lt;&gt; "Yes", "No", IF(AND('Inverter Request Form'!$B$28 = "Yes", ISBLANK('Inverter Request Form'!$F145)), "Missing ACPV Model Number", "Yes")))</f>
        <v>No Information Submitted</v>
      </c>
    </row>
    <row r="40" spans="1:76" ht="28.8" x14ac:dyDescent="0.3">
      <c r="A40" s="71" t="str">
        <f>IF(ISBLANK('Inverter Request Form'!$B$6), "No Information Submitted", 'Inverter Request Form'!$B$6)</f>
        <v>No Information Submitted</v>
      </c>
      <c r="B40" s="71" t="str">
        <f>IF(ISBLANK('Inverter Request Form'!$B146), "No Information Submitted", IF($BX$4 = "Yes", _xlfn.CONCAT("{", 'Inverter Request Form'!$C146, "V}"), IF('Inverter Request Form'!$B$98 = "Yes", IF(ISBLANK('Inverter Request Form'!$E146), "No Basic Listee Model Number Submitted", _xlfn.CONCAT('Inverter Request Form'!$B146," {",'Inverter Request Form'!$C146, "V}")), _xlfn.CONCAT('Inverter Request Form'!$B146," {",'Inverter Request Form'!$C146, "V}"))))</f>
        <v>No Information Submitted</v>
      </c>
      <c r="C40" s="27" t="str">
        <f t="shared" si="0"/>
        <v>N</v>
      </c>
      <c r="D40" s="27" t="str">
        <f>IF(OR('Inverter Request Form'!$B$39 = "Yes", OR('Inverter Request Form'!$B$50 = "Yes: SA8-SA15", 'Inverter Request Form'!$B$50 = "Yes: SA8-SA15, SA17 &amp; SA18")), IF('Inverter Request Form'!$B$39 = "Yes", "Y", "N"), "ERROR - No SA or SB Submitted")</f>
        <v>ERROR - No SA or SB Submitted</v>
      </c>
      <c r="E4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0" s="27" t="str">
        <f>IF($E$4 &lt;&gt; "Y", "N", IF('Inverter Request Form'!$B$54 = "Yes", "Y", "N"))</f>
        <v>N</v>
      </c>
      <c r="G40" s="27" t="str">
        <f>IF($E$4 &lt;&gt; "Y", "N", IF(OR('Inverter Request Form'!$B$50 = "Yes: SA8-SA15", 'Inverter Request Form'!$B$50 = "Yes: SA8-SA15, SA17 &amp; SA18"), "Y", "N"))</f>
        <v>N</v>
      </c>
      <c r="H40" s="27" t="str">
        <f>IF($E$4 &lt;&gt; "Y", "N", IF('Inverter Request Form'!$B$50 = "Yes: SA8-SA15, SA17 &amp; SA18", "Y", "N"))</f>
        <v>N</v>
      </c>
      <c r="I40" s="27" t="str">
        <f>IF('Inverter Request Form'!$B$88="1. Inverter - CSIP Certified", "Y", IF('Inverter Request Form'!$B$88="2. Inverter - CSIP compliant via conformance testing using a CSIP-certified gateway", "Y*", IF('Inverter Request Form'!$B$88= "None", "N", "N")))</f>
        <v>N</v>
      </c>
      <c r="J40" s="27"/>
      <c r="K40" s="27" t="str">
        <f>IF(ISBLANK('Inverter Request Form'!$D146), "No Information Submitted", 'Inverter Request Form'!$D146)</f>
        <v>No Information Submitted</v>
      </c>
      <c r="L40" s="27"/>
      <c r="M40" s="27" t="str">
        <f>IF(ISBLANK('Inverter Request Form'!$C146), "No Information Submitted", 'Inverter Request Form'!$C146)</f>
        <v>No Information Submitted</v>
      </c>
      <c r="N40" s="27"/>
      <c r="O40" s="27" t="str">
        <f>IF($D$4 &lt;&gt; "Y", "No Information Submitted", IF(ISBLANK('Inverter Request Form'!$B$34), "No NRTL Selected", 'Inverter Request Form'!$B$34))</f>
        <v>No Information Submitted</v>
      </c>
      <c r="P40" s="81" t="str">
        <f t="shared" si="1"/>
        <v>No Information Submitted</v>
      </c>
      <c r="Q40" s="27" t="str">
        <f>IF($E$4 &lt;&gt; "Y", "No Information Submitted", IF(ISBLANK('Inverter Request Form'!$B$34), "No NRTL Selected", 'Inverter Request Form'!$B$34))</f>
        <v>No Information Submitted</v>
      </c>
      <c r="R40" s="81" t="str">
        <f t="shared" si="2"/>
        <v>No Information Submitted</v>
      </c>
      <c r="S40" s="27" t="str">
        <f>IF($E$4 &lt;&gt; "Y", "No Information Submitted", IF(AND($E$4= "Y", ISBLANK('Inverter Request Form'!$B$52)), "ERROR - No Firmware Version Submitted", 'Inverter Request Form'!$B$52))</f>
        <v>No Information Submitted</v>
      </c>
      <c r="T40" s="81" t="str">
        <f t="shared" si="3"/>
        <v>No Information Submitted</v>
      </c>
      <c r="U40" s="81" t="str">
        <f t="shared" si="4"/>
        <v>No Information Submitted</v>
      </c>
      <c r="V40" s="81" t="str">
        <f t="shared" si="5"/>
        <v>No Information Submitted</v>
      </c>
      <c r="W40" s="27" t="str">
        <f>IF($I$4="No Information Submitted", "No Information Submitted", IF(ISBLANK('Inverter Request Form'!$B$90), "No Information Submitted", 'Inverter Request Form'!$B$90))</f>
        <v>No Information Submitted</v>
      </c>
      <c r="X40" s="81" t="str">
        <f>IF($I$4="No Information Submitted", "No Information Submitted", IF(ISBLANK('Inverter Request Form'!$B$90), "No Information Submitted", ""))</f>
        <v>No Information Submitted</v>
      </c>
      <c r="Y40" s="27"/>
      <c r="Z40" s="27" t="str">
        <f>IF(AND('Inverter Request Form'!$B$28= "Yes", 'Inverter Request Form'!$B$98 = "Yes"), "Multiple Listing and ACPV module", IF('Inverter Request Form'!$B$28= "Yes", "ACPV module", IF('Inverter Request Form'!$B$98 = "Yes", "Multiple Listing",  "")))</f>
        <v/>
      </c>
      <c r="AA40" s="27" t="str">
        <f>IF('Inverter Request Form'!$B$30="Yes","Y", "N")</f>
        <v>N</v>
      </c>
      <c r="AB40" s="27" t="str">
        <f>IF('Inverter Request Form'!$B$26="Yes","Y", "N")</f>
        <v>N</v>
      </c>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t="str">
        <f>IF('Inverter Request Form'!$B$68 = "", "No Information Submitted", IF('Inverter Request Form'!$B$68 = "Yes", "Y", IF('Inverter Request Form'!$B$68 = "No", "N", "Error")))</f>
        <v>No Information Submitted</v>
      </c>
      <c r="BK40" s="27" t="str">
        <f>IF('Inverter Request Form'!$B$70 = "", "No Information Submitted", IF('Inverter Request Form'!$B$70 = "Yes", "Y", IF('Inverter Request Form'!$B$70 = "No", "N", "Error")))</f>
        <v>No Information Submitted</v>
      </c>
      <c r="BL40" s="27" t="str">
        <f>IF('Inverter Request Form'!$B$72 = "", "No Information Submitted", IF('Inverter Request Form'!$B$72 = "Yes", "Y", IF('Inverter Request Form'!$B$72 = "No", "N", "Error")))</f>
        <v>No Information Submitted</v>
      </c>
      <c r="BM40" s="27" t="str">
        <f>IF('Inverter Request Form'!$B$74 = "", "No Information Submitted", IF('Inverter Request Form'!$B$74 = "Yes", "Y", IF('Inverter Request Form'!$B$74 = "No", "N", "Error")))</f>
        <v>No Information Submitted</v>
      </c>
      <c r="BN40" s="27" t="str">
        <f>IF('Inverter Request Form'!$B$76 = "", "No Information Submitted", IF('Inverter Request Form'!$B$76 = "Yes", "Y", IF('Inverter Request Form'!$B$76 = "No", "N", "Error")))</f>
        <v>No Information Submitted</v>
      </c>
      <c r="BO40" s="27" t="str">
        <f>IF('Inverter Request Form'!$B$78 = "", "No Information Submitted", IF('Inverter Request Form'!$B$78 = "Yes", "Y", IF('Inverter Request Form'!$B$78 = "No", "N", "Error")))</f>
        <v>No Information Submitted</v>
      </c>
      <c r="BP40" s="27" t="str">
        <f>IF('Inverter Request Form'!$B$80 = "", "No Information Submitted", IF('Inverter Request Form'!$B$80 = "Yes", "Y", IF('Inverter Request Form'!$B$80 = "No", "N", "Error")))</f>
        <v>No Information Submitted</v>
      </c>
      <c r="BQ40" s="27" t="str">
        <f>IF('Inverter Request Form'!$B$82 = "", "No Information Submitted", IF('Inverter Request Form'!$B$82 = "Yes", "Y", IF('Inverter Request Form'!$B$82 = "No", "N", "Error")))</f>
        <v>No Information Submitted</v>
      </c>
      <c r="BR40" s="27" t="str">
        <f>IF('Inverter Request Form'!$B$84 = "", "No Information Submitted", IF('Inverter Request Form'!$B$84 = "Yes", "Y", IF('Inverter Request Form'!$B$84 = "No", "N", "Error")))</f>
        <v>No Information Submitted</v>
      </c>
      <c r="BS40" s="81"/>
      <c r="BT40" s="81"/>
      <c r="BU4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0" s="27" t="str">
        <f>IF('Inverter Request Form'!$B$22 = "PV Only", "PV", IF('Inverter Request Form'!$B$22 = "Battery Only", "Battery", IF('Inverter Request Form'!$B$22 = "Hybrid (PV and Battery)", "Both", "No Information Submitted")))</f>
        <v>No Information Submitted</v>
      </c>
      <c r="BX40" s="27" t="str">
        <f>IF(ISBLANK('Inverter Request Form'!$B146), "No Information Submitted", IF('Inverter Request Form'!$B$28 &lt;&gt; "Yes", "No", IF(AND('Inverter Request Form'!$B$28 = "Yes", ISBLANK('Inverter Request Form'!$F146)), "Missing ACPV Model Number", "Yes")))</f>
        <v>No Information Submitted</v>
      </c>
    </row>
    <row r="41" spans="1:76" ht="28.8" x14ac:dyDescent="0.3">
      <c r="A41" s="71" t="str">
        <f>IF(ISBLANK('Inverter Request Form'!$B$6), "No Information Submitted", 'Inverter Request Form'!$B$6)</f>
        <v>No Information Submitted</v>
      </c>
      <c r="B41" s="71" t="str">
        <f>IF(ISBLANK('Inverter Request Form'!$B147), "No Information Submitted", IF($BX$4 = "Yes", _xlfn.CONCAT("{", 'Inverter Request Form'!$C147, "V}"), IF('Inverter Request Form'!$B$98 = "Yes", IF(ISBLANK('Inverter Request Form'!$E147), "No Basic Listee Model Number Submitted", _xlfn.CONCAT('Inverter Request Form'!$B147," {",'Inverter Request Form'!$C147, "V}")), _xlfn.CONCAT('Inverter Request Form'!$B147," {",'Inverter Request Form'!$C147, "V}"))))</f>
        <v>No Information Submitted</v>
      </c>
      <c r="C41" s="27" t="str">
        <f t="shared" si="0"/>
        <v>N</v>
      </c>
      <c r="D41" s="27" t="str">
        <f>IF(OR('Inverter Request Form'!$B$39 = "Yes", OR('Inverter Request Form'!$B$50 = "Yes: SA8-SA15", 'Inverter Request Form'!$B$50 = "Yes: SA8-SA15, SA17 &amp; SA18")), IF('Inverter Request Form'!$B$39 = "Yes", "Y", "N"), "ERROR - No SA or SB Submitted")</f>
        <v>ERROR - No SA or SB Submitted</v>
      </c>
      <c r="E4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1" s="27" t="str">
        <f>IF($E$4 &lt;&gt; "Y", "N", IF('Inverter Request Form'!$B$54 = "Yes", "Y", "N"))</f>
        <v>N</v>
      </c>
      <c r="G41" s="27" t="str">
        <f>IF($E$4 &lt;&gt; "Y", "N", IF(OR('Inverter Request Form'!$B$50 = "Yes: SA8-SA15", 'Inverter Request Form'!$B$50 = "Yes: SA8-SA15, SA17 &amp; SA18"), "Y", "N"))</f>
        <v>N</v>
      </c>
      <c r="H41" s="27" t="str">
        <f>IF($E$4 &lt;&gt; "Y", "N", IF('Inverter Request Form'!$B$50 = "Yes: SA8-SA15, SA17 &amp; SA18", "Y", "N"))</f>
        <v>N</v>
      </c>
      <c r="I41" s="27" t="str">
        <f>IF('Inverter Request Form'!$B$88="1. Inverter - CSIP Certified", "Y", IF('Inverter Request Form'!$B$88="2. Inverter - CSIP compliant via conformance testing using a CSIP-certified gateway", "Y*", IF('Inverter Request Form'!$B$88= "None", "N", "N")))</f>
        <v>N</v>
      </c>
      <c r="J41" s="27"/>
      <c r="K41" s="27" t="str">
        <f>IF(ISBLANK('Inverter Request Form'!$D147), "No Information Submitted", 'Inverter Request Form'!$D147)</f>
        <v>No Information Submitted</v>
      </c>
      <c r="L41" s="27"/>
      <c r="M41" s="27" t="str">
        <f>IF(ISBLANK('Inverter Request Form'!$C147), "No Information Submitted", 'Inverter Request Form'!$C147)</f>
        <v>No Information Submitted</v>
      </c>
      <c r="N41" s="27"/>
      <c r="O41" s="27" t="str">
        <f>IF($D$4 &lt;&gt; "Y", "No Information Submitted", IF(ISBLANK('Inverter Request Form'!$B$34), "No NRTL Selected", 'Inverter Request Form'!$B$34))</f>
        <v>No Information Submitted</v>
      </c>
      <c r="P41" s="81" t="str">
        <f t="shared" si="1"/>
        <v>No Information Submitted</v>
      </c>
      <c r="Q41" s="27" t="str">
        <f>IF($E$4 &lt;&gt; "Y", "No Information Submitted", IF(ISBLANK('Inverter Request Form'!$B$34), "No NRTL Selected", 'Inverter Request Form'!$B$34))</f>
        <v>No Information Submitted</v>
      </c>
      <c r="R41" s="81" t="str">
        <f t="shared" si="2"/>
        <v>No Information Submitted</v>
      </c>
      <c r="S41" s="27" t="str">
        <f>IF($E$4 &lt;&gt; "Y", "No Information Submitted", IF(AND($E$4= "Y", ISBLANK('Inverter Request Form'!$B$52)), "ERROR - No Firmware Version Submitted", 'Inverter Request Form'!$B$52))</f>
        <v>No Information Submitted</v>
      </c>
      <c r="T41" s="81" t="str">
        <f t="shared" si="3"/>
        <v>No Information Submitted</v>
      </c>
      <c r="U41" s="81" t="str">
        <f t="shared" si="4"/>
        <v>No Information Submitted</v>
      </c>
      <c r="V41" s="81" t="str">
        <f t="shared" si="5"/>
        <v>No Information Submitted</v>
      </c>
      <c r="W41" s="27" t="str">
        <f>IF($I$4="No Information Submitted", "No Information Submitted", IF(ISBLANK('Inverter Request Form'!$B$90), "No Information Submitted", 'Inverter Request Form'!$B$90))</f>
        <v>No Information Submitted</v>
      </c>
      <c r="X41" s="81" t="str">
        <f>IF($I$4="No Information Submitted", "No Information Submitted", IF(ISBLANK('Inverter Request Form'!$B$90), "No Information Submitted", ""))</f>
        <v>No Information Submitted</v>
      </c>
      <c r="Y41" s="27"/>
      <c r="Z41" s="27" t="str">
        <f>IF(AND('Inverter Request Form'!$B$28= "Yes", 'Inverter Request Form'!$B$98 = "Yes"), "Multiple Listing and ACPV module", IF('Inverter Request Form'!$B$28= "Yes", "ACPV module", IF('Inverter Request Form'!$B$98 = "Yes", "Multiple Listing",  "")))</f>
        <v/>
      </c>
      <c r="AA41" s="27" t="str">
        <f>IF('Inverter Request Form'!$B$30="Yes","Y", "N")</f>
        <v>N</v>
      </c>
      <c r="AB41" s="27" t="str">
        <f>IF('Inverter Request Form'!$B$26="Yes","Y", "N")</f>
        <v>N</v>
      </c>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t="str">
        <f>IF('Inverter Request Form'!$B$68 = "", "No Information Submitted", IF('Inverter Request Form'!$B$68 = "Yes", "Y", IF('Inverter Request Form'!$B$68 = "No", "N", "Error")))</f>
        <v>No Information Submitted</v>
      </c>
      <c r="BK41" s="27" t="str">
        <f>IF('Inverter Request Form'!$B$70 = "", "No Information Submitted", IF('Inverter Request Form'!$B$70 = "Yes", "Y", IF('Inverter Request Form'!$B$70 = "No", "N", "Error")))</f>
        <v>No Information Submitted</v>
      </c>
      <c r="BL41" s="27" t="str">
        <f>IF('Inverter Request Form'!$B$72 = "", "No Information Submitted", IF('Inverter Request Form'!$B$72 = "Yes", "Y", IF('Inverter Request Form'!$B$72 = "No", "N", "Error")))</f>
        <v>No Information Submitted</v>
      </c>
      <c r="BM41" s="27" t="str">
        <f>IF('Inverter Request Form'!$B$74 = "", "No Information Submitted", IF('Inverter Request Form'!$B$74 = "Yes", "Y", IF('Inverter Request Form'!$B$74 = "No", "N", "Error")))</f>
        <v>No Information Submitted</v>
      </c>
      <c r="BN41" s="27" t="str">
        <f>IF('Inverter Request Form'!$B$76 = "", "No Information Submitted", IF('Inverter Request Form'!$B$76 = "Yes", "Y", IF('Inverter Request Form'!$B$76 = "No", "N", "Error")))</f>
        <v>No Information Submitted</v>
      </c>
      <c r="BO41" s="27" t="str">
        <f>IF('Inverter Request Form'!$B$78 = "", "No Information Submitted", IF('Inverter Request Form'!$B$78 = "Yes", "Y", IF('Inverter Request Form'!$B$78 = "No", "N", "Error")))</f>
        <v>No Information Submitted</v>
      </c>
      <c r="BP41" s="27" t="str">
        <f>IF('Inverter Request Form'!$B$80 = "", "No Information Submitted", IF('Inverter Request Form'!$B$80 = "Yes", "Y", IF('Inverter Request Form'!$B$80 = "No", "N", "Error")))</f>
        <v>No Information Submitted</v>
      </c>
      <c r="BQ41" s="27" t="str">
        <f>IF('Inverter Request Form'!$B$82 = "", "No Information Submitted", IF('Inverter Request Form'!$B$82 = "Yes", "Y", IF('Inverter Request Form'!$B$82 = "No", "N", "Error")))</f>
        <v>No Information Submitted</v>
      </c>
      <c r="BR41" s="27" t="str">
        <f>IF('Inverter Request Form'!$B$84 = "", "No Information Submitted", IF('Inverter Request Form'!$B$84 = "Yes", "Y", IF('Inverter Request Form'!$B$84 = "No", "N", "Error")))</f>
        <v>No Information Submitted</v>
      </c>
      <c r="BS41" s="81"/>
      <c r="BT41" s="81"/>
      <c r="BU4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1" s="27" t="str">
        <f>IF('Inverter Request Form'!$B$22 = "PV Only", "PV", IF('Inverter Request Form'!$B$22 = "Battery Only", "Battery", IF('Inverter Request Form'!$B$22 = "Hybrid (PV and Battery)", "Both", "No Information Submitted")))</f>
        <v>No Information Submitted</v>
      </c>
      <c r="BX41" s="27" t="str">
        <f>IF(ISBLANK('Inverter Request Form'!$B147), "No Information Submitted", IF('Inverter Request Form'!$B$28 &lt;&gt; "Yes", "No", IF(AND('Inverter Request Form'!$B$28 = "Yes", ISBLANK('Inverter Request Form'!$F147)), "Missing ACPV Model Number", "Yes")))</f>
        <v>No Information Submitted</v>
      </c>
    </row>
    <row r="42" spans="1:76" ht="28.8" x14ac:dyDescent="0.3">
      <c r="A42" s="71" t="str">
        <f>IF(ISBLANK('Inverter Request Form'!$B$6), "No Information Submitted", 'Inverter Request Form'!$B$6)</f>
        <v>No Information Submitted</v>
      </c>
      <c r="B42" s="71" t="str">
        <f>IF(ISBLANK('Inverter Request Form'!$B148), "No Information Submitted", IF($BX$4 = "Yes", _xlfn.CONCAT("{", 'Inverter Request Form'!$C148, "V}"), IF('Inverter Request Form'!$B$98 = "Yes", IF(ISBLANK('Inverter Request Form'!$E148), "No Basic Listee Model Number Submitted", _xlfn.CONCAT('Inverter Request Form'!$B148," {",'Inverter Request Form'!$C148, "V}")), _xlfn.CONCAT('Inverter Request Form'!$B148," {",'Inverter Request Form'!$C148, "V}"))))</f>
        <v>No Information Submitted</v>
      </c>
      <c r="C42" s="27" t="str">
        <f t="shared" si="0"/>
        <v>N</v>
      </c>
      <c r="D42" s="27" t="str">
        <f>IF(OR('Inverter Request Form'!$B$39 = "Yes", OR('Inverter Request Form'!$B$50 = "Yes: SA8-SA15", 'Inverter Request Form'!$B$50 = "Yes: SA8-SA15, SA17 &amp; SA18")), IF('Inverter Request Form'!$B$39 = "Yes", "Y", "N"), "ERROR - No SA or SB Submitted")</f>
        <v>ERROR - No SA or SB Submitted</v>
      </c>
      <c r="E4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2" s="27" t="str">
        <f>IF($E$4 &lt;&gt; "Y", "N", IF('Inverter Request Form'!$B$54 = "Yes", "Y", "N"))</f>
        <v>N</v>
      </c>
      <c r="G42" s="27" t="str">
        <f>IF($E$4 &lt;&gt; "Y", "N", IF(OR('Inverter Request Form'!$B$50 = "Yes: SA8-SA15", 'Inverter Request Form'!$B$50 = "Yes: SA8-SA15, SA17 &amp; SA18"), "Y", "N"))</f>
        <v>N</v>
      </c>
      <c r="H42" s="27" t="str">
        <f>IF($E$4 &lt;&gt; "Y", "N", IF('Inverter Request Form'!$B$50 = "Yes: SA8-SA15, SA17 &amp; SA18", "Y", "N"))</f>
        <v>N</v>
      </c>
      <c r="I42" s="27" t="str">
        <f>IF('Inverter Request Form'!$B$88="1. Inverter - CSIP Certified", "Y", IF('Inverter Request Form'!$B$88="2. Inverter - CSIP compliant via conformance testing using a CSIP-certified gateway", "Y*", IF('Inverter Request Form'!$B$88= "None", "N", "N")))</f>
        <v>N</v>
      </c>
      <c r="J42" s="27"/>
      <c r="K42" s="27" t="str">
        <f>IF(ISBLANK('Inverter Request Form'!$D148), "No Information Submitted", 'Inverter Request Form'!$D148)</f>
        <v>No Information Submitted</v>
      </c>
      <c r="L42" s="27"/>
      <c r="M42" s="27" t="str">
        <f>IF(ISBLANK('Inverter Request Form'!$C148), "No Information Submitted", 'Inverter Request Form'!$C148)</f>
        <v>No Information Submitted</v>
      </c>
      <c r="N42" s="27"/>
      <c r="O42" s="27" t="str">
        <f>IF($D$4 &lt;&gt; "Y", "No Information Submitted", IF(ISBLANK('Inverter Request Form'!$B$34), "No NRTL Selected", 'Inverter Request Form'!$B$34))</f>
        <v>No Information Submitted</v>
      </c>
      <c r="P42" s="81" t="str">
        <f t="shared" si="1"/>
        <v>No Information Submitted</v>
      </c>
      <c r="Q42" s="27" t="str">
        <f>IF($E$4 &lt;&gt; "Y", "No Information Submitted", IF(ISBLANK('Inverter Request Form'!$B$34), "No NRTL Selected", 'Inverter Request Form'!$B$34))</f>
        <v>No Information Submitted</v>
      </c>
      <c r="R42" s="81" t="str">
        <f t="shared" si="2"/>
        <v>No Information Submitted</v>
      </c>
      <c r="S42" s="27" t="str">
        <f>IF($E$4 &lt;&gt; "Y", "No Information Submitted", IF(AND($E$4= "Y", ISBLANK('Inverter Request Form'!$B$52)), "ERROR - No Firmware Version Submitted", 'Inverter Request Form'!$B$52))</f>
        <v>No Information Submitted</v>
      </c>
      <c r="T42" s="81" t="str">
        <f t="shared" si="3"/>
        <v>No Information Submitted</v>
      </c>
      <c r="U42" s="81" t="str">
        <f t="shared" si="4"/>
        <v>No Information Submitted</v>
      </c>
      <c r="V42" s="81" t="str">
        <f t="shared" si="5"/>
        <v>No Information Submitted</v>
      </c>
      <c r="W42" s="27" t="str">
        <f>IF($I$4="No Information Submitted", "No Information Submitted", IF(ISBLANK('Inverter Request Form'!$B$90), "No Information Submitted", 'Inverter Request Form'!$B$90))</f>
        <v>No Information Submitted</v>
      </c>
      <c r="X42" s="81" t="str">
        <f>IF($I$4="No Information Submitted", "No Information Submitted", IF(ISBLANK('Inverter Request Form'!$B$90), "No Information Submitted", ""))</f>
        <v>No Information Submitted</v>
      </c>
      <c r="Y42" s="27"/>
      <c r="Z42" s="27" t="str">
        <f>IF(AND('Inverter Request Form'!$B$28= "Yes", 'Inverter Request Form'!$B$98 = "Yes"), "Multiple Listing and ACPV module", IF('Inverter Request Form'!$B$28= "Yes", "ACPV module", IF('Inverter Request Form'!$B$98 = "Yes", "Multiple Listing",  "")))</f>
        <v/>
      </c>
      <c r="AA42" s="27" t="str">
        <f>IF('Inverter Request Form'!$B$30="Yes","Y", "N")</f>
        <v>N</v>
      </c>
      <c r="AB42" s="27" t="str">
        <f>IF('Inverter Request Form'!$B$26="Yes","Y", "N")</f>
        <v>N</v>
      </c>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t="str">
        <f>IF('Inverter Request Form'!$B$68 = "", "No Information Submitted", IF('Inverter Request Form'!$B$68 = "Yes", "Y", IF('Inverter Request Form'!$B$68 = "No", "N", "Error")))</f>
        <v>No Information Submitted</v>
      </c>
      <c r="BK42" s="27" t="str">
        <f>IF('Inverter Request Form'!$B$70 = "", "No Information Submitted", IF('Inverter Request Form'!$B$70 = "Yes", "Y", IF('Inverter Request Form'!$B$70 = "No", "N", "Error")))</f>
        <v>No Information Submitted</v>
      </c>
      <c r="BL42" s="27" t="str">
        <f>IF('Inverter Request Form'!$B$72 = "", "No Information Submitted", IF('Inverter Request Form'!$B$72 = "Yes", "Y", IF('Inverter Request Form'!$B$72 = "No", "N", "Error")))</f>
        <v>No Information Submitted</v>
      </c>
      <c r="BM42" s="27" t="str">
        <f>IF('Inverter Request Form'!$B$74 = "", "No Information Submitted", IF('Inverter Request Form'!$B$74 = "Yes", "Y", IF('Inverter Request Form'!$B$74 = "No", "N", "Error")))</f>
        <v>No Information Submitted</v>
      </c>
      <c r="BN42" s="27" t="str">
        <f>IF('Inverter Request Form'!$B$76 = "", "No Information Submitted", IF('Inverter Request Form'!$B$76 = "Yes", "Y", IF('Inverter Request Form'!$B$76 = "No", "N", "Error")))</f>
        <v>No Information Submitted</v>
      </c>
      <c r="BO42" s="27" t="str">
        <f>IF('Inverter Request Form'!$B$78 = "", "No Information Submitted", IF('Inverter Request Form'!$B$78 = "Yes", "Y", IF('Inverter Request Form'!$B$78 = "No", "N", "Error")))</f>
        <v>No Information Submitted</v>
      </c>
      <c r="BP42" s="27" t="str">
        <f>IF('Inverter Request Form'!$B$80 = "", "No Information Submitted", IF('Inverter Request Form'!$B$80 = "Yes", "Y", IF('Inverter Request Form'!$B$80 = "No", "N", "Error")))</f>
        <v>No Information Submitted</v>
      </c>
      <c r="BQ42" s="27" t="str">
        <f>IF('Inverter Request Form'!$B$82 = "", "No Information Submitted", IF('Inverter Request Form'!$B$82 = "Yes", "Y", IF('Inverter Request Form'!$B$82 = "No", "N", "Error")))</f>
        <v>No Information Submitted</v>
      </c>
      <c r="BR42" s="27" t="str">
        <f>IF('Inverter Request Form'!$B$84 = "", "No Information Submitted", IF('Inverter Request Form'!$B$84 = "Yes", "Y", IF('Inverter Request Form'!$B$84 = "No", "N", "Error")))</f>
        <v>No Information Submitted</v>
      </c>
      <c r="BS42" s="81"/>
      <c r="BT42" s="81"/>
      <c r="BU4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2" s="27" t="str">
        <f>IF('Inverter Request Form'!$B$22 = "PV Only", "PV", IF('Inverter Request Form'!$B$22 = "Battery Only", "Battery", IF('Inverter Request Form'!$B$22 = "Hybrid (PV and Battery)", "Both", "No Information Submitted")))</f>
        <v>No Information Submitted</v>
      </c>
      <c r="BX42" s="27" t="str">
        <f>IF(ISBLANK('Inverter Request Form'!$B148), "No Information Submitted", IF('Inverter Request Form'!$B$28 &lt;&gt; "Yes", "No", IF(AND('Inverter Request Form'!$B$28 = "Yes", ISBLANK('Inverter Request Form'!$F148)), "Missing ACPV Model Number", "Yes")))</f>
        <v>No Information Submitted</v>
      </c>
    </row>
    <row r="43" spans="1:76" ht="28.8" x14ac:dyDescent="0.3">
      <c r="A43" s="71" t="str">
        <f>IF(ISBLANK('Inverter Request Form'!$B$6), "No Information Submitted", 'Inverter Request Form'!$B$6)</f>
        <v>No Information Submitted</v>
      </c>
      <c r="B43" s="71" t="str">
        <f>IF(ISBLANK('Inverter Request Form'!$B149), "No Information Submitted", IF($BX$4 = "Yes", _xlfn.CONCAT("{", 'Inverter Request Form'!$C149, "V}"), IF('Inverter Request Form'!$B$98 = "Yes", IF(ISBLANK('Inverter Request Form'!$E149), "No Basic Listee Model Number Submitted", _xlfn.CONCAT('Inverter Request Form'!$B149," {",'Inverter Request Form'!$C149, "V}")), _xlfn.CONCAT('Inverter Request Form'!$B149," {",'Inverter Request Form'!$C149, "V}"))))</f>
        <v>No Information Submitted</v>
      </c>
      <c r="C43" s="27" t="str">
        <f t="shared" si="0"/>
        <v>N</v>
      </c>
      <c r="D43" s="27" t="str">
        <f>IF(OR('Inverter Request Form'!$B$39 = "Yes", OR('Inverter Request Form'!$B$50 = "Yes: SA8-SA15", 'Inverter Request Form'!$B$50 = "Yes: SA8-SA15, SA17 &amp; SA18")), IF('Inverter Request Form'!$B$39 = "Yes", "Y", "N"), "ERROR - No SA or SB Submitted")</f>
        <v>ERROR - No SA or SB Submitted</v>
      </c>
      <c r="E4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3" s="27" t="str">
        <f>IF($E$4 &lt;&gt; "Y", "N", IF('Inverter Request Form'!$B$54 = "Yes", "Y", "N"))</f>
        <v>N</v>
      </c>
      <c r="G43" s="27" t="str">
        <f>IF($E$4 &lt;&gt; "Y", "N", IF(OR('Inverter Request Form'!$B$50 = "Yes: SA8-SA15", 'Inverter Request Form'!$B$50 = "Yes: SA8-SA15, SA17 &amp; SA18"), "Y", "N"))</f>
        <v>N</v>
      </c>
      <c r="H43" s="27" t="str">
        <f>IF($E$4 &lt;&gt; "Y", "N", IF('Inverter Request Form'!$B$50 = "Yes: SA8-SA15, SA17 &amp; SA18", "Y", "N"))</f>
        <v>N</v>
      </c>
      <c r="I43" s="27" t="str">
        <f>IF('Inverter Request Form'!$B$88="1. Inverter - CSIP Certified", "Y", IF('Inverter Request Form'!$B$88="2. Inverter - CSIP compliant via conformance testing using a CSIP-certified gateway", "Y*", IF('Inverter Request Form'!$B$88= "None", "N", "N")))</f>
        <v>N</v>
      </c>
      <c r="J43" s="27"/>
      <c r="K43" s="27" t="str">
        <f>IF(ISBLANK('Inverter Request Form'!$D149), "No Information Submitted", 'Inverter Request Form'!$D149)</f>
        <v>No Information Submitted</v>
      </c>
      <c r="L43" s="27"/>
      <c r="M43" s="27" t="str">
        <f>IF(ISBLANK('Inverter Request Form'!$C149), "No Information Submitted", 'Inverter Request Form'!$C149)</f>
        <v>No Information Submitted</v>
      </c>
      <c r="N43" s="27"/>
      <c r="O43" s="27" t="str">
        <f>IF($D$4 &lt;&gt; "Y", "No Information Submitted", IF(ISBLANK('Inverter Request Form'!$B$34), "No NRTL Selected", 'Inverter Request Form'!$B$34))</f>
        <v>No Information Submitted</v>
      </c>
      <c r="P43" s="81" t="str">
        <f t="shared" si="1"/>
        <v>No Information Submitted</v>
      </c>
      <c r="Q43" s="27" t="str">
        <f>IF($E$4 &lt;&gt; "Y", "No Information Submitted", IF(ISBLANK('Inverter Request Form'!$B$34), "No NRTL Selected", 'Inverter Request Form'!$B$34))</f>
        <v>No Information Submitted</v>
      </c>
      <c r="R43" s="81" t="str">
        <f t="shared" si="2"/>
        <v>No Information Submitted</v>
      </c>
      <c r="S43" s="27" t="str">
        <f>IF($E$4 &lt;&gt; "Y", "No Information Submitted", IF(AND($E$4= "Y", ISBLANK('Inverter Request Form'!$B$52)), "ERROR - No Firmware Version Submitted", 'Inverter Request Form'!$B$52))</f>
        <v>No Information Submitted</v>
      </c>
      <c r="T43" s="81" t="str">
        <f t="shared" si="3"/>
        <v>No Information Submitted</v>
      </c>
      <c r="U43" s="81" t="str">
        <f t="shared" si="4"/>
        <v>No Information Submitted</v>
      </c>
      <c r="V43" s="81" t="str">
        <f t="shared" si="5"/>
        <v>No Information Submitted</v>
      </c>
      <c r="W43" s="27" t="str">
        <f>IF($I$4="No Information Submitted", "No Information Submitted", IF(ISBLANK('Inverter Request Form'!$B$90), "No Information Submitted", 'Inverter Request Form'!$B$90))</f>
        <v>No Information Submitted</v>
      </c>
      <c r="X43" s="81" t="str">
        <f>IF($I$4="No Information Submitted", "No Information Submitted", IF(ISBLANK('Inverter Request Form'!$B$90), "No Information Submitted", ""))</f>
        <v>No Information Submitted</v>
      </c>
      <c r="Y43" s="27"/>
      <c r="Z43" s="27" t="str">
        <f>IF(AND('Inverter Request Form'!$B$28= "Yes", 'Inverter Request Form'!$B$98 = "Yes"), "Multiple Listing and ACPV module", IF('Inverter Request Form'!$B$28= "Yes", "ACPV module", IF('Inverter Request Form'!$B$98 = "Yes", "Multiple Listing",  "")))</f>
        <v/>
      </c>
      <c r="AA43" s="27" t="str">
        <f>IF('Inverter Request Form'!$B$30="Yes","Y", "N")</f>
        <v>N</v>
      </c>
      <c r="AB43" s="27" t="str">
        <f>IF('Inverter Request Form'!$B$26="Yes","Y", "N")</f>
        <v>N</v>
      </c>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t="str">
        <f>IF('Inverter Request Form'!$B$68 = "", "No Information Submitted", IF('Inverter Request Form'!$B$68 = "Yes", "Y", IF('Inverter Request Form'!$B$68 = "No", "N", "Error")))</f>
        <v>No Information Submitted</v>
      </c>
      <c r="BK43" s="27" t="str">
        <f>IF('Inverter Request Form'!$B$70 = "", "No Information Submitted", IF('Inverter Request Form'!$B$70 = "Yes", "Y", IF('Inverter Request Form'!$B$70 = "No", "N", "Error")))</f>
        <v>No Information Submitted</v>
      </c>
      <c r="BL43" s="27" t="str">
        <f>IF('Inverter Request Form'!$B$72 = "", "No Information Submitted", IF('Inverter Request Form'!$B$72 = "Yes", "Y", IF('Inverter Request Form'!$B$72 = "No", "N", "Error")))</f>
        <v>No Information Submitted</v>
      </c>
      <c r="BM43" s="27" t="str">
        <f>IF('Inverter Request Form'!$B$74 = "", "No Information Submitted", IF('Inverter Request Form'!$B$74 = "Yes", "Y", IF('Inverter Request Form'!$B$74 = "No", "N", "Error")))</f>
        <v>No Information Submitted</v>
      </c>
      <c r="BN43" s="27" t="str">
        <f>IF('Inverter Request Form'!$B$76 = "", "No Information Submitted", IF('Inverter Request Form'!$B$76 = "Yes", "Y", IF('Inverter Request Form'!$B$76 = "No", "N", "Error")))</f>
        <v>No Information Submitted</v>
      </c>
      <c r="BO43" s="27" t="str">
        <f>IF('Inverter Request Form'!$B$78 = "", "No Information Submitted", IF('Inverter Request Form'!$B$78 = "Yes", "Y", IF('Inverter Request Form'!$B$78 = "No", "N", "Error")))</f>
        <v>No Information Submitted</v>
      </c>
      <c r="BP43" s="27" t="str">
        <f>IF('Inverter Request Form'!$B$80 = "", "No Information Submitted", IF('Inverter Request Form'!$B$80 = "Yes", "Y", IF('Inverter Request Form'!$B$80 = "No", "N", "Error")))</f>
        <v>No Information Submitted</v>
      </c>
      <c r="BQ43" s="27" t="str">
        <f>IF('Inverter Request Form'!$B$82 = "", "No Information Submitted", IF('Inverter Request Form'!$B$82 = "Yes", "Y", IF('Inverter Request Form'!$B$82 = "No", "N", "Error")))</f>
        <v>No Information Submitted</v>
      </c>
      <c r="BR43" s="27" t="str">
        <f>IF('Inverter Request Form'!$B$84 = "", "No Information Submitted", IF('Inverter Request Form'!$B$84 = "Yes", "Y", IF('Inverter Request Form'!$B$84 = "No", "N", "Error")))</f>
        <v>No Information Submitted</v>
      </c>
      <c r="BS43" s="81"/>
      <c r="BT43" s="81"/>
      <c r="BU4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3" s="27" t="str">
        <f>IF('Inverter Request Form'!$B$22 = "PV Only", "PV", IF('Inverter Request Form'!$B$22 = "Battery Only", "Battery", IF('Inverter Request Form'!$B$22 = "Hybrid (PV and Battery)", "Both", "No Information Submitted")))</f>
        <v>No Information Submitted</v>
      </c>
      <c r="BX43" s="27" t="str">
        <f>IF(ISBLANK('Inverter Request Form'!$B149), "No Information Submitted", IF('Inverter Request Form'!$B$28 &lt;&gt; "Yes", "No", IF(AND('Inverter Request Form'!$B$28 = "Yes", ISBLANK('Inverter Request Form'!$F149)), "Missing ACPV Model Number", "Yes")))</f>
        <v>No Information Submitted</v>
      </c>
    </row>
    <row r="44" spans="1:76" ht="28.8" x14ac:dyDescent="0.3">
      <c r="A44" s="71" t="str">
        <f>IF(ISBLANK('Inverter Request Form'!$B$6), "No Information Submitted", 'Inverter Request Form'!$B$6)</f>
        <v>No Information Submitted</v>
      </c>
      <c r="B44" s="71" t="str">
        <f>IF(ISBLANK('Inverter Request Form'!$B150), "No Information Submitted", IF($BX$4 = "Yes", _xlfn.CONCAT("{", 'Inverter Request Form'!$C150, "V}"), IF('Inverter Request Form'!$B$98 = "Yes", IF(ISBLANK('Inverter Request Form'!$E150), "No Basic Listee Model Number Submitted", _xlfn.CONCAT('Inverter Request Form'!$B150," {",'Inverter Request Form'!$C150, "V}")), _xlfn.CONCAT('Inverter Request Form'!$B150," {",'Inverter Request Form'!$C150, "V}"))))</f>
        <v>No Information Submitted</v>
      </c>
      <c r="C44" s="27" t="str">
        <f t="shared" si="0"/>
        <v>N</v>
      </c>
      <c r="D44" s="27" t="str">
        <f>IF(OR('Inverter Request Form'!$B$39 = "Yes", OR('Inverter Request Form'!$B$50 = "Yes: SA8-SA15", 'Inverter Request Form'!$B$50 = "Yes: SA8-SA15, SA17 &amp; SA18")), IF('Inverter Request Form'!$B$39 = "Yes", "Y", "N"), "ERROR - No SA or SB Submitted")</f>
        <v>ERROR - No SA or SB Submitted</v>
      </c>
      <c r="E4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4" s="27" t="str">
        <f>IF($E$4 &lt;&gt; "Y", "N", IF('Inverter Request Form'!$B$54 = "Yes", "Y", "N"))</f>
        <v>N</v>
      </c>
      <c r="G44" s="27" t="str">
        <f>IF($E$4 &lt;&gt; "Y", "N", IF(OR('Inverter Request Form'!$B$50 = "Yes: SA8-SA15", 'Inverter Request Form'!$B$50 = "Yes: SA8-SA15, SA17 &amp; SA18"), "Y", "N"))</f>
        <v>N</v>
      </c>
      <c r="H44" s="27" t="str">
        <f>IF($E$4 &lt;&gt; "Y", "N", IF('Inverter Request Form'!$B$50 = "Yes: SA8-SA15, SA17 &amp; SA18", "Y", "N"))</f>
        <v>N</v>
      </c>
      <c r="I44" s="27" t="str">
        <f>IF('Inverter Request Form'!$B$88="1. Inverter - CSIP Certified", "Y", IF('Inverter Request Form'!$B$88="2. Inverter - CSIP compliant via conformance testing using a CSIP-certified gateway", "Y*", IF('Inverter Request Form'!$B$88= "None", "N", "N")))</f>
        <v>N</v>
      </c>
      <c r="J44" s="27"/>
      <c r="K44" s="27" t="str">
        <f>IF(ISBLANK('Inverter Request Form'!$D150), "No Information Submitted", 'Inverter Request Form'!$D150)</f>
        <v>No Information Submitted</v>
      </c>
      <c r="L44" s="27"/>
      <c r="M44" s="27" t="str">
        <f>IF(ISBLANK('Inverter Request Form'!$C150), "No Information Submitted", 'Inverter Request Form'!$C150)</f>
        <v>No Information Submitted</v>
      </c>
      <c r="N44" s="27"/>
      <c r="O44" s="27" t="str">
        <f>IF($D$4 &lt;&gt; "Y", "No Information Submitted", IF(ISBLANK('Inverter Request Form'!$B$34), "No NRTL Selected", 'Inverter Request Form'!$B$34))</f>
        <v>No Information Submitted</v>
      </c>
      <c r="P44" s="81" t="str">
        <f t="shared" si="1"/>
        <v>No Information Submitted</v>
      </c>
      <c r="Q44" s="27" t="str">
        <f>IF($E$4 &lt;&gt; "Y", "No Information Submitted", IF(ISBLANK('Inverter Request Form'!$B$34), "No NRTL Selected", 'Inverter Request Form'!$B$34))</f>
        <v>No Information Submitted</v>
      </c>
      <c r="R44" s="81" t="str">
        <f t="shared" si="2"/>
        <v>No Information Submitted</v>
      </c>
      <c r="S44" s="27" t="str">
        <f>IF($E$4 &lt;&gt; "Y", "No Information Submitted", IF(AND($E$4= "Y", ISBLANK('Inverter Request Form'!$B$52)), "ERROR - No Firmware Version Submitted", 'Inverter Request Form'!$B$52))</f>
        <v>No Information Submitted</v>
      </c>
      <c r="T44" s="81" t="str">
        <f t="shared" si="3"/>
        <v>No Information Submitted</v>
      </c>
      <c r="U44" s="81" t="str">
        <f t="shared" si="4"/>
        <v>No Information Submitted</v>
      </c>
      <c r="V44" s="81" t="str">
        <f t="shared" si="5"/>
        <v>No Information Submitted</v>
      </c>
      <c r="W44" s="27" t="str">
        <f>IF($I$4="No Information Submitted", "No Information Submitted", IF(ISBLANK('Inverter Request Form'!$B$90), "No Information Submitted", 'Inverter Request Form'!$B$90))</f>
        <v>No Information Submitted</v>
      </c>
      <c r="X44" s="81" t="str">
        <f>IF($I$4="No Information Submitted", "No Information Submitted", IF(ISBLANK('Inverter Request Form'!$B$90), "No Information Submitted", ""))</f>
        <v>No Information Submitted</v>
      </c>
      <c r="Y44" s="27"/>
      <c r="Z44" s="27" t="str">
        <f>IF(AND('Inverter Request Form'!$B$28= "Yes", 'Inverter Request Form'!$B$98 = "Yes"), "Multiple Listing and ACPV module", IF('Inverter Request Form'!$B$28= "Yes", "ACPV module", IF('Inverter Request Form'!$B$98 = "Yes", "Multiple Listing",  "")))</f>
        <v/>
      </c>
      <c r="AA44" s="27" t="str">
        <f>IF('Inverter Request Form'!$B$30="Yes","Y", "N")</f>
        <v>N</v>
      </c>
      <c r="AB44" s="27" t="str">
        <f>IF('Inverter Request Form'!$B$26="Yes","Y", "N")</f>
        <v>N</v>
      </c>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t="str">
        <f>IF('Inverter Request Form'!$B$68 = "", "No Information Submitted", IF('Inverter Request Form'!$B$68 = "Yes", "Y", IF('Inverter Request Form'!$B$68 = "No", "N", "Error")))</f>
        <v>No Information Submitted</v>
      </c>
      <c r="BK44" s="27" t="str">
        <f>IF('Inverter Request Form'!$B$70 = "", "No Information Submitted", IF('Inverter Request Form'!$B$70 = "Yes", "Y", IF('Inverter Request Form'!$B$70 = "No", "N", "Error")))</f>
        <v>No Information Submitted</v>
      </c>
      <c r="BL44" s="27" t="str">
        <f>IF('Inverter Request Form'!$B$72 = "", "No Information Submitted", IF('Inverter Request Form'!$B$72 = "Yes", "Y", IF('Inverter Request Form'!$B$72 = "No", "N", "Error")))</f>
        <v>No Information Submitted</v>
      </c>
      <c r="BM44" s="27" t="str">
        <f>IF('Inverter Request Form'!$B$74 = "", "No Information Submitted", IF('Inverter Request Form'!$B$74 = "Yes", "Y", IF('Inverter Request Form'!$B$74 = "No", "N", "Error")))</f>
        <v>No Information Submitted</v>
      </c>
      <c r="BN44" s="27" t="str">
        <f>IF('Inverter Request Form'!$B$76 = "", "No Information Submitted", IF('Inverter Request Form'!$B$76 = "Yes", "Y", IF('Inverter Request Form'!$B$76 = "No", "N", "Error")))</f>
        <v>No Information Submitted</v>
      </c>
      <c r="BO44" s="27" t="str">
        <f>IF('Inverter Request Form'!$B$78 = "", "No Information Submitted", IF('Inverter Request Form'!$B$78 = "Yes", "Y", IF('Inverter Request Form'!$B$78 = "No", "N", "Error")))</f>
        <v>No Information Submitted</v>
      </c>
      <c r="BP44" s="27" t="str">
        <f>IF('Inverter Request Form'!$B$80 = "", "No Information Submitted", IF('Inverter Request Form'!$B$80 = "Yes", "Y", IF('Inverter Request Form'!$B$80 = "No", "N", "Error")))</f>
        <v>No Information Submitted</v>
      </c>
      <c r="BQ44" s="27" t="str">
        <f>IF('Inverter Request Form'!$B$82 = "", "No Information Submitted", IF('Inverter Request Form'!$B$82 = "Yes", "Y", IF('Inverter Request Form'!$B$82 = "No", "N", "Error")))</f>
        <v>No Information Submitted</v>
      </c>
      <c r="BR44" s="27" t="str">
        <f>IF('Inverter Request Form'!$B$84 = "", "No Information Submitted", IF('Inverter Request Form'!$B$84 = "Yes", "Y", IF('Inverter Request Form'!$B$84 = "No", "N", "Error")))</f>
        <v>No Information Submitted</v>
      </c>
      <c r="BS44" s="81"/>
      <c r="BT44" s="81"/>
      <c r="BU4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4" s="27" t="str">
        <f>IF('Inverter Request Form'!$B$22 = "PV Only", "PV", IF('Inverter Request Form'!$B$22 = "Battery Only", "Battery", IF('Inverter Request Form'!$B$22 = "Hybrid (PV and Battery)", "Both", "No Information Submitted")))</f>
        <v>No Information Submitted</v>
      </c>
      <c r="BX44" s="27" t="str">
        <f>IF(ISBLANK('Inverter Request Form'!$B150), "No Information Submitted", IF('Inverter Request Form'!$B$28 &lt;&gt; "Yes", "No", IF(AND('Inverter Request Form'!$B$28 = "Yes", ISBLANK('Inverter Request Form'!$F150)), "Missing ACPV Model Number", "Yes")))</f>
        <v>No Information Submitted</v>
      </c>
    </row>
    <row r="45" spans="1:76" ht="28.8" x14ac:dyDescent="0.3">
      <c r="A45" s="71" t="str">
        <f>IF(ISBLANK('Inverter Request Form'!$B$6), "No Information Submitted", 'Inverter Request Form'!$B$6)</f>
        <v>No Information Submitted</v>
      </c>
      <c r="B45" s="71" t="str">
        <f>IF(ISBLANK('Inverter Request Form'!$B151), "No Information Submitted", IF($BX$4 = "Yes", _xlfn.CONCAT("{", 'Inverter Request Form'!$C151, "V}"), IF('Inverter Request Form'!$B$98 = "Yes", IF(ISBLANK('Inverter Request Form'!$E151), "No Basic Listee Model Number Submitted", _xlfn.CONCAT('Inverter Request Form'!$B151," {",'Inverter Request Form'!$C151, "V}")), _xlfn.CONCAT('Inverter Request Form'!$B151," {",'Inverter Request Form'!$C151, "V}"))))</f>
        <v>No Information Submitted</v>
      </c>
      <c r="C45" s="27" t="str">
        <f t="shared" si="0"/>
        <v>N</v>
      </c>
      <c r="D45" s="27" t="str">
        <f>IF(OR('Inverter Request Form'!$B$39 = "Yes", OR('Inverter Request Form'!$B$50 = "Yes: SA8-SA15", 'Inverter Request Form'!$B$50 = "Yes: SA8-SA15, SA17 &amp; SA18")), IF('Inverter Request Form'!$B$39 = "Yes", "Y", "N"), "ERROR - No SA or SB Submitted")</f>
        <v>ERROR - No SA or SB Submitted</v>
      </c>
      <c r="E4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5" s="27" t="str">
        <f>IF($E$4 &lt;&gt; "Y", "N", IF('Inverter Request Form'!$B$54 = "Yes", "Y", "N"))</f>
        <v>N</v>
      </c>
      <c r="G45" s="27" t="str">
        <f>IF($E$4 &lt;&gt; "Y", "N", IF(OR('Inverter Request Form'!$B$50 = "Yes: SA8-SA15", 'Inverter Request Form'!$B$50 = "Yes: SA8-SA15, SA17 &amp; SA18"), "Y", "N"))</f>
        <v>N</v>
      </c>
      <c r="H45" s="27" t="str">
        <f>IF($E$4 &lt;&gt; "Y", "N", IF('Inverter Request Form'!$B$50 = "Yes: SA8-SA15, SA17 &amp; SA18", "Y", "N"))</f>
        <v>N</v>
      </c>
      <c r="I45" s="27" t="str">
        <f>IF('Inverter Request Form'!$B$88="1. Inverter - CSIP Certified", "Y", IF('Inverter Request Form'!$B$88="2. Inverter - CSIP compliant via conformance testing using a CSIP-certified gateway", "Y*", IF('Inverter Request Form'!$B$88= "None", "N", "N")))</f>
        <v>N</v>
      </c>
      <c r="J45" s="27"/>
      <c r="K45" s="27" t="str">
        <f>IF(ISBLANK('Inverter Request Form'!$D151), "No Information Submitted", 'Inverter Request Form'!$D151)</f>
        <v>No Information Submitted</v>
      </c>
      <c r="L45" s="27"/>
      <c r="M45" s="27" t="str">
        <f>IF(ISBLANK('Inverter Request Form'!$C151), "No Information Submitted", 'Inverter Request Form'!$C151)</f>
        <v>No Information Submitted</v>
      </c>
      <c r="N45" s="27"/>
      <c r="O45" s="27" t="str">
        <f>IF($D$4 &lt;&gt; "Y", "No Information Submitted", IF(ISBLANK('Inverter Request Form'!$B$34), "No NRTL Selected", 'Inverter Request Form'!$B$34))</f>
        <v>No Information Submitted</v>
      </c>
      <c r="P45" s="81" t="str">
        <f t="shared" si="1"/>
        <v>No Information Submitted</v>
      </c>
      <c r="Q45" s="27" t="str">
        <f>IF($E$4 &lt;&gt; "Y", "No Information Submitted", IF(ISBLANK('Inverter Request Form'!$B$34), "No NRTL Selected", 'Inverter Request Form'!$B$34))</f>
        <v>No Information Submitted</v>
      </c>
      <c r="R45" s="81" t="str">
        <f t="shared" si="2"/>
        <v>No Information Submitted</v>
      </c>
      <c r="S45" s="27" t="str">
        <f>IF($E$4 &lt;&gt; "Y", "No Information Submitted", IF(AND($E$4= "Y", ISBLANK('Inverter Request Form'!$B$52)), "ERROR - No Firmware Version Submitted", 'Inverter Request Form'!$B$52))</f>
        <v>No Information Submitted</v>
      </c>
      <c r="T45" s="81" t="str">
        <f t="shared" si="3"/>
        <v>No Information Submitted</v>
      </c>
      <c r="U45" s="81" t="str">
        <f t="shared" si="4"/>
        <v>No Information Submitted</v>
      </c>
      <c r="V45" s="81" t="str">
        <f t="shared" si="5"/>
        <v>No Information Submitted</v>
      </c>
      <c r="W45" s="27" t="str">
        <f>IF($I$4="No Information Submitted", "No Information Submitted", IF(ISBLANK('Inverter Request Form'!$B$90), "No Information Submitted", 'Inverter Request Form'!$B$90))</f>
        <v>No Information Submitted</v>
      </c>
      <c r="X45" s="81" t="str">
        <f>IF($I$4="No Information Submitted", "No Information Submitted", IF(ISBLANK('Inverter Request Form'!$B$90), "No Information Submitted", ""))</f>
        <v>No Information Submitted</v>
      </c>
      <c r="Y45" s="27"/>
      <c r="Z45" s="27" t="str">
        <f>IF(AND('Inverter Request Form'!$B$28= "Yes", 'Inverter Request Form'!$B$98 = "Yes"), "Multiple Listing and ACPV module", IF('Inverter Request Form'!$B$28= "Yes", "ACPV module", IF('Inverter Request Form'!$B$98 = "Yes", "Multiple Listing",  "")))</f>
        <v/>
      </c>
      <c r="AA45" s="27" t="str">
        <f>IF('Inverter Request Form'!$B$30="Yes","Y", "N")</f>
        <v>N</v>
      </c>
      <c r="AB45" s="27" t="str">
        <f>IF('Inverter Request Form'!$B$26="Yes","Y", "N")</f>
        <v>N</v>
      </c>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t="str">
        <f>IF('Inverter Request Form'!$B$68 = "", "No Information Submitted", IF('Inverter Request Form'!$B$68 = "Yes", "Y", IF('Inverter Request Form'!$B$68 = "No", "N", "Error")))</f>
        <v>No Information Submitted</v>
      </c>
      <c r="BK45" s="27" t="str">
        <f>IF('Inverter Request Form'!$B$70 = "", "No Information Submitted", IF('Inverter Request Form'!$B$70 = "Yes", "Y", IF('Inverter Request Form'!$B$70 = "No", "N", "Error")))</f>
        <v>No Information Submitted</v>
      </c>
      <c r="BL45" s="27" t="str">
        <f>IF('Inverter Request Form'!$B$72 = "", "No Information Submitted", IF('Inverter Request Form'!$B$72 = "Yes", "Y", IF('Inverter Request Form'!$B$72 = "No", "N", "Error")))</f>
        <v>No Information Submitted</v>
      </c>
      <c r="BM45" s="27" t="str">
        <f>IF('Inverter Request Form'!$B$74 = "", "No Information Submitted", IF('Inverter Request Form'!$B$74 = "Yes", "Y", IF('Inverter Request Form'!$B$74 = "No", "N", "Error")))</f>
        <v>No Information Submitted</v>
      </c>
      <c r="BN45" s="27" t="str">
        <f>IF('Inverter Request Form'!$B$76 = "", "No Information Submitted", IF('Inverter Request Form'!$B$76 = "Yes", "Y", IF('Inverter Request Form'!$B$76 = "No", "N", "Error")))</f>
        <v>No Information Submitted</v>
      </c>
      <c r="BO45" s="27" t="str">
        <f>IF('Inverter Request Form'!$B$78 = "", "No Information Submitted", IF('Inverter Request Form'!$B$78 = "Yes", "Y", IF('Inverter Request Form'!$B$78 = "No", "N", "Error")))</f>
        <v>No Information Submitted</v>
      </c>
      <c r="BP45" s="27" t="str">
        <f>IF('Inverter Request Form'!$B$80 = "", "No Information Submitted", IF('Inverter Request Form'!$B$80 = "Yes", "Y", IF('Inverter Request Form'!$B$80 = "No", "N", "Error")))</f>
        <v>No Information Submitted</v>
      </c>
      <c r="BQ45" s="27" t="str">
        <f>IF('Inverter Request Form'!$B$82 = "", "No Information Submitted", IF('Inverter Request Form'!$B$82 = "Yes", "Y", IF('Inverter Request Form'!$B$82 = "No", "N", "Error")))</f>
        <v>No Information Submitted</v>
      </c>
      <c r="BR45" s="27" t="str">
        <f>IF('Inverter Request Form'!$B$84 = "", "No Information Submitted", IF('Inverter Request Form'!$B$84 = "Yes", "Y", IF('Inverter Request Form'!$B$84 = "No", "N", "Error")))</f>
        <v>No Information Submitted</v>
      </c>
      <c r="BS45" s="81"/>
      <c r="BT45" s="81"/>
      <c r="BU4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5" s="27" t="str">
        <f>IF('Inverter Request Form'!$B$22 = "PV Only", "PV", IF('Inverter Request Form'!$B$22 = "Battery Only", "Battery", IF('Inverter Request Form'!$B$22 = "Hybrid (PV and Battery)", "Both", "No Information Submitted")))</f>
        <v>No Information Submitted</v>
      </c>
      <c r="BX45" s="27" t="str">
        <f>IF(ISBLANK('Inverter Request Form'!$B151), "No Information Submitted", IF('Inverter Request Form'!$B$28 &lt;&gt; "Yes", "No", IF(AND('Inverter Request Form'!$B$28 = "Yes", ISBLANK('Inverter Request Form'!$F151)), "Missing ACPV Model Number", "Yes")))</f>
        <v>No Information Submitted</v>
      </c>
    </row>
    <row r="46" spans="1:76" ht="28.8" x14ac:dyDescent="0.3">
      <c r="A46" s="71" t="str">
        <f>IF(ISBLANK('Inverter Request Form'!$B$6), "No Information Submitted", 'Inverter Request Form'!$B$6)</f>
        <v>No Information Submitted</v>
      </c>
      <c r="B46" s="71" t="str">
        <f>IF(ISBLANK('Inverter Request Form'!$B152), "No Information Submitted", IF($BX$4 = "Yes", _xlfn.CONCAT("{", 'Inverter Request Form'!$C152, "V}"), IF('Inverter Request Form'!$B$98 = "Yes", IF(ISBLANK('Inverter Request Form'!$E152), "No Basic Listee Model Number Submitted", _xlfn.CONCAT('Inverter Request Form'!$B152," {",'Inverter Request Form'!$C152, "V}")), _xlfn.CONCAT('Inverter Request Form'!$B152," {",'Inverter Request Form'!$C152, "V}"))))</f>
        <v>No Information Submitted</v>
      </c>
      <c r="C46" s="27" t="str">
        <f t="shared" si="0"/>
        <v>N</v>
      </c>
      <c r="D46" s="27" t="str">
        <f>IF(OR('Inverter Request Form'!$B$39 = "Yes", OR('Inverter Request Form'!$B$50 = "Yes: SA8-SA15", 'Inverter Request Form'!$B$50 = "Yes: SA8-SA15, SA17 &amp; SA18")), IF('Inverter Request Form'!$B$39 = "Yes", "Y", "N"), "ERROR - No SA or SB Submitted")</f>
        <v>ERROR - No SA or SB Submitted</v>
      </c>
      <c r="E4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6" s="27" t="str">
        <f>IF($E$4 &lt;&gt; "Y", "N", IF('Inverter Request Form'!$B$54 = "Yes", "Y", "N"))</f>
        <v>N</v>
      </c>
      <c r="G46" s="27" t="str">
        <f>IF($E$4 &lt;&gt; "Y", "N", IF(OR('Inverter Request Form'!$B$50 = "Yes: SA8-SA15", 'Inverter Request Form'!$B$50 = "Yes: SA8-SA15, SA17 &amp; SA18"), "Y", "N"))</f>
        <v>N</v>
      </c>
      <c r="H46" s="27" t="str">
        <f>IF($E$4 &lt;&gt; "Y", "N", IF('Inverter Request Form'!$B$50 = "Yes: SA8-SA15, SA17 &amp; SA18", "Y", "N"))</f>
        <v>N</v>
      </c>
      <c r="I46" s="27" t="str">
        <f>IF('Inverter Request Form'!$B$88="1. Inverter - CSIP Certified", "Y", IF('Inverter Request Form'!$B$88="2. Inverter - CSIP compliant via conformance testing using a CSIP-certified gateway", "Y*", IF('Inverter Request Form'!$B$88= "None", "N", "N")))</f>
        <v>N</v>
      </c>
      <c r="J46" s="27"/>
      <c r="K46" s="27" t="str">
        <f>IF(ISBLANK('Inverter Request Form'!$D152), "No Information Submitted", 'Inverter Request Form'!$D152)</f>
        <v>No Information Submitted</v>
      </c>
      <c r="L46" s="27"/>
      <c r="M46" s="27" t="str">
        <f>IF(ISBLANK('Inverter Request Form'!$C152), "No Information Submitted", 'Inverter Request Form'!$C152)</f>
        <v>No Information Submitted</v>
      </c>
      <c r="N46" s="27"/>
      <c r="O46" s="27" t="str">
        <f>IF($D$4 &lt;&gt; "Y", "No Information Submitted", IF(ISBLANK('Inverter Request Form'!$B$34), "No NRTL Selected", 'Inverter Request Form'!$B$34))</f>
        <v>No Information Submitted</v>
      </c>
      <c r="P46" s="81" t="str">
        <f t="shared" si="1"/>
        <v>No Information Submitted</v>
      </c>
      <c r="Q46" s="27" t="str">
        <f>IF($E$4 &lt;&gt; "Y", "No Information Submitted", IF(ISBLANK('Inverter Request Form'!$B$34), "No NRTL Selected", 'Inverter Request Form'!$B$34))</f>
        <v>No Information Submitted</v>
      </c>
      <c r="R46" s="81" t="str">
        <f t="shared" si="2"/>
        <v>No Information Submitted</v>
      </c>
      <c r="S46" s="27" t="str">
        <f>IF($E$4 &lt;&gt; "Y", "No Information Submitted", IF(AND($E$4= "Y", ISBLANK('Inverter Request Form'!$B$52)), "ERROR - No Firmware Version Submitted", 'Inverter Request Form'!$B$52))</f>
        <v>No Information Submitted</v>
      </c>
      <c r="T46" s="81" t="str">
        <f t="shared" si="3"/>
        <v>No Information Submitted</v>
      </c>
      <c r="U46" s="81" t="str">
        <f t="shared" si="4"/>
        <v>No Information Submitted</v>
      </c>
      <c r="V46" s="81" t="str">
        <f t="shared" si="5"/>
        <v>No Information Submitted</v>
      </c>
      <c r="W46" s="27" t="str">
        <f>IF($I$4="No Information Submitted", "No Information Submitted", IF(ISBLANK('Inverter Request Form'!$B$90), "No Information Submitted", 'Inverter Request Form'!$B$90))</f>
        <v>No Information Submitted</v>
      </c>
      <c r="X46" s="81" t="str">
        <f>IF($I$4="No Information Submitted", "No Information Submitted", IF(ISBLANK('Inverter Request Form'!$B$90), "No Information Submitted", ""))</f>
        <v>No Information Submitted</v>
      </c>
      <c r="Y46" s="27"/>
      <c r="Z46" s="27" t="str">
        <f>IF(AND('Inverter Request Form'!$B$28= "Yes", 'Inverter Request Form'!$B$98 = "Yes"), "Multiple Listing and ACPV module", IF('Inverter Request Form'!$B$28= "Yes", "ACPV module", IF('Inverter Request Form'!$B$98 = "Yes", "Multiple Listing",  "")))</f>
        <v/>
      </c>
      <c r="AA46" s="27" t="str">
        <f>IF('Inverter Request Form'!$B$30="Yes","Y", "N")</f>
        <v>N</v>
      </c>
      <c r="AB46" s="27" t="str">
        <f>IF('Inverter Request Form'!$B$26="Yes","Y", "N")</f>
        <v>N</v>
      </c>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t="str">
        <f>IF('Inverter Request Form'!$B$68 = "", "No Information Submitted", IF('Inverter Request Form'!$B$68 = "Yes", "Y", IF('Inverter Request Form'!$B$68 = "No", "N", "Error")))</f>
        <v>No Information Submitted</v>
      </c>
      <c r="BK46" s="27" t="str">
        <f>IF('Inverter Request Form'!$B$70 = "", "No Information Submitted", IF('Inverter Request Form'!$B$70 = "Yes", "Y", IF('Inverter Request Form'!$B$70 = "No", "N", "Error")))</f>
        <v>No Information Submitted</v>
      </c>
      <c r="BL46" s="27" t="str">
        <f>IF('Inverter Request Form'!$B$72 = "", "No Information Submitted", IF('Inverter Request Form'!$B$72 = "Yes", "Y", IF('Inverter Request Form'!$B$72 = "No", "N", "Error")))</f>
        <v>No Information Submitted</v>
      </c>
      <c r="BM46" s="27" t="str">
        <f>IF('Inverter Request Form'!$B$74 = "", "No Information Submitted", IF('Inverter Request Form'!$B$74 = "Yes", "Y", IF('Inverter Request Form'!$B$74 = "No", "N", "Error")))</f>
        <v>No Information Submitted</v>
      </c>
      <c r="BN46" s="27" t="str">
        <f>IF('Inverter Request Form'!$B$76 = "", "No Information Submitted", IF('Inverter Request Form'!$B$76 = "Yes", "Y", IF('Inverter Request Form'!$B$76 = "No", "N", "Error")))</f>
        <v>No Information Submitted</v>
      </c>
      <c r="BO46" s="27" t="str">
        <f>IF('Inverter Request Form'!$B$78 = "", "No Information Submitted", IF('Inverter Request Form'!$B$78 = "Yes", "Y", IF('Inverter Request Form'!$B$78 = "No", "N", "Error")))</f>
        <v>No Information Submitted</v>
      </c>
      <c r="BP46" s="27" t="str">
        <f>IF('Inverter Request Form'!$B$80 = "", "No Information Submitted", IF('Inverter Request Form'!$B$80 = "Yes", "Y", IF('Inverter Request Form'!$B$80 = "No", "N", "Error")))</f>
        <v>No Information Submitted</v>
      </c>
      <c r="BQ46" s="27" t="str">
        <f>IF('Inverter Request Form'!$B$82 = "", "No Information Submitted", IF('Inverter Request Form'!$B$82 = "Yes", "Y", IF('Inverter Request Form'!$B$82 = "No", "N", "Error")))</f>
        <v>No Information Submitted</v>
      </c>
      <c r="BR46" s="27" t="str">
        <f>IF('Inverter Request Form'!$B$84 = "", "No Information Submitted", IF('Inverter Request Form'!$B$84 = "Yes", "Y", IF('Inverter Request Form'!$B$84 = "No", "N", "Error")))</f>
        <v>No Information Submitted</v>
      </c>
      <c r="BS46" s="81"/>
      <c r="BT46" s="81"/>
      <c r="BU4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6" s="27" t="str">
        <f>IF('Inverter Request Form'!$B$22 = "PV Only", "PV", IF('Inverter Request Form'!$B$22 = "Battery Only", "Battery", IF('Inverter Request Form'!$B$22 = "Hybrid (PV and Battery)", "Both", "No Information Submitted")))</f>
        <v>No Information Submitted</v>
      </c>
      <c r="BX46" s="27" t="str">
        <f>IF(ISBLANK('Inverter Request Form'!$B152), "No Information Submitted", IF('Inverter Request Form'!$B$28 &lt;&gt; "Yes", "No", IF(AND('Inverter Request Form'!$B$28 = "Yes", ISBLANK('Inverter Request Form'!$F152)), "Missing ACPV Model Number", "Yes")))</f>
        <v>No Information Submitted</v>
      </c>
    </row>
    <row r="47" spans="1:76" ht="28.8" x14ac:dyDescent="0.3">
      <c r="A47" s="71" t="str">
        <f>IF(ISBLANK('Inverter Request Form'!$B$6), "No Information Submitted", 'Inverter Request Form'!$B$6)</f>
        <v>No Information Submitted</v>
      </c>
      <c r="B47" s="71" t="str">
        <f>IF(ISBLANK('Inverter Request Form'!$B153), "No Information Submitted", IF($BX$4 = "Yes", _xlfn.CONCAT("{", 'Inverter Request Form'!$C153, "V}"), IF('Inverter Request Form'!$B$98 = "Yes", IF(ISBLANK('Inverter Request Form'!$E153), "No Basic Listee Model Number Submitted", _xlfn.CONCAT('Inverter Request Form'!$B153," {",'Inverter Request Form'!$C153, "V}")), _xlfn.CONCAT('Inverter Request Form'!$B153," {",'Inverter Request Form'!$C153, "V}"))))</f>
        <v>No Information Submitted</v>
      </c>
      <c r="C47" s="27" t="str">
        <f t="shared" si="0"/>
        <v>N</v>
      </c>
      <c r="D47" s="27" t="str">
        <f>IF(OR('Inverter Request Form'!$B$39 = "Yes", OR('Inverter Request Form'!$B$50 = "Yes: SA8-SA15", 'Inverter Request Form'!$B$50 = "Yes: SA8-SA15, SA17 &amp; SA18")), IF('Inverter Request Form'!$B$39 = "Yes", "Y", "N"), "ERROR - No SA or SB Submitted")</f>
        <v>ERROR - No SA or SB Submitted</v>
      </c>
      <c r="E4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7" s="27" t="str">
        <f>IF($E$4 &lt;&gt; "Y", "N", IF('Inverter Request Form'!$B$54 = "Yes", "Y", "N"))</f>
        <v>N</v>
      </c>
      <c r="G47" s="27" t="str">
        <f>IF($E$4 &lt;&gt; "Y", "N", IF(OR('Inverter Request Form'!$B$50 = "Yes: SA8-SA15", 'Inverter Request Form'!$B$50 = "Yes: SA8-SA15, SA17 &amp; SA18"), "Y", "N"))</f>
        <v>N</v>
      </c>
      <c r="H47" s="27" t="str">
        <f>IF($E$4 &lt;&gt; "Y", "N", IF('Inverter Request Form'!$B$50 = "Yes: SA8-SA15, SA17 &amp; SA18", "Y", "N"))</f>
        <v>N</v>
      </c>
      <c r="I47" s="27" t="str">
        <f>IF('Inverter Request Form'!$B$88="1. Inverter - CSIP Certified", "Y", IF('Inverter Request Form'!$B$88="2. Inverter - CSIP compliant via conformance testing using a CSIP-certified gateway", "Y*", IF('Inverter Request Form'!$B$88= "None", "N", "N")))</f>
        <v>N</v>
      </c>
      <c r="J47" s="27"/>
      <c r="K47" s="27" t="str">
        <f>IF(ISBLANK('Inverter Request Form'!$D153), "No Information Submitted", 'Inverter Request Form'!$D153)</f>
        <v>No Information Submitted</v>
      </c>
      <c r="L47" s="27"/>
      <c r="M47" s="27" t="str">
        <f>IF(ISBLANK('Inverter Request Form'!$C153), "No Information Submitted", 'Inverter Request Form'!$C153)</f>
        <v>No Information Submitted</v>
      </c>
      <c r="N47" s="27"/>
      <c r="O47" s="27" t="str">
        <f>IF($D$4 &lt;&gt; "Y", "No Information Submitted", IF(ISBLANK('Inverter Request Form'!$B$34), "No NRTL Selected", 'Inverter Request Form'!$B$34))</f>
        <v>No Information Submitted</v>
      </c>
      <c r="P47" s="81" t="str">
        <f t="shared" si="1"/>
        <v>No Information Submitted</v>
      </c>
      <c r="Q47" s="27" t="str">
        <f>IF($E$4 &lt;&gt; "Y", "No Information Submitted", IF(ISBLANK('Inverter Request Form'!$B$34), "No NRTL Selected", 'Inverter Request Form'!$B$34))</f>
        <v>No Information Submitted</v>
      </c>
      <c r="R47" s="81" t="str">
        <f t="shared" si="2"/>
        <v>No Information Submitted</v>
      </c>
      <c r="S47" s="27" t="str">
        <f>IF($E$4 &lt;&gt; "Y", "No Information Submitted", IF(AND($E$4= "Y", ISBLANK('Inverter Request Form'!$B$52)), "ERROR - No Firmware Version Submitted", 'Inverter Request Form'!$B$52))</f>
        <v>No Information Submitted</v>
      </c>
      <c r="T47" s="81" t="str">
        <f t="shared" si="3"/>
        <v>No Information Submitted</v>
      </c>
      <c r="U47" s="81" t="str">
        <f t="shared" si="4"/>
        <v>No Information Submitted</v>
      </c>
      <c r="V47" s="81" t="str">
        <f t="shared" si="5"/>
        <v>No Information Submitted</v>
      </c>
      <c r="W47" s="27" t="str">
        <f>IF($I$4="No Information Submitted", "No Information Submitted", IF(ISBLANK('Inverter Request Form'!$B$90), "No Information Submitted", 'Inverter Request Form'!$B$90))</f>
        <v>No Information Submitted</v>
      </c>
      <c r="X47" s="81" t="str">
        <f>IF($I$4="No Information Submitted", "No Information Submitted", IF(ISBLANK('Inverter Request Form'!$B$90), "No Information Submitted", ""))</f>
        <v>No Information Submitted</v>
      </c>
      <c r="Y47" s="27"/>
      <c r="Z47" s="27" t="str">
        <f>IF(AND('Inverter Request Form'!$B$28= "Yes", 'Inverter Request Form'!$B$98 = "Yes"), "Multiple Listing and ACPV module", IF('Inverter Request Form'!$B$28= "Yes", "ACPV module", IF('Inverter Request Form'!$B$98 = "Yes", "Multiple Listing",  "")))</f>
        <v/>
      </c>
      <c r="AA47" s="27" t="str">
        <f>IF('Inverter Request Form'!$B$30="Yes","Y", "N")</f>
        <v>N</v>
      </c>
      <c r="AB47" s="27" t="str">
        <f>IF('Inverter Request Form'!$B$26="Yes","Y", "N")</f>
        <v>N</v>
      </c>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t="str">
        <f>IF('Inverter Request Form'!$B$68 = "", "No Information Submitted", IF('Inverter Request Form'!$B$68 = "Yes", "Y", IF('Inverter Request Form'!$B$68 = "No", "N", "Error")))</f>
        <v>No Information Submitted</v>
      </c>
      <c r="BK47" s="27" t="str">
        <f>IF('Inverter Request Form'!$B$70 = "", "No Information Submitted", IF('Inverter Request Form'!$B$70 = "Yes", "Y", IF('Inverter Request Form'!$B$70 = "No", "N", "Error")))</f>
        <v>No Information Submitted</v>
      </c>
      <c r="BL47" s="27" t="str">
        <f>IF('Inverter Request Form'!$B$72 = "", "No Information Submitted", IF('Inverter Request Form'!$B$72 = "Yes", "Y", IF('Inverter Request Form'!$B$72 = "No", "N", "Error")))</f>
        <v>No Information Submitted</v>
      </c>
      <c r="BM47" s="27" t="str">
        <f>IF('Inverter Request Form'!$B$74 = "", "No Information Submitted", IF('Inverter Request Form'!$B$74 = "Yes", "Y", IF('Inverter Request Form'!$B$74 = "No", "N", "Error")))</f>
        <v>No Information Submitted</v>
      </c>
      <c r="BN47" s="27" t="str">
        <f>IF('Inverter Request Form'!$B$76 = "", "No Information Submitted", IF('Inverter Request Form'!$B$76 = "Yes", "Y", IF('Inverter Request Form'!$B$76 = "No", "N", "Error")))</f>
        <v>No Information Submitted</v>
      </c>
      <c r="BO47" s="27" t="str">
        <f>IF('Inverter Request Form'!$B$78 = "", "No Information Submitted", IF('Inverter Request Form'!$B$78 = "Yes", "Y", IF('Inverter Request Form'!$B$78 = "No", "N", "Error")))</f>
        <v>No Information Submitted</v>
      </c>
      <c r="BP47" s="27" t="str">
        <f>IF('Inverter Request Form'!$B$80 = "", "No Information Submitted", IF('Inverter Request Form'!$B$80 = "Yes", "Y", IF('Inverter Request Form'!$B$80 = "No", "N", "Error")))</f>
        <v>No Information Submitted</v>
      </c>
      <c r="BQ47" s="27" t="str">
        <f>IF('Inverter Request Form'!$B$82 = "", "No Information Submitted", IF('Inverter Request Form'!$B$82 = "Yes", "Y", IF('Inverter Request Form'!$B$82 = "No", "N", "Error")))</f>
        <v>No Information Submitted</v>
      </c>
      <c r="BR47" s="27" t="str">
        <f>IF('Inverter Request Form'!$B$84 = "", "No Information Submitted", IF('Inverter Request Form'!$B$84 = "Yes", "Y", IF('Inverter Request Form'!$B$84 = "No", "N", "Error")))</f>
        <v>No Information Submitted</v>
      </c>
      <c r="BS47" s="81"/>
      <c r="BT47" s="81"/>
      <c r="BU4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7" s="27" t="str">
        <f>IF('Inverter Request Form'!$B$22 = "PV Only", "PV", IF('Inverter Request Form'!$B$22 = "Battery Only", "Battery", IF('Inverter Request Form'!$B$22 = "Hybrid (PV and Battery)", "Both", "No Information Submitted")))</f>
        <v>No Information Submitted</v>
      </c>
      <c r="BX47" s="27" t="str">
        <f>IF(ISBLANK('Inverter Request Form'!$B153), "No Information Submitted", IF('Inverter Request Form'!$B$28 &lt;&gt; "Yes", "No", IF(AND('Inverter Request Form'!$B$28 = "Yes", ISBLANK('Inverter Request Form'!$F153)), "Missing ACPV Model Number", "Yes")))</f>
        <v>No Information Submitted</v>
      </c>
    </row>
    <row r="48" spans="1:76" ht="28.8" x14ac:dyDescent="0.3">
      <c r="A48" s="71" t="str">
        <f>IF(ISBLANK('Inverter Request Form'!$B$6), "No Information Submitted", 'Inverter Request Form'!$B$6)</f>
        <v>No Information Submitted</v>
      </c>
      <c r="B48" s="71" t="str">
        <f>IF(ISBLANK('Inverter Request Form'!$B154), "No Information Submitted", IF($BX$4 = "Yes", _xlfn.CONCAT("{", 'Inverter Request Form'!$C154, "V}"), IF('Inverter Request Form'!$B$98 = "Yes", IF(ISBLANK('Inverter Request Form'!$E154), "No Basic Listee Model Number Submitted", _xlfn.CONCAT('Inverter Request Form'!$B154," {",'Inverter Request Form'!$C154, "V}")), _xlfn.CONCAT('Inverter Request Form'!$B154," {",'Inverter Request Form'!$C154, "V}"))))</f>
        <v>No Information Submitted</v>
      </c>
      <c r="C48" s="27" t="str">
        <f t="shared" si="0"/>
        <v>N</v>
      </c>
      <c r="D48" s="27" t="str">
        <f>IF(OR('Inverter Request Form'!$B$39 = "Yes", OR('Inverter Request Form'!$B$50 = "Yes: SA8-SA15", 'Inverter Request Form'!$B$50 = "Yes: SA8-SA15, SA17 &amp; SA18")), IF('Inverter Request Form'!$B$39 = "Yes", "Y", "N"), "ERROR - No SA or SB Submitted")</f>
        <v>ERROR - No SA or SB Submitted</v>
      </c>
      <c r="E4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8" s="27" t="str">
        <f>IF($E$4 &lt;&gt; "Y", "N", IF('Inverter Request Form'!$B$54 = "Yes", "Y", "N"))</f>
        <v>N</v>
      </c>
      <c r="G48" s="27" t="str">
        <f>IF($E$4 &lt;&gt; "Y", "N", IF(OR('Inverter Request Form'!$B$50 = "Yes: SA8-SA15", 'Inverter Request Form'!$B$50 = "Yes: SA8-SA15, SA17 &amp; SA18"), "Y", "N"))</f>
        <v>N</v>
      </c>
      <c r="H48" s="27" t="str">
        <f>IF($E$4 &lt;&gt; "Y", "N", IF('Inverter Request Form'!$B$50 = "Yes: SA8-SA15, SA17 &amp; SA18", "Y", "N"))</f>
        <v>N</v>
      </c>
      <c r="I48" s="27" t="str">
        <f>IF('Inverter Request Form'!$B$88="1. Inverter - CSIP Certified", "Y", IF('Inverter Request Form'!$B$88="2. Inverter - CSIP compliant via conformance testing using a CSIP-certified gateway", "Y*", IF('Inverter Request Form'!$B$88= "None", "N", "N")))</f>
        <v>N</v>
      </c>
      <c r="J48" s="27"/>
      <c r="K48" s="27" t="str">
        <f>IF(ISBLANK('Inverter Request Form'!$D154), "No Information Submitted", 'Inverter Request Form'!$D154)</f>
        <v>No Information Submitted</v>
      </c>
      <c r="L48" s="27"/>
      <c r="M48" s="27" t="str">
        <f>IF(ISBLANK('Inverter Request Form'!$C154), "No Information Submitted", 'Inverter Request Form'!$C154)</f>
        <v>No Information Submitted</v>
      </c>
      <c r="N48" s="27"/>
      <c r="O48" s="27" t="str">
        <f>IF($D$4 &lt;&gt; "Y", "No Information Submitted", IF(ISBLANK('Inverter Request Form'!$B$34), "No NRTL Selected", 'Inverter Request Form'!$B$34))</f>
        <v>No Information Submitted</v>
      </c>
      <c r="P48" s="81" t="str">
        <f t="shared" si="1"/>
        <v>No Information Submitted</v>
      </c>
      <c r="Q48" s="27" t="str">
        <f>IF($E$4 &lt;&gt; "Y", "No Information Submitted", IF(ISBLANK('Inverter Request Form'!$B$34), "No NRTL Selected", 'Inverter Request Form'!$B$34))</f>
        <v>No Information Submitted</v>
      </c>
      <c r="R48" s="81" t="str">
        <f t="shared" si="2"/>
        <v>No Information Submitted</v>
      </c>
      <c r="S48" s="27" t="str">
        <f>IF($E$4 &lt;&gt; "Y", "No Information Submitted", IF(AND($E$4= "Y", ISBLANK('Inverter Request Form'!$B$52)), "ERROR - No Firmware Version Submitted", 'Inverter Request Form'!$B$52))</f>
        <v>No Information Submitted</v>
      </c>
      <c r="T48" s="81" t="str">
        <f t="shared" si="3"/>
        <v>No Information Submitted</v>
      </c>
      <c r="U48" s="81" t="str">
        <f t="shared" si="4"/>
        <v>No Information Submitted</v>
      </c>
      <c r="V48" s="81" t="str">
        <f t="shared" si="5"/>
        <v>No Information Submitted</v>
      </c>
      <c r="W48" s="27" t="str">
        <f>IF($I$4="No Information Submitted", "No Information Submitted", IF(ISBLANK('Inverter Request Form'!$B$90), "No Information Submitted", 'Inverter Request Form'!$B$90))</f>
        <v>No Information Submitted</v>
      </c>
      <c r="X48" s="81" t="str">
        <f>IF($I$4="No Information Submitted", "No Information Submitted", IF(ISBLANK('Inverter Request Form'!$B$90), "No Information Submitted", ""))</f>
        <v>No Information Submitted</v>
      </c>
      <c r="Y48" s="27"/>
      <c r="Z48" s="27" t="str">
        <f>IF(AND('Inverter Request Form'!$B$28= "Yes", 'Inverter Request Form'!$B$98 = "Yes"), "Multiple Listing and ACPV module", IF('Inverter Request Form'!$B$28= "Yes", "ACPV module", IF('Inverter Request Form'!$B$98 = "Yes", "Multiple Listing",  "")))</f>
        <v/>
      </c>
      <c r="AA48" s="27" t="str">
        <f>IF('Inverter Request Form'!$B$30="Yes","Y", "N")</f>
        <v>N</v>
      </c>
      <c r="AB48" s="27" t="str">
        <f>IF('Inverter Request Form'!$B$26="Yes","Y", "N")</f>
        <v>N</v>
      </c>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t="str">
        <f>IF('Inverter Request Form'!$B$68 = "", "No Information Submitted", IF('Inverter Request Form'!$B$68 = "Yes", "Y", IF('Inverter Request Form'!$B$68 = "No", "N", "Error")))</f>
        <v>No Information Submitted</v>
      </c>
      <c r="BK48" s="27" t="str">
        <f>IF('Inverter Request Form'!$B$70 = "", "No Information Submitted", IF('Inverter Request Form'!$B$70 = "Yes", "Y", IF('Inverter Request Form'!$B$70 = "No", "N", "Error")))</f>
        <v>No Information Submitted</v>
      </c>
      <c r="BL48" s="27" t="str">
        <f>IF('Inverter Request Form'!$B$72 = "", "No Information Submitted", IF('Inverter Request Form'!$B$72 = "Yes", "Y", IF('Inverter Request Form'!$B$72 = "No", "N", "Error")))</f>
        <v>No Information Submitted</v>
      </c>
      <c r="BM48" s="27" t="str">
        <f>IF('Inverter Request Form'!$B$74 = "", "No Information Submitted", IF('Inverter Request Form'!$B$74 = "Yes", "Y", IF('Inverter Request Form'!$B$74 = "No", "N", "Error")))</f>
        <v>No Information Submitted</v>
      </c>
      <c r="BN48" s="27" t="str">
        <f>IF('Inverter Request Form'!$B$76 = "", "No Information Submitted", IF('Inverter Request Form'!$B$76 = "Yes", "Y", IF('Inverter Request Form'!$B$76 = "No", "N", "Error")))</f>
        <v>No Information Submitted</v>
      </c>
      <c r="BO48" s="27" t="str">
        <f>IF('Inverter Request Form'!$B$78 = "", "No Information Submitted", IF('Inverter Request Form'!$B$78 = "Yes", "Y", IF('Inverter Request Form'!$B$78 = "No", "N", "Error")))</f>
        <v>No Information Submitted</v>
      </c>
      <c r="BP48" s="27" t="str">
        <f>IF('Inverter Request Form'!$B$80 = "", "No Information Submitted", IF('Inverter Request Form'!$B$80 = "Yes", "Y", IF('Inverter Request Form'!$B$80 = "No", "N", "Error")))</f>
        <v>No Information Submitted</v>
      </c>
      <c r="BQ48" s="27" t="str">
        <f>IF('Inverter Request Form'!$B$82 = "", "No Information Submitted", IF('Inverter Request Form'!$B$82 = "Yes", "Y", IF('Inverter Request Form'!$B$82 = "No", "N", "Error")))</f>
        <v>No Information Submitted</v>
      </c>
      <c r="BR48" s="27" t="str">
        <f>IF('Inverter Request Form'!$B$84 = "", "No Information Submitted", IF('Inverter Request Form'!$B$84 = "Yes", "Y", IF('Inverter Request Form'!$B$84 = "No", "N", "Error")))</f>
        <v>No Information Submitted</v>
      </c>
      <c r="BS48" s="81"/>
      <c r="BT48" s="81"/>
      <c r="BU4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8" s="27" t="str">
        <f>IF('Inverter Request Form'!$B$22 = "PV Only", "PV", IF('Inverter Request Form'!$B$22 = "Battery Only", "Battery", IF('Inverter Request Form'!$B$22 = "Hybrid (PV and Battery)", "Both", "No Information Submitted")))</f>
        <v>No Information Submitted</v>
      </c>
      <c r="BX48" s="27" t="str">
        <f>IF(ISBLANK('Inverter Request Form'!$B154), "No Information Submitted", IF('Inverter Request Form'!$B$28 &lt;&gt; "Yes", "No", IF(AND('Inverter Request Form'!$B$28 = "Yes", ISBLANK('Inverter Request Form'!$F154)), "Missing ACPV Model Number", "Yes")))</f>
        <v>No Information Submitted</v>
      </c>
    </row>
    <row r="49" spans="1:76" ht="28.8" x14ac:dyDescent="0.3">
      <c r="A49" s="71" t="str">
        <f>IF(ISBLANK('Inverter Request Form'!$B$6), "No Information Submitted", 'Inverter Request Form'!$B$6)</f>
        <v>No Information Submitted</v>
      </c>
      <c r="B49" s="71" t="str">
        <f>IF(ISBLANK('Inverter Request Form'!$B155), "No Information Submitted", IF($BX$4 = "Yes", _xlfn.CONCAT("{", 'Inverter Request Form'!$C155, "V}"), IF('Inverter Request Form'!$B$98 = "Yes", IF(ISBLANK('Inverter Request Form'!$E155), "No Basic Listee Model Number Submitted", _xlfn.CONCAT('Inverter Request Form'!$B155," {",'Inverter Request Form'!$C155, "V}")), _xlfn.CONCAT('Inverter Request Form'!$B155," {",'Inverter Request Form'!$C155, "V}"))))</f>
        <v>No Information Submitted</v>
      </c>
      <c r="C49" s="27" t="str">
        <f t="shared" si="0"/>
        <v>N</v>
      </c>
      <c r="D49" s="27" t="str">
        <f>IF(OR('Inverter Request Form'!$B$39 = "Yes", OR('Inverter Request Form'!$B$50 = "Yes: SA8-SA15", 'Inverter Request Form'!$B$50 = "Yes: SA8-SA15, SA17 &amp; SA18")), IF('Inverter Request Form'!$B$39 = "Yes", "Y", "N"), "ERROR - No SA or SB Submitted")</f>
        <v>ERROR - No SA or SB Submitted</v>
      </c>
      <c r="E4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49" s="27" t="str">
        <f>IF($E$4 &lt;&gt; "Y", "N", IF('Inverter Request Form'!$B$54 = "Yes", "Y", "N"))</f>
        <v>N</v>
      </c>
      <c r="G49" s="27" t="str">
        <f>IF($E$4 &lt;&gt; "Y", "N", IF(OR('Inverter Request Form'!$B$50 = "Yes: SA8-SA15", 'Inverter Request Form'!$B$50 = "Yes: SA8-SA15, SA17 &amp; SA18"), "Y", "N"))</f>
        <v>N</v>
      </c>
      <c r="H49" s="27" t="str">
        <f>IF($E$4 &lt;&gt; "Y", "N", IF('Inverter Request Form'!$B$50 = "Yes: SA8-SA15, SA17 &amp; SA18", "Y", "N"))</f>
        <v>N</v>
      </c>
      <c r="I49" s="27" t="str">
        <f>IF('Inverter Request Form'!$B$88="1. Inverter - CSIP Certified", "Y", IF('Inverter Request Form'!$B$88="2. Inverter - CSIP compliant via conformance testing using a CSIP-certified gateway", "Y*", IF('Inverter Request Form'!$B$88= "None", "N", "N")))</f>
        <v>N</v>
      </c>
      <c r="J49" s="27"/>
      <c r="K49" s="27" t="str">
        <f>IF(ISBLANK('Inverter Request Form'!$D155), "No Information Submitted", 'Inverter Request Form'!$D155)</f>
        <v>No Information Submitted</v>
      </c>
      <c r="L49" s="27"/>
      <c r="M49" s="27" t="str">
        <f>IF(ISBLANK('Inverter Request Form'!$C155), "No Information Submitted", 'Inverter Request Form'!$C155)</f>
        <v>No Information Submitted</v>
      </c>
      <c r="N49" s="27"/>
      <c r="O49" s="27" t="str">
        <f>IF($D$4 &lt;&gt; "Y", "No Information Submitted", IF(ISBLANK('Inverter Request Form'!$B$34), "No NRTL Selected", 'Inverter Request Form'!$B$34))</f>
        <v>No Information Submitted</v>
      </c>
      <c r="P49" s="81" t="str">
        <f t="shared" si="1"/>
        <v>No Information Submitted</v>
      </c>
      <c r="Q49" s="27" t="str">
        <f>IF($E$4 &lt;&gt; "Y", "No Information Submitted", IF(ISBLANK('Inverter Request Form'!$B$34), "No NRTL Selected", 'Inverter Request Form'!$B$34))</f>
        <v>No Information Submitted</v>
      </c>
      <c r="R49" s="81" t="str">
        <f t="shared" si="2"/>
        <v>No Information Submitted</v>
      </c>
      <c r="S49" s="27" t="str">
        <f>IF($E$4 &lt;&gt; "Y", "No Information Submitted", IF(AND($E$4= "Y", ISBLANK('Inverter Request Form'!$B$52)), "ERROR - No Firmware Version Submitted", 'Inverter Request Form'!$B$52))</f>
        <v>No Information Submitted</v>
      </c>
      <c r="T49" s="81" t="str">
        <f t="shared" si="3"/>
        <v>No Information Submitted</v>
      </c>
      <c r="U49" s="81" t="str">
        <f t="shared" si="4"/>
        <v>No Information Submitted</v>
      </c>
      <c r="V49" s="81" t="str">
        <f t="shared" si="5"/>
        <v>No Information Submitted</v>
      </c>
      <c r="W49" s="27" t="str">
        <f>IF($I$4="No Information Submitted", "No Information Submitted", IF(ISBLANK('Inverter Request Form'!$B$90), "No Information Submitted", 'Inverter Request Form'!$B$90))</f>
        <v>No Information Submitted</v>
      </c>
      <c r="X49" s="81" t="str">
        <f>IF($I$4="No Information Submitted", "No Information Submitted", IF(ISBLANK('Inverter Request Form'!$B$90), "No Information Submitted", ""))</f>
        <v>No Information Submitted</v>
      </c>
      <c r="Y49" s="27"/>
      <c r="Z49" s="27" t="str">
        <f>IF(AND('Inverter Request Form'!$B$28= "Yes", 'Inverter Request Form'!$B$98 = "Yes"), "Multiple Listing and ACPV module", IF('Inverter Request Form'!$B$28= "Yes", "ACPV module", IF('Inverter Request Form'!$B$98 = "Yes", "Multiple Listing",  "")))</f>
        <v/>
      </c>
      <c r="AA49" s="27" t="str">
        <f>IF('Inverter Request Form'!$B$30="Yes","Y", "N")</f>
        <v>N</v>
      </c>
      <c r="AB49" s="27" t="str">
        <f>IF('Inverter Request Form'!$B$26="Yes","Y", "N")</f>
        <v>N</v>
      </c>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t="str">
        <f>IF('Inverter Request Form'!$B$68 = "", "No Information Submitted", IF('Inverter Request Form'!$B$68 = "Yes", "Y", IF('Inverter Request Form'!$B$68 = "No", "N", "Error")))</f>
        <v>No Information Submitted</v>
      </c>
      <c r="BK49" s="27" t="str">
        <f>IF('Inverter Request Form'!$B$70 = "", "No Information Submitted", IF('Inverter Request Form'!$B$70 = "Yes", "Y", IF('Inverter Request Form'!$B$70 = "No", "N", "Error")))</f>
        <v>No Information Submitted</v>
      </c>
      <c r="BL49" s="27" t="str">
        <f>IF('Inverter Request Form'!$B$72 = "", "No Information Submitted", IF('Inverter Request Form'!$B$72 = "Yes", "Y", IF('Inverter Request Form'!$B$72 = "No", "N", "Error")))</f>
        <v>No Information Submitted</v>
      </c>
      <c r="BM49" s="27" t="str">
        <f>IF('Inverter Request Form'!$B$74 = "", "No Information Submitted", IF('Inverter Request Form'!$B$74 = "Yes", "Y", IF('Inverter Request Form'!$B$74 = "No", "N", "Error")))</f>
        <v>No Information Submitted</v>
      </c>
      <c r="BN49" s="27" t="str">
        <f>IF('Inverter Request Form'!$B$76 = "", "No Information Submitted", IF('Inverter Request Form'!$B$76 = "Yes", "Y", IF('Inverter Request Form'!$B$76 = "No", "N", "Error")))</f>
        <v>No Information Submitted</v>
      </c>
      <c r="BO49" s="27" t="str">
        <f>IF('Inverter Request Form'!$B$78 = "", "No Information Submitted", IF('Inverter Request Form'!$B$78 = "Yes", "Y", IF('Inverter Request Form'!$B$78 = "No", "N", "Error")))</f>
        <v>No Information Submitted</v>
      </c>
      <c r="BP49" s="27" t="str">
        <f>IF('Inverter Request Form'!$B$80 = "", "No Information Submitted", IF('Inverter Request Form'!$B$80 = "Yes", "Y", IF('Inverter Request Form'!$B$80 = "No", "N", "Error")))</f>
        <v>No Information Submitted</v>
      </c>
      <c r="BQ49" s="27" t="str">
        <f>IF('Inverter Request Form'!$B$82 = "", "No Information Submitted", IF('Inverter Request Form'!$B$82 = "Yes", "Y", IF('Inverter Request Form'!$B$82 = "No", "N", "Error")))</f>
        <v>No Information Submitted</v>
      </c>
      <c r="BR49" s="27" t="str">
        <f>IF('Inverter Request Form'!$B$84 = "", "No Information Submitted", IF('Inverter Request Form'!$B$84 = "Yes", "Y", IF('Inverter Request Form'!$B$84 = "No", "N", "Error")))</f>
        <v>No Information Submitted</v>
      </c>
      <c r="BS49" s="81"/>
      <c r="BT49" s="81"/>
      <c r="BU4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4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49" s="27" t="str">
        <f>IF('Inverter Request Form'!$B$22 = "PV Only", "PV", IF('Inverter Request Form'!$B$22 = "Battery Only", "Battery", IF('Inverter Request Form'!$B$22 = "Hybrid (PV and Battery)", "Both", "No Information Submitted")))</f>
        <v>No Information Submitted</v>
      </c>
      <c r="BX49" s="27" t="str">
        <f>IF(ISBLANK('Inverter Request Form'!$B155), "No Information Submitted", IF('Inverter Request Form'!$B$28 &lt;&gt; "Yes", "No", IF(AND('Inverter Request Form'!$B$28 = "Yes", ISBLANK('Inverter Request Form'!$F155)), "Missing ACPV Model Number", "Yes")))</f>
        <v>No Information Submitted</v>
      </c>
    </row>
    <row r="50" spans="1:76" ht="28.8" x14ac:dyDescent="0.3">
      <c r="A50" s="71" t="str">
        <f>IF(ISBLANK('Inverter Request Form'!$B$6), "No Information Submitted", 'Inverter Request Form'!$B$6)</f>
        <v>No Information Submitted</v>
      </c>
      <c r="B50" s="71" t="str">
        <f>IF(ISBLANK('Inverter Request Form'!$B156), "No Information Submitted", IF($BX$4 = "Yes", _xlfn.CONCAT("{", 'Inverter Request Form'!$C156, "V}"), IF('Inverter Request Form'!$B$98 = "Yes", IF(ISBLANK('Inverter Request Form'!$E156), "No Basic Listee Model Number Submitted", _xlfn.CONCAT('Inverter Request Form'!$B156," {",'Inverter Request Form'!$C156, "V}")), _xlfn.CONCAT('Inverter Request Form'!$B156," {",'Inverter Request Form'!$C156, "V}"))))</f>
        <v>No Information Submitted</v>
      </c>
      <c r="C50" s="27" t="str">
        <f t="shared" si="0"/>
        <v>N</v>
      </c>
      <c r="D50" s="27" t="str">
        <f>IF(OR('Inverter Request Form'!$B$39 = "Yes", OR('Inverter Request Form'!$B$50 = "Yes: SA8-SA15", 'Inverter Request Form'!$B$50 = "Yes: SA8-SA15, SA17 &amp; SA18")), IF('Inverter Request Form'!$B$39 = "Yes", "Y", "N"), "ERROR - No SA or SB Submitted")</f>
        <v>ERROR - No SA or SB Submitted</v>
      </c>
      <c r="E5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0" s="27" t="str">
        <f>IF($E$4 &lt;&gt; "Y", "N", IF('Inverter Request Form'!$B$54 = "Yes", "Y", "N"))</f>
        <v>N</v>
      </c>
      <c r="G50" s="27" t="str">
        <f>IF($E$4 &lt;&gt; "Y", "N", IF(OR('Inverter Request Form'!$B$50 = "Yes: SA8-SA15", 'Inverter Request Form'!$B$50 = "Yes: SA8-SA15, SA17 &amp; SA18"), "Y", "N"))</f>
        <v>N</v>
      </c>
      <c r="H50" s="27" t="str">
        <f>IF($E$4 &lt;&gt; "Y", "N", IF('Inverter Request Form'!$B$50 = "Yes: SA8-SA15, SA17 &amp; SA18", "Y", "N"))</f>
        <v>N</v>
      </c>
      <c r="I50" s="27" t="str">
        <f>IF('Inverter Request Form'!$B$88="1. Inverter - CSIP Certified", "Y", IF('Inverter Request Form'!$B$88="2. Inverter - CSIP compliant via conformance testing using a CSIP-certified gateway", "Y*", IF('Inverter Request Form'!$B$88= "None", "N", "N")))</f>
        <v>N</v>
      </c>
      <c r="J50" s="27"/>
      <c r="K50" s="27" t="str">
        <f>IF(ISBLANK('Inverter Request Form'!$D156), "No Information Submitted", 'Inverter Request Form'!$D156)</f>
        <v>No Information Submitted</v>
      </c>
      <c r="L50" s="27"/>
      <c r="M50" s="27" t="str">
        <f>IF(ISBLANK('Inverter Request Form'!$C156), "No Information Submitted", 'Inverter Request Form'!$C156)</f>
        <v>No Information Submitted</v>
      </c>
      <c r="N50" s="27"/>
      <c r="O50" s="27" t="str">
        <f>IF($D$4 &lt;&gt; "Y", "No Information Submitted", IF(ISBLANK('Inverter Request Form'!$B$34), "No NRTL Selected", 'Inverter Request Form'!$B$34))</f>
        <v>No Information Submitted</v>
      </c>
      <c r="P50" s="81" t="str">
        <f t="shared" si="1"/>
        <v>No Information Submitted</v>
      </c>
      <c r="Q50" s="27" t="str">
        <f>IF($E$4 &lt;&gt; "Y", "No Information Submitted", IF(ISBLANK('Inverter Request Form'!$B$34), "No NRTL Selected", 'Inverter Request Form'!$B$34))</f>
        <v>No Information Submitted</v>
      </c>
      <c r="R50" s="81" t="str">
        <f t="shared" si="2"/>
        <v>No Information Submitted</v>
      </c>
      <c r="S50" s="27" t="str">
        <f>IF($E$4 &lt;&gt; "Y", "No Information Submitted", IF(AND($E$4= "Y", ISBLANK('Inverter Request Form'!$B$52)), "ERROR - No Firmware Version Submitted", 'Inverter Request Form'!$B$52))</f>
        <v>No Information Submitted</v>
      </c>
      <c r="T50" s="81" t="str">
        <f t="shared" si="3"/>
        <v>No Information Submitted</v>
      </c>
      <c r="U50" s="81" t="str">
        <f t="shared" si="4"/>
        <v>No Information Submitted</v>
      </c>
      <c r="V50" s="81" t="str">
        <f t="shared" si="5"/>
        <v>No Information Submitted</v>
      </c>
      <c r="W50" s="27" t="str">
        <f>IF($I$4="No Information Submitted", "No Information Submitted", IF(ISBLANK('Inverter Request Form'!$B$90), "No Information Submitted", 'Inverter Request Form'!$B$90))</f>
        <v>No Information Submitted</v>
      </c>
      <c r="X50" s="81" t="str">
        <f>IF($I$4="No Information Submitted", "No Information Submitted", IF(ISBLANK('Inverter Request Form'!$B$90), "No Information Submitted", ""))</f>
        <v>No Information Submitted</v>
      </c>
      <c r="Y50" s="27"/>
      <c r="Z50" s="27" t="str">
        <f>IF(AND('Inverter Request Form'!$B$28= "Yes", 'Inverter Request Form'!$B$98 = "Yes"), "Multiple Listing and ACPV module", IF('Inverter Request Form'!$B$28= "Yes", "ACPV module", IF('Inverter Request Form'!$B$98 = "Yes", "Multiple Listing",  "")))</f>
        <v/>
      </c>
      <c r="AA50" s="27" t="str">
        <f>IF('Inverter Request Form'!$B$30="Yes","Y", "N")</f>
        <v>N</v>
      </c>
      <c r="AB50" s="27" t="str">
        <f>IF('Inverter Request Form'!$B$26="Yes","Y", "N")</f>
        <v>N</v>
      </c>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t="str">
        <f>IF('Inverter Request Form'!$B$68 = "", "No Information Submitted", IF('Inverter Request Form'!$B$68 = "Yes", "Y", IF('Inverter Request Form'!$B$68 = "No", "N", "Error")))</f>
        <v>No Information Submitted</v>
      </c>
      <c r="BK50" s="27" t="str">
        <f>IF('Inverter Request Form'!$B$70 = "", "No Information Submitted", IF('Inverter Request Form'!$B$70 = "Yes", "Y", IF('Inverter Request Form'!$B$70 = "No", "N", "Error")))</f>
        <v>No Information Submitted</v>
      </c>
      <c r="BL50" s="27" t="str">
        <f>IF('Inverter Request Form'!$B$72 = "", "No Information Submitted", IF('Inverter Request Form'!$B$72 = "Yes", "Y", IF('Inverter Request Form'!$B$72 = "No", "N", "Error")))</f>
        <v>No Information Submitted</v>
      </c>
      <c r="BM50" s="27" t="str">
        <f>IF('Inverter Request Form'!$B$74 = "", "No Information Submitted", IF('Inverter Request Form'!$B$74 = "Yes", "Y", IF('Inverter Request Form'!$B$74 = "No", "N", "Error")))</f>
        <v>No Information Submitted</v>
      </c>
      <c r="BN50" s="27" t="str">
        <f>IF('Inverter Request Form'!$B$76 = "", "No Information Submitted", IF('Inverter Request Form'!$B$76 = "Yes", "Y", IF('Inverter Request Form'!$B$76 = "No", "N", "Error")))</f>
        <v>No Information Submitted</v>
      </c>
      <c r="BO50" s="27" t="str">
        <f>IF('Inverter Request Form'!$B$78 = "", "No Information Submitted", IF('Inverter Request Form'!$B$78 = "Yes", "Y", IF('Inverter Request Form'!$B$78 = "No", "N", "Error")))</f>
        <v>No Information Submitted</v>
      </c>
      <c r="BP50" s="27" t="str">
        <f>IF('Inverter Request Form'!$B$80 = "", "No Information Submitted", IF('Inverter Request Form'!$B$80 = "Yes", "Y", IF('Inverter Request Form'!$B$80 = "No", "N", "Error")))</f>
        <v>No Information Submitted</v>
      </c>
      <c r="BQ50" s="27" t="str">
        <f>IF('Inverter Request Form'!$B$82 = "", "No Information Submitted", IF('Inverter Request Form'!$B$82 = "Yes", "Y", IF('Inverter Request Form'!$B$82 = "No", "N", "Error")))</f>
        <v>No Information Submitted</v>
      </c>
      <c r="BR50" s="27" t="str">
        <f>IF('Inverter Request Form'!$B$84 = "", "No Information Submitted", IF('Inverter Request Form'!$B$84 = "Yes", "Y", IF('Inverter Request Form'!$B$84 = "No", "N", "Error")))</f>
        <v>No Information Submitted</v>
      </c>
      <c r="BS50" s="81"/>
      <c r="BT50" s="81"/>
      <c r="BU5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0" s="27" t="str">
        <f>IF('Inverter Request Form'!$B$22 = "PV Only", "PV", IF('Inverter Request Form'!$B$22 = "Battery Only", "Battery", IF('Inverter Request Form'!$B$22 = "Hybrid (PV and Battery)", "Both", "No Information Submitted")))</f>
        <v>No Information Submitted</v>
      </c>
      <c r="BX50" s="27" t="str">
        <f>IF(ISBLANK('Inverter Request Form'!$B156), "No Information Submitted", IF('Inverter Request Form'!$B$28 &lt;&gt; "Yes", "No", IF(AND('Inverter Request Form'!$B$28 = "Yes", ISBLANK('Inverter Request Form'!$F156)), "Missing ACPV Model Number", "Yes")))</f>
        <v>No Information Submitted</v>
      </c>
    </row>
    <row r="51" spans="1:76" ht="28.8" x14ac:dyDescent="0.3">
      <c r="A51" s="71" t="str">
        <f>IF(ISBLANK('Inverter Request Form'!$B$6), "No Information Submitted", 'Inverter Request Form'!$B$6)</f>
        <v>No Information Submitted</v>
      </c>
      <c r="B51" s="71" t="str">
        <f>IF(ISBLANK('Inverter Request Form'!$B157), "No Information Submitted", IF($BX$4 = "Yes", _xlfn.CONCAT("{", 'Inverter Request Form'!$C157, "V}"), IF('Inverter Request Form'!$B$98 = "Yes", IF(ISBLANK('Inverter Request Form'!$E157), "No Basic Listee Model Number Submitted", _xlfn.CONCAT('Inverter Request Form'!$B157," {",'Inverter Request Form'!$C157, "V}")), _xlfn.CONCAT('Inverter Request Form'!$B157," {",'Inverter Request Form'!$C157, "V}"))))</f>
        <v>No Information Submitted</v>
      </c>
      <c r="C51" s="27" t="str">
        <f t="shared" si="0"/>
        <v>N</v>
      </c>
      <c r="D51" s="27" t="str">
        <f>IF(OR('Inverter Request Form'!$B$39 = "Yes", OR('Inverter Request Form'!$B$50 = "Yes: SA8-SA15", 'Inverter Request Form'!$B$50 = "Yes: SA8-SA15, SA17 &amp; SA18")), IF('Inverter Request Form'!$B$39 = "Yes", "Y", "N"), "ERROR - No SA or SB Submitted")</f>
        <v>ERROR - No SA or SB Submitted</v>
      </c>
      <c r="E5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1" s="27" t="str">
        <f>IF($E$4 &lt;&gt; "Y", "N", IF('Inverter Request Form'!$B$54 = "Yes", "Y", "N"))</f>
        <v>N</v>
      </c>
      <c r="G51" s="27" t="str">
        <f>IF($E$4 &lt;&gt; "Y", "N", IF(OR('Inverter Request Form'!$B$50 = "Yes: SA8-SA15", 'Inverter Request Form'!$B$50 = "Yes: SA8-SA15, SA17 &amp; SA18"), "Y", "N"))</f>
        <v>N</v>
      </c>
      <c r="H51" s="27" t="str">
        <f>IF($E$4 &lt;&gt; "Y", "N", IF('Inverter Request Form'!$B$50 = "Yes: SA8-SA15, SA17 &amp; SA18", "Y", "N"))</f>
        <v>N</v>
      </c>
      <c r="I51" s="27" t="str">
        <f>IF('Inverter Request Form'!$B$88="1. Inverter - CSIP Certified", "Y", IF('Inverter Request Form'!$B$88="2. Inverter - CSIP compliant via conformance testing using a CSIP-certified gateway", "Y*", IF('Inverter Request Form'!$B$88= "None", "N", "N")))</f>
        <v>N</v>
      </c>
      <c r="J51" s="27"/>
      <c r="K51" s="27" t="str">
        <f>IF(ISBLANK('Inverter Request Form'!$D157), "No Information Submitted", 'Inverter Request Form'!$D157)</f>
        <v>No Information Submitted</v>
      </c>
      <c r="L51" s="27"/>
      <c r="M51" s="27" t="str">
        <f>IF(ISBLANK('Inverter Request Form'!$C157), "No Information Submitted", 'Inverter Request Form'!$C157)</f>
        <v>No Information Submitted</v>
      </c>
      <c r="N51" s="27"/>
      <c r="O51" s="27" t="str">
        <f>IF($D$4 &lt;&gt; "Y", "No Information Submitted", IF(ISBLANK('Inverter Request Form'!$B$34), "No NRTL Selected", 'Inverter Request Form'!$B$34))</f>
        <v>No Information Submitted</v>
      </c>
      <c r="P51" s="81" t="str">
        <f t="shared" si="1"/>
        <v>No Information Submitted</v>
      </c>
      <c r="Q51" s="27" t="str">
        <f>IF($E$4 &lt;&gt; "Y", "No Information Submitted", IF(ISBLANK('Inverter Request Form'!$B$34), "No NRTL Selected", 'Inverter Request Form'!$B$34))</f>
        <v>No Information Submitted</v>
      </c>
      <c r="R51" s="81" t="str">
        <f t="shared" si="2"/>
        <v>No Information Submitted</v>
      </c>
      <c r="S51" s="27" t="str">
        <f>IF($E$4 &lt;&gt; "Y", "No Information Submitted", IF(AND($E$4= "Y", ISBLANK('Inverter Request Form'!$B$52)), "ERROR - No Firmware Version Submitted", 'Inverter Request Form'!$B$52))</f>
        <v>No Information Submitted</v>
      </c>
      <c r="T51" s="81" t="str">
        <f t="shared" si="3"/>
        <v>No Information Submitted</v>
      </c>
      <c r="U51" s="81" t="str">
        <f t="shared" si="4"/>
        <v>No Information Submitted</v>
      </c>
      <c r="V51" s="81" t="str">
        <f t="shared" si="5"/>
        <v>No Information Submitted</v>
      </c>
      <c r="W51" s="27" t="str">
        <f>IF($I$4="No Information Submitted", "No Information Submitted", IF(ISBLANK('Inverter Request Form'!$B$90), "No Information Submitted", 'Inverter Request Form'!$B$90))</f>
        <v>No Information Submitted</v>
      </c>
      <c r="X51" s="81" t="str">
        <f>IF($I$4="No Information Submitted", "No Information Submitted", IF(ISBLANK('Inverter Request Form'!$B$90), "No Information Submitted", ""))</f>
        <v>No Information Submitted</v>
      </c>
      <c r="Y51" s="27"/>
      <c r="Z51" s="27" t="str">
        <f>IF(AND('Inverter Request Form'!$B$28= "Yes", 'Inverter Request Form'!$B$98 = "Yes"), "Multiple Listing and ACPV module", IF('Inverter Request Form'!$B$28= "Yes", "ACPV module", IF('Inverter Request Form'!$B$98 = "Yes", "Multiple Listing",  "")))</f>
        <v/>
      </c>
      <c r="AA51" s="27" t="str">
        <f>IF('Inverter Request Form'!$B$30="Yes","Y", "N")</f>
        <v>N</v>
      </c>
      <c r="AB51" s="27" t="str">
        <f>IF('Inverter Request Form'!$B$26="Yes","Y", "N")</f>
        <v>N</v>
      </c>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t="str">
        <f>IF('Inverter Request Form'!$B$68 = "", "No Information Submitted", IF('Inverter Request Form'!$B$68 = "Yes", "Y", IF('Inverter Request Form'!$B$68 = "No", "N", "Error")))</f>
        <v>No Information Submitted</v>
      </c>
      <c r="BK51" s="27" t="str">
        <f>IF('Inverter Request Form'!$B$70 = "", "No Information Submitted", IF('Inverter Request Form'!$B$70 = "Yes", "Y", IF('Inverter Request Form'!$B$70 = "No", "N", "Error")))</f>
        <v>No Information Submitted</v>
      </c>
      <c r="BL51" s="27" t="str">
        <f>IF('Inverter Request Form'!$B$72 = "", "No Information Submitted", IF('Inverter Request Form'!$B$72 = "Yes", "Y", IF('Inverter Request Form'!$B$72 = "No", "N", "Error")))</f>
        <v>No Information Submitted</v>
      </c>
      <c r="BM51" s="27" t="str">
        <f>IF('Inverter Request Form'!$B$74 = "", "No Information Submitted", IF('Inverter Request Form'!$B$74 = "Yes", "Y", IF('Inverter Request Form'!$B$74 = "No", "N", "Error")))</f>
        <v>No Information Submitted</v>
      </c>
      <c r="BN51" s="27" t="str">
        <f>IF('Inverter Request Form'!$B$76 = "", "No Information Submitted", IF('Inverter Request Form'!$B$76 = "Yes", "Y", IF('Inverter Request Form'!$B$76 = "No", "N", "Error")))</f>
        <v>No Information Submitted</v>
      </c>
      <c r="BO51" s="27" t="str">
        <f>IF('Inverter Request Form'!$B$78 = "", "No Information Submitted", IF('Inverter Request Form'!$B$78 = "Yes", "Y", IF('Inverter Request Form'!$B$78 = "No", "N", "Error")))</f>
        <v>No Information Submitted</v>
      </c>
      <c r="BP51" s="27" t="str">
        <f>IF('Inverter Request Form'!$B$80 = "", "No Information Submitted", IF('Inverter Request Form'!$B$80 = "Yes", "Y", IF('Inverter Request Form'!$B$80 = "No", "N", "Error")))</f>
        <v>No Information Submitted</v>
      </c>
      <c r="BQ51" s="27" t="str">
        <f>IF('Inverter Request Form'!$B$82 = "", "No Information Submitted", IF('Inverter Request Form'!$B$82 = "Yes", "Y", IF('Inverter Request Form'!$B$82 = "No", "N", "Error")))</f>
        <v>No Information Submitted</v>
      </c>
      <c r="BR51" s="27" t="str">
        <f>IF('Inverter Request Form'!$B$84 = "", "No Information Submitted", IF('Inverter Request Form'!$B$84 = "Yes", "Y", IF('Inverter Request Form'!$B$84 = "No", "N", "Error")))</f>
        <v>No Information Submitted</v>
      </c>
      <c r="BS51" s="81"/>
      <c r="BT51" s="81"/>
      <c r="BU5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1" s="27" t="str">
        <f>IF('Inverter Request Form'!$B$22 = "PV Only", "PV", IF('Inverter Request Form'!$B$22 = "Battery Only", "Battery", IF('Inverter Request Form'!$B$22 = "Hybrid (PV and Battery)", "Both", "No Information Submitted")))</f>
        <v>No Information Submitted</v>
      </c>
      <c r="BX51" s="27" t="str">
        <f>IF(ISBLANK('Inverter Request Form'!$B157), "No Information Submitted", IF('Inverter Request Form'!$B$28 &lt;&gt; "Yes", "No", IF(AND('Inverter Request Form'!$B$28 = "Yes", ISBLANK('Inverter Request Form'!$F157)), "Missing ACPV Model Number", "Yes")))</f>
        <v>No Information Submitted</v>
      </c>
    </row>
    <row r="52" spans="1:76" ht="28.8" x14ac:dyDescent="0.3">
      <c r="A52" s="71" t="str">
        <f>IF(ISBLANK('Inverter Request Form'!$B$6), "No Information Submitted", 'Inverter Request Form'!$B$6)</f>
        <v>No Information Submitted</v>
      </c>
      <c r="B52" s="71" t="str">
        <f>IF(ISBLANK('Inverter Request Form'!$B158), "No Information Submitted", IF($BX$4 = "Yes", _xlfn.CONCAT("{", 'Inverter Request Form'!$C158, "V}"), IF('Inverter Request Form'!$B$98 = "Yes", IF(ISBLANK('Inverter Request Form'!$E158), "No Basic Listee Model Number Submitted", _xlfn.CONCAT('Inverter Request Form'!$B158," {",'Inverter Request Form'!$C158, "V}")), _xlfn.CONCAT('Inverter Request Form'!$B158," {",'Inverter Request Form'!$C158, "V}"))))</f>
        <v>No Information Submitted</v>
      </c>
      <c r="C52" s="27" t="str">
        <f t="shared" si="0"/>
        <v>N</v>
      </c>
      <c r="D52" s="27" t="str">
        <f>IF(OR('Inverter Request Form'!$B$39 = "Yes", OR('Inverter Request Form'!$B$50 = "Yes: SA8-SA15", 'Inverter Request Form'!$B$50 = "Yes: SA8-SA15, SA17 &amp; SA18")), IF('Inverter Request Form'!$B$39 = "Yes", "Y", "N"), "ERROR - No SA or SB Submitted")</f>
        <v>ERROR - No SA or SB Submitted</v>
      </c>
      <c r="E5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2" s="27" t="str">
        <f>IF($E$4 &lt;&gt; "Y", "N", IF('Inverter Request Form'!$B$54 = "Yes", "Y", "N"))</f>
        <v>N</v>
      </c>
      <c r="G52" s="27" t="str">
        <f>IF($E$4 &lt;&gt; "Y", "N", IF(OR('Inverter Request Form'!$B$50 = "Yes: SA8-SA15", 'Inverter Request Form'!$B$50 = "Yes: SA8-SA15, SA17 &amp; SA18"), "Y", "N"))</f>
        <v>N</v>
      </c>
      <c r="H52" s="27" t="str">
        <f>IF($E$4 &lt;&gt; "Y", "N", IF('Inverter Request Form'!$B$50 = "Yes: SA8-SA15, SA17 &amp; SA18", "Y", "N"))</f>
        <v>N</v>
      </c>
      <c r="I52" s="27" t="str">
        <f>IF('Inverter Request Form'!$B$88="1. Inverter - CSIP Certified", "Y", IF('Inverter Request Form'!$B$88="2. Inverter - CSIP compliant via conformance testing using a CSIP-certified gateway", "Y*", IF('Inverter Request Form'!$B$88= "None", "N", "N")))</f>
        <v>N</v>
      </c>
      <c r="J52" s="27"/>
      <c r="K52" s="27" t="str">
        <f>IF(ISBLANK('Inverter Request Form'!$D158), "No Information Submitted", 'Inverter Request Form'!$D158)</f>
        <v>No Information Submitted</v>
      </c>
      <c r="L52" s="27"/>
      <c r="M52" s="27" t="str">
        <f>IF(ISBLANK('Inverter Request Form'!$C158), "No Information Submitted", 'Inverter Request Form'!$C158)</f>
        <v>No Information Submitted</v>
      </c>
      <c r="N52" s="27"/>
      <c r="O52" s="27" t="str">
        <f>IF($D$4 &lt;&gt; "Y", "No Information Submitted", IF(ISBLANK('Inverter Request Form'!$B$34), "No NRTL Selected", 'Inverter Request Form'!$B$34))</f>
        <v>No Information Submitted</v>
      </c>
      <c r="P52" s="81" t="str">
        <f t="shared" si="1"/>
        <v>No Information Submitted</v>
      </c>
      <c r="Q52" s="27" t="str">
        <f>IF($E$4 &lt;&gt; "Y", "No Information Submitted", IF(ISBLANK('Inverter Request Form'!$B$34), "No NRTL Selected", 'Inverter Request Form'!$B$34))</f>
        <v>No Information Submitted</v>
      </c>
      <c r="R52" s="81" t="str">
        <f t="shared" si="2"/>
        <v>No Information Submitted</v>
      </c>
      <c r="S52" s="27" t="str">
        <f>IF($E$4 &lt;&gt; "Y", "No Information Submitted", IF(AND($E$4= "Y", ISBLANK('Inverter Request Form'!$B$52)), "ERROR - No Firmware Version Submitted", 'Inverter Request Form'!$B$52))</f>
        <v>No Information Submitted</v>
      </c>
      <c r="T52" s="81" t="str">
        <f t="shared" si="3"/>
        <v>No Information Submitted</v>
      </c>
      <c r="U52" s="81" t="str">
        <f t="shared" si="4"/>
        <v>No Information Submitted</v>
      </c>
      <c r="V52" s="81" t="str">
        <f t="shared" si="5"/>
        <v>No Information Submitted</v>
      </c>
      <c r="W52" s="27" t="str">
        <f>IF($I$4="No Information Submitted", "No Information Submitted", IF(ISBLANK('Inverter Request Form'!$B$90), "No Information Submitted", 'Inverter Request Form'!$B$90))</f>
        <v>No Information Submitted</v>
      </c>
      <c r="X52" s="81" t="str">
        <f>IF($I$4="No Information Submitted", "No Information Submitted", IF(ISBLANK('Inverter Request Form'!$B$90), "No Information Submitted", ""))</f>
        <v>No Information Submitted</v>
      </c>
      <c r="Y52" s="27"/>
      <c r="Z52" s="27" t="str">
        <f>IF(AND('Inverter Request Form'!$B$28= "Yes", 'Inverter Request Form'!$B$98 = "Yes"), "Multiple Listing and ACPV module", IF('Inverter Request Form'!$B$28= "Yes", "ACPV module", IF('Inverter Request Form'!$B$98 = "Yes", "Multiple Listing",  "")))</f>
        <v/>
      </c>
      <c r="AA52" s="27" t="str">
        <f>IF('Inverter Request Form'!$B$30="Yes","Y", "N")</f>
        <v>N</v>
      </c>
      <c r="AB52" s="27" t="str">
        <f>IF('Inverter Request Form'!$B$26="Yes","Y", "N")</f>
        <v>N</v>
      </c>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t="str">
        <f>IF('Inverter Request Form'!$B$68 = "", "No Information Submitted", IF('Inverter Request Form'!$B$68 = "Yes", "Y", IF('Inverter Request Form'!$B$68 = "No", "N", "Error")))</f>
        <v>No Information Submitted</v>
      </c>
      <c r="BK52" s="27" t="str">
        <f>IF('Inverter Request Form'!$B$70 = "", "No Information Submitted", IF('Inverter Request Form'!$B$70 = "Yes", "Y", IF('Inverter Request Form'!$B$70 = "No", "N", "Error")))</f>
        <v>No Information Submitted</v>
      </c>
      <c r="BL52" s="27" t="str">
        <f>IF('Inverter Request Form'!$B$72 = "", "No Information Submitted", IF('Inverter Request Form'!$B$72 = "Yes", "Y", IF('Inverter Request Form'!$B$72 = "No", "N", "Error")))</f>
        <v>No Information Submitted</v>
      </c>
      <c r="BM52" s="27" t="str">
        <f>IF('Inverter Request Form'!$B$74 = "", "No Information Submitted", IF('Inverter Request Form'!$B$74 = "Yes", "Y", IF('Inverter Request Form'!$B$74 = "No", "N", "Error")))</f>
        <v>No Information Submitted</v>
      </c>
      <c r="BN52" s="27" t="str">
        <f>IF('Inverter Request Form'!$B$76 = "", "No Information Submitted", IF('Inverter Request Form'!$B$76 = "Yes", "Y", IF('Inverter Request Form'!$B$76 = "No", "N", "Error")))</f>
        <v>No Information Submitted</v>
      </c>
      <c r="BO52" s="27" t="str">
        <f>IF('Inverter Request Form'!$B$78 = "", "No Information Submitted", IF('Inverter Request Form'!$B$78 = "Yes", "Y", IF('Inverter Request Form'!$B$78 = "No", "N", "Error")))</f>
        <v>No Information Submitted</v>
      </c>
      <c r="BP52" s="27" t="str">
        <f>IF('Inverter Request Form'!$B$80 = "", "No Information Submitted", IF('Inverter Request Form'!$B$80 = "Yes", "Y", IF('Inverter Request Form'!$B$80 = "No", "N", "Error")))</f>
        <v>No Information Submitted</v>
      </c>
      <c r="BQ52" s="27" t="str">
        <f>IF('Inverter Request Form'!$B$82 = "", "No Information Submitted", IF('Inverter Request Form'!$B$82 = "Yes", "Y", IF('Inverter Request Form'!$B$82 = "No", "N", "Error")))</f>
        <v>No Information Submitted</v>
      </c>
      <c r="BR52" s="27" t="str">
        <f>IF('Inverter Request Form'!$B$84 = "", "No Information Submitted", IF('Inverter Request Form'!$B$84 = "Yes", "Y", IF('Inverter Request Form'!$B$84 = "No", "N", "Error")))</f>
        <v>No Information Submitted</v>
      </c>
      <c r="BS52" s="81"/>
      <c r="BT52" s="81"/>
      <c r="BU5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2" s="27" t="str">
        <f>IF('Inverter Request Form'!$B$22 = "PV Only", "PV", IF('Inverter Request Form'!$B$22 = "Battery Only", "Battery", IF('Inverter Request Form'!$B$22 = "Hybrid (PV and Battery)", "Both", "No Information Submitted")))</f>
        <v>No Information Submitted</v>
      </c>
      <c r="BX52" s="27" t="str">
        <f>IF(ISBLANK('Inverter Request Form'!$B158), "No Information Submitted", IF('Inverter Request Form'!$B$28 &lt;&gt; "Yes", "No", IF(AND('Inverter Request Form'!$B$28 = "Yes", ISBLANK('Inverter Request Form'!$F158)), "Missing ACPV Model Number", "Yes")))</f>
        <v>No Information Submitted</v>
      </c>
    </row>
    <row r="53" spans="1:76" ht="28.8" x14ac:dyDescent="0.3">
      <c r="A53" s="71" t="str">
        <f>IF(ISBLANK('Inverter Request Form'!$B$6), "No Information Submitted", 'Inverter Request Form'!$B$6)</f>
        <v>No Information Submitted</v>
      </c>
      <c r="B53" s="71" t="str">
        <f>IF(ISBLANK('Inverter Request Form'!$B159), "No Information Submitted", IF($BX$4 = "Yes", _xlfn.CONCAT("{", 'Inverter Request Form'!$C159, "V}"), IF('Inverter Request Form'!$B$98 = "Yes", IF(ISBLANK('Inverter Request Form'!$E159), "No Basic Listee Model Number Submitted", _xlfn.CONCAT('Inverter Request Form'!$B159," {",'Inverter Request Form'!$C159, "V}")), _xlfn.CONCAT('Inverter Request Form'!$B159," {",'Inverter Request Form'!$C159, "V}"))))</f>
        <v>No Information Submitted</v>
      </c>
      <c r="C53" s="27" t="str">
        <f t="shared" si="0"/>
        <v>N</v>
      </c>
      <c r="D53" s="27" t="str">
        <f>IF(OR('Inverter Request Form'!$B$39 = "Yes", OR('Inverter Request Form'!$B$50 = "Yes: SA8-SA15", 'Inverter Request Form'!$B$50 = "Yes: SA8-SA15, SA17 &amp; SA18")), IF('Inverter Request Form'!$B$39 = "Yes", "Y", "N"), "ERROR - No SA or SB Submitted")</f>
        <v>ERROR - No SA or SB Submitted</v>
      </c>
      <c r="E5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3" s="27" t="str">
        <f>IF($E$4 &lt;&gt; "Y", "N", IF('Inverter Request Form'!$B$54 = "Yes", "Y", "N"))</f>
        <v>N</v>
      </c>
      <c r="G53" s="27" t="str">
        <f>IF($E$4 &lt;&gt; "Y", "N", IF(OR('Inverter Request Form'!$B$50 = "Yes: SA8-SA15", 'Inverter Request Form'!$B$50 = "Yes: SA8-SA15, SA17 &amp; SA18"), "Y", "N"))</f>
        <v>N</v>
      </c>
      <c r="H53" s="27" t="str">
        <f>IF($E$4 &lt;&gt; "Y", "N", IF('Inverter Request Form'!$B$50 = "Yes: SA8-SA15, SA17 &amp; SA18", "Y", "N"))</f>
        <v>N</v>
      </c>
      <c r="I53" s="27" t="str">
        <f>IF('Inverter Request Form'!$B$88="1. Inverter - CSIP Certified", "Y", IF('Inverter Request Form'!$B$88="2. Inverter - CSIP compliant via conformance testing using a CSIP-certified gateway", "Y*", IF('Inverter Request Form'!$B$88= "None", "N", "N")))</f>
        <v>N</v>
      </c>
      <c r="J53" s="27"/>
      <c r="K53" s="27" t="str">
        <f>IF(ISBLANK('Inverter Request Form'!$D159), "No Information Submitted", 'Inverter Request Form'!$D159)</f>
        <v>No Information Submitted</v>
      </c>
      <c r="L53" s="27"/>
      <c r="M53" s="27" t="str">
        <f>IF(ISBLANK('Inverter Request Form'!$C159), "No Information Submitted", 'Inverter Request Form'!$C159)</f>
        <v>No Information Submitted</v>
      </c>
      <c r="N53" s="27"/>
      <c r="O53" s="27" t="str">
        <f>IF($D$4 &lt;&gt; "Y", "No Information Submitted", IF(ISBLANK('Inverter Request Form'!$B$34), "No NRTL Selected", 'Inverter Request Form'!$B$34))</f>
        <v>No Information Submitted</v>
      </c>
      <c r="P53" s="81" t="str">
        <f t="shared" si="1"/>
        <v>No Information Submitted</v>
      </c>
      <c r="Q53" s="27" t="str">
        <f>IF($E$4 &lt;&gt; "Y", "No Information Submitted", IF(ISBLANK('Inverter Request Form'!$B$34), "No NRTL Selected", 'Inverter Request Form'!$B$34))</f>
        <v>No Information Submitted</v>
      </c>
      <c r="R53" s="81" t="str">
        <f t="shared" si="2"/>
        <v>No Information Submitted</v>
      </c>
      <c r="S53" s="27" t="str">
        <f>IF($E$4 &lt;&gt; "Y", "No Information Submitted", IF(AND($E$4= "Y", ISBLANK('Inverter Request Form'!$B$52)), "ERROR - No Firmware Version Submitted", 'Inverter Request Form'!$B$52))</f>
        <v>No Information Submitted</v>
      </c>
      <c r="T53" s="81" t="str">
        <f t="shared" si="3"/>
        <v>No Information Submitted</v>
      </c>
      <c r="U53" s="81" t="str">
        <f t="shared" si="4"/>
        <v>No Information Submitted</v>
      </c>
      <c r="V53" s="81" t="str">
        <f t="shared" si="5"/>
        <v>No Information Submitted</v>
      </c>
      <c r="W53" s="27" t="str">
        <f>IF($I$4="No Information Submitted", "No Information Submitted", IF(ISBLANK('Inverter Request Form'!$B$90), "No Information Submitted", 'Inverter Request Form'!$B$90))</f>
        <v>No Information Submitted</v>
      </c>
      <c r="X53" s="81" t="str">
        <f>IF($I$4="No Information Submitted", "No Information Submitted", IF(ISBLANK('Inverter Request Form'!$B$90), "No Information Submitted", ""))</f>
        <v>No Information Submitted</v>
      </c>
      <c r="Y53" s="27"/>
      <c r="Z53" s="27" t="str">
        <f>IF(AND('Inverter Request Form'!$B$28= "Yes", 'Inverter Request Form'!$B$98 = "Yes"), "Multiple Listing and ACPV module", IF('Inverter Request Form'!$B$28= "Yes", "ACPV module", IF('Inverter Request Form'!$B$98 = "Yes", "Multiple Listing",  "")))</f>
        <v/>
      </c>
      <c r="AA53" s="27" t="str">
        <f>IF('Inverter Request Form'!$B$30="Yes","Y", "N")</f>
        <v>N</v>
      </c>
      <c r="AB53" s="27" t="str">
        <f>IF('Inverter Request Form'!$B$26="Yes","Y", "N")</f>
        <v>N</v>
      </c>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t="str">
        <f>IF('Inverter Request Form'!$B$68 = "", "No Information Submitted", IF('Inverter Request Form'!$B$68 = "Yes", "Y", IF('Inverter Request Form'!$B$68 = "No", "N", "Error")))</f>
        <v>No Information Submitted</v>
      </c>
      <c r="BK53" s="27" t="str">
        <f>IF('Inverter Request Form'!$B$70 = "", "No Information Submitted", IF('Inverter Request Form'!$B$70 = "Yes", "Y", IF('Inverter Request Form'!$B$70 = "No", "N", "Error")))</f>
        <v>No Information Submitted</v>
      </c>
      <c r="BL53" s="27" t="str">
        <f>IF('Inverter Request Form'!$B$72 = "", "No Information Submitted", IF('Inverter Request Form'!$B$72 = "Yes", "Y", IF('Inverter Request Form'!$B$72 = "No", "N", "Error")))</f>
        <v>No Information Submitted</v>
      </c>
      <c r="BM53" s="27" t="str">
        <f>IF('Inverter Request Form'!$B$74 = "", "No Information Submitted", IF('Inverter Request Form'!$B$74 = "Yes", "Y", IF('Inverter Request Form'!$B$74 = "No", "N", "Error")))</f>
        <v>No Information Submitted</v>
      </c>
      <c r="BN53" s="27" t="str">
        <f>IF('Inverter Request Form'!$B$76 = "", "No Information Submitted", IF('Inverter Request Form'!$B$76 = "Yes", "Y", IF('Inverter Request Form'!$B$76 = "No", "N", "Error")))</f>
        <v>No Information Submitted</v>
      </c>
      <c r="BO53" s="27" t="str">
        <f>IF('Inverter Request Form'!$B$78 = "", "No Information Submitted", IF('Inverter Request Form'!$B$78 = "Yes", "Y", IF('Inverter Request Form'!$B$78 = "No", "N", "Error")))</f>
        <v>No Information Submitted</v>
      </c>
      <c r="BP53" s="27" t="str">
        <f>IF('Inverter Request Form'!$B$80 = "", "No Information Submitted", IF('Inverter Request Form'!$B$80 = "Yes", "Y", IF('Inverter Request Form'!$B$80 = "No", "N", "Error")))</f>
        <v>No Information Submitted</v>
      </c>
      <c r="BQ53" s="27" t="str">
        <f>IF('Inverter Request Form'!$B$82 = "", "No Information Submitted", IF('Inverter Request Form'!$B$82 = "Yes", "Y", IF('Inverter Request Form'!$B$82 = "No", "N", "Error")))</f>
        <v>No Information Submitted</v>
      </c>
      <c r="BR53" s="27" t="str">
        <f>IF('Inverter Request Form'!$B$84 = "", "No Information Submitted", IF('Inverter Request Form'!$B$84 = "Yes", "Y", IF('Inverter Request Form'!$B$84 = "No", "N", "Error")))</f>
        <v>No Information Submitted</v>
      </c>
      <c r="BS53" s="81"/>
      <c r="BT53" s="81"/>
      <c r="BU5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3" s="27" t="str">
        <f>IF('Inverter Request Form'!$B$22 = "PV Only", "PV", IF('Inverter Request Form'!$B$22 = "Battery Only", "Battery", IF('Inverter Request Form'!$B$22 = "Hybrid (PV and Battery)", "Both", "No Information Submitted")))</f>
        <v>No Information Submitted</v>
      </c>
      <c r="BX53" s="27" t="str">
        <f>IF(ISBLANK('Inverter Request Form'!$B159), "No Information Submitted", IF('Inverter Request Form'!$B$28 &lt;&gt; "Yes", "No", IF(AND('Inverter Request Form'!$B$28 = "Yes", ISBLANK('Inverter Request Form'!$F159)), "Missing ACPV Model Number", "Yes")))</f>
        <v>No Information Submitted</v>
      </c>
    </row>
    <row r="54" spans="1:76" ht="28.8" x14ac:dyDescent="0.3">
      <c r="A54" s="71" t="str">
        <f>IF(ISBLANK('Inverter Request Form'!$B$6), "No Information Submitted", 'Inverter Request Form'!$B$6)</f>
        <v>No Information Submitted</v>
      </c>
      <c r="B54" s="71" t="str">
        <f>IF(ISBLANK('Inverter Request Form'!$B160), "No Information Submitted", IF($BX$4 = "Yes", _xlfn.CONCAT("{", 'Inverter Request Form'!$C160, "V}"), IF('Inverter Request Form'!$B$98 = "Yes", IF(ISBLANK('Inverter Request Form'!$E160), "No Basic Listee Model Number Submitted", _xlfn.CONCAT('Inverter Request Form'!$B160," {",'Inverter Request Form'!$C160, "V}")), _xlfn.CONCAT('Inverter Request Form'!$B160," {",'Inverter Request Form'!$C160, "V}"))))</f>
        <v>No Information Submitted</v>
      </c>
      <c r="C54" s="27" t="str">
        <f t="shared" si="0"/>
        <v>N</v>
      </c>
      <c r="D54" s="27" t="str">
        <f>IF(OR('Inverter Request Form'!$B$39 = "Yes", OR('Inverter Request Form'!$B$50 = "Yes: SA8-SA15", 'Inverter Request Form'!$B$50 = "Yes: SA8-SA15, SA17 &amp; SA18")), IF('Inverter Request Form'!$B$39 = "Yes", "Y", "N"), "ERROR - No SA or SB Submitted")</f>
        <v>ERROR - No SA or SB Submitted</v>
      </c>
      <c r="E5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4" s="27" t="str">
        <f>IF($E$4 &lt;&gt; "Y", "N", IF('Inverter Request Form'!$B$54 = "Yes", "Y", "N"))</f>
        <v>N</v>
      </c>
      <c r="G54" s="27" t="str">
        <f>IF($E$4 &lt;&gt; "Y", "N", IF(OR('Inverter Request Form'!$B$50 = "Yes: SA8-SA15", 'Inverter Request Form'!$B$50 = "Yes: SA8-SA15, SA17 &amp; SA18"), "Y", "N"))</f>
        <v>N</v>
      </c>
      <c r="H54" s="27" t="str">
        <f>IF($E$4 &lt;&gt; "Y", "N", IF('Inverter Request Form'!$B$50 = "Yes: SA8-SA15, SA17 &amp; SA18", "Y", "N"))</f>
        <v>N</v>
      </c>
      <c r="I54" s="27" t="str">
        <f>IF('Inverter Request Form'!$B$88="1. Inverter - CSIP Certified", "Y", IF('Inverter Request Form'!$B$88="2. Inverter - CSIP compliant via conformance testing using a CSIP-certified gateway", "Y*", IF('Inverter Request Form'!$B$88= "None", "N", "N")))</f>
        <v>N</v>
      </c>
      <c r="J54" s="27"/>
      <c r="K54" s="27" t="str">
        <f>IF(ISBLANK('Inverter Request Form'!$D160), "No Information Submitted", 'Inverter Request Form'!$D160)</f>
        <v>No Information Submitted</v>
      </c>
      <c r="L54" s="27"/>
      <c r="M54" s="27" t="str">
        <f>IF(ISBLANK('Inverter Request Form'!$C160), "No Information Submitted", 'Inverter Request Form'!$C160)</f>
        <v>No Information Submitted</v>
      </c>
      <c r="N54" s="27"/>
      <c r="O54" s="27" t="str">
        <f>IF($D$4 &lt;&gt; "Y", "No Information Submitted", IF(ISBLANK('Inverter Request Form'!$B$34), "No NRTL Selected", 'Inverter Request Form'!$B$34))</f>
        <v>No Information Submitted</v>
      </c>
      <c r="P54" s="81" t="str">
        <f t="shared" si="1"/>
        <v>No Information Submitted</v>
      </c>
      <c r="Q54" s="27" t="str">
        <f>IF($E$4 &lt;&gt; "Y", "No Information Submitted", IF(ISBLANK('Inverter Request Form'!$B$34), "No NRTL Selected", 'Inverter Request Form'!$B$34))</f>
        <v>No Information Submitted</v>
      </c>
      <c r="R54" s="81" t="str">
        <f t="shared" si="2"/>
        <v>No Information Submitted</v>
      </c>
      <c r="S54" s="27" t="str">
        <f>IF($E$4 &lt;&gt; "Y", "No Information Submitted", IF(AND($E$4= "Y", ISBLANK('Inverter Request Form'!$B$52)), "ERROR - No Firmware Version Submitted", 'Inverter Request Form'!$B$52))</f>
        <v>No Information Submitted</v>
      </c>
      <c r="T54" s="81" t="str">
        <f t="shared" si="3"/>
        <v>No Information Submitted</v>
      </c>
      <c r="U54" s="81" t="str">
        <f t="shared" si="4"/>
        <v>No Information Submitted</v>
      </c>
      <c r="V54" s="81" t="str">
        <f t="shared" si="5"/>
        <v>No Information Submitted</v>
      </c>
      <c r="W54" s="27" t="str">
        <f>IF($I$4="No Information Submitted", "No Information Submitted", IF(ISBLANK('Inverter Request Form'!$B$90), "No Information Submitted", 'Inverter Request Form'!$B$90))</f>
        <v>No Information Submitted</v>
      </c>
      <c r="X54" s="81" t="str">
        <f>IF($I$4="No Information Submitted", "No Information Submitted", IF(ISBLANK('Inverter Request Form'!$B$90), "No Information Submitted", ""))</f>
        <v>No Information Submitted</v>
      </c>
      <c r="Y54" s="27"/>
      <c r="Z54" s="27" t="str">
        <f>IF(AND('Inverter Request Form'!$B$28= "Yes", 'Inverter Request Form'!$B$98 = "Yes"), "Multiple Listing and ACPV module", IF('Inverter Request Form'!$B$28= "Yes", "ACPV module", IF('Inverter Request Form'!$B$98 = "Yes", "Multiple Listing",  "")))</f>
        <v/>
      </c>
      <c r="AA54" s="27" t="str">
        <f>IF('Inverter Request Form'!$B$30="Yes","Y", "N")</f>
        <v>N</v>
      </c>
      <c r="AB54" s="27" t="str">
        <f>IF('Inverter Request Form'!$B$26="Yes","Y", "N")</f>
        <v>N</v>
      </c>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t="str">
        <f>IF('Inverter Request Form'!$B$68 = "", "No Information Submitted", IF('Inverter Request Form'!$B$68 = "Yes", "Y", IF('Inverter Request Form'!$B$68 = "No", "N", "Error")))</f>
        <v>No Information Submitted</v>
      </c>
      <c r="BK54" s="27" t="str">
        <f>IF('Inverter Request Form'!$B$70 = "", "No Information Submitted", IF('Inverter Request Form'!$B$70 = "Yes", "Y", IF('Inverter Request Form'!$B$70 = "No", "N", "Error")))</f>
        <v>No Information Submitted</v>
      </c>
      <c r="BL54" s="27" t="str">
        <f>IF('Inverter Request Form'!$B$72 = "", "No Information Submitted", IF('Inverter Request Form'!$B$72 = "Yes", "Y", IF('Inverter Request Form'!$B$72 = "No", "N", "Error")))</f>
        <v>No Information Submitted</v>
      </c>
      <c r="BM54" s="27" t="str">
        <f>IF('Inverter Request Form'!$B$74 = "", "No Information Submitted", IF('Inverter Request Form'!$B$74 = "Yes", "Y", IF('Inverter Request Form'!$B$74 = "No", "N", "Error")))</f>
        <v>No Information Submitted</v>
      </c>
      <c r="BN54" s="27" t="str">
        <f>IF('Inverter Request Form'!$B$76 = "", "No Information Submitted", IF('Inverter Request Form'!$B$76 = "Yes", "Y", IF('Inverter Request Form'!$B$76 = "No", "N", "Error")))</f>
        <v>No Information Submitted</v>
      </c>
      <c r="BO54" s="27" t="str">
        <f>IF('Inverter Request Form'!$B$78 = "", "No Information Submitted", IF('Inverter Request Form'!$B$78 = "Yes", "Y", IF('Inverter Request Form'!$B$78 = "No", "N", "Error")))</f>
        <v>No Information Submitted</v>
      </c>
      <c r="BP54" s="27" t="str">
        <f>IF('Inverter Request Form'!$B$80 = "", "No Information Submitted", IF('Inverter Request Form'!$B$80 = "Yes", "Y", IF('Inverter Request Form'!$B$80 = "No", "N", "Error")))</f>
        <v>No Information Submitted</v>
      </c>
      <c r="BQ54" s="27" t="str">
        <f>IF('Inverter Request Form'!$B$82 = "", "No Information Submitted", IF('Inverter Request Form'!$B$82 = "Yes", "Y", IF('Inverter Request Form'!$B$82 = "No", "N", "Error")))</f>
        <v>No Information Submitted</v>
      </c>
      <c r="BR54" s="27" t="str">
        <f>IF('Inverter Request Form'!$B$84 = "", "No Information Submitted", IF('Inverter Request Form'!$B$84 = "Yes", "Y", IF('Inverter Request Form'!$B$84 = "No", "N", "Error")))</f>
        <v>No Information Submitted</v>
      </c>
      <c r="BS54" s="81"/>
      <c r="BT54" s="81"/>
      <c r="BU5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4" s="27" t="str">
        <f>IF('Inverter Request Form'!$B$22 = "PV Only", "PV", IF('Inverter Request Form'!$B$22 = "Battery Only", "Battery", IF('Inverter Request Form'!$B$22 = "Hybrid (PV and Battery)", "Both", "No Information Submitted")))</f>
        <v>No Information Submitted</v>
      </c>
      <c r="BX54" s="27" t="str">
        <f>IF(ISBLANK('Inverter Request Form'!$B160), "No Information Submitted", IF('Inverter Request Form'!$B$28 &lt;&gt; "Yes", "No", IF(AND('Inverter Request Form'!$B$28 = "Yes", ISBLANK('Inverter Request Form'!$F160)), "Missing ACPV Model Number", "Yes")))</f>
        <v>No Information Submitted</v>
      </c>
    </row>
    <row r="55" spans="1:76" ht="28.8" x14ac:dyDescent="0.3">
      <c r="A55" s="71" t="str">
        <f>IF(ISBLANK('Inverter Request Form'!$B$6), "No Information Submitted", 'Inverter Request Form'!$B$6)</f>
        <v>No Information Submitted</v>
      </c>
      <c r="B55" s="71" t="str">
        <f>IF(ISBLANK('Inverter Request Form'!$B161), "No Information Submitted", IF($BX$4 = "Yes", _xlfn.CONCAT("{", 'Inverter Request Form'!$C161, "V}"), IF('Inverter Request Form'!$B$98 = "Yes", IF(ISBLANK('Inverter Request Form'!$E161), "No Basic Listee Model Number Submitted", _xlfn.CONCAT('Inverter Request Form'!$B161," {",'Inverter Request Form'!$C161, "V}")), _xlfn.CONCAT('Inverter Request Form'!$B161," {",'Inverter Request Form'!$C161, "V}"))))</f>
        <v>No Information Submitted</v>
      </c>
      <c r="C55" s="27" t="str">
        <f t="shared" si="0"/>
        <v>N</v>
      </c>
      <c r="D55" s="27" t="str">
        <f>IF(OR('Inverter Request Form'!$B$39 = "Yes", OR('Inverter Request Form'!$B$50 = "Yes: SA8-SA15", 'Inverter Request Form'!$B$50 = "Yes: SA8-SA15, SA17 &amp; SA18")), IF('Inverter Request Form'!$B$39 = "Yes", "Y", "N"), "ERROR - No SA or SB Submitted")</f>
        <v>ERROR - No SA or SB Submitted</v>
      </c>
      <c r="E5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5" s="27" t="str">
        <f>IF($E$4 &lt;&gt; "Y", "N", IF('Inverter Request Form'!$B$54 = "Yes", "Y", "N"))</f>
        <v>N</v>
      </c>
      <c r="G55" s="27" t="str">
        <f>IF($E$4 &lt;&gt; "Y", "N", IF(OR('Inverter Request Form'!$B$50 = "Yes: SA8-SA15", 'Inverter Request Form'!$B$50 = "Yes: SA8-SA15, SA17 &amp; SA18"), "Y", "N"))</f>
        <v>N</v>
      </c>
      <c r="H55" s="27" t="str">
        <f>IF($E$4 &lt;&gt; "Y", "N", IF('Inverter Request Form'!$B$50 = "Yes: SA8-SA15, SA17 &amp; SA18", "Y", "N"))</f>
        <v>N</v>
      </c>
      <c r="I55" s="27" t="str">
        <f>IF('Inverter Request Form'!$B$88="1. Inverter - CSIP Certified", "Y", IF('Inverter Request Form'!$B$88="2. Inverter - CSIP compliant via conformance testing using a CSIP-certified gateway", "Y*", IF('Inverter Request Form'!$B$88= "None", "N", "N")))</f>
        <v>N</v>
      </c>
      <c r="J55" s="27"/>
      <c r="K55" s="27" t="str">
        <f>IF(ISBLANK('Inverter Request Form'!$D161), "No Information Submitted", 'Inverter Request Form'!$D161)</f>
        <v>No Information Submitted</v>
      </c>
      <c r="L55" s="27"/>
      <c r="M55" s="27" t="str">
        <f>IF(ISBLANK('Inverter Request Form'!$C161), "No Information Submitted", 'Inverter Request Form'!$C161)</f>
        <v>No Information Submitted</v>
      </c>
      <c r="N55" s="27"/>
      <c r="O55" s="27" t="str">
        <f>IF($D$4 &lt;&gt; "Y", "No Information Submitted", IF(ISBLANK('Inverter Request Form'!$B$34), "No NRTL Selected", 'Inverter Request Form'!$B$34))</f>
        <v>No Information Submitted</v>
      </c>
      <c r="P55" s="81" t="str">
        <f t="shared" si="1"/>
        <v>No Information Submitted</v>
      </c>
      <c r="Q55" s="27" t="str">
        <f>IF($E$4 &lt;&gt; "Y", "No Information Submitted", IF(ISBLANK('Inverter Request Form'!$B$34), "No NRTL Selected", 'Inverter Request Form'!$B$34))</f>
        <v>No Information Submitted</v>
      </c>
      <c r="R55" s="81" t="str">
        <f t="shared" si="2"/>
        <v>No Information Submitted</v>
      </c>
      <c r="S55" s="27" t="str">
        <f>IF($E$4 &lt;&gt; "Y", "No Information Submitted", IF(AND($E$4= "Y", ISBLANK('Inverter Request Form'!$B$52)), "ERROR - No Firmware Version Submitted", 'Inverter Request Form'!$B$52))</f>
        <v>No Information Submitted</v>
      </c>
      <c r="T55" s="81" t="str">
        <f t="shared" si="3"/>
        <v>No Information Submitted</v>
      </c>
      <c r="U55" s="81" t="str">
        <f t="shared" si="4"/>
        <v>No Information Submitted</v>
      </c>
      <c r="V55" s="81" t="str">
        <f t="shared" si="5"/>
        <v>No Information Submitted</v>
      </c>
      <c r="W55" s="27" t="str">
        <f>IF($I$4="No Information Submitted", "No Information Submitted", IF(ISBLANK('Inverter Request Form'!$B$90), "No Information Submitted", 'Inverter Request Form'!$B$90))</f>
        <v>No Information Submitted</v>
      </c>
      <c r="X55" s="81" t="str">
        <f>IF($I$4="No Information Submitted", "No Information Submitted", IF(ISBLANK('Inverter Request Form'!$B$90), "No Information Submitted", ""))</f>
        <v>No Information Submitted</v>
      </c>
      <c r="Y55" s="27"/>
      <c r="Z55" s="27" t="str">
        <f>IF(AND('Inverter Request Form'!$B$28= "Yes", 'Inverter Request Form'!$B$98 = "Yes"), "Multiple Listing and ACPV module", IF('Inverter Request Form'!$B$28= "Yes", "ACPV module", IF('Inverter Request Form'!$B$98 = "Yes", "Multiple Listing",  "")))</f>
        <v/>
      </c>
      <c r="AA55" s="27" t="str">
        <f>IF('Inverter Request Form'!$B$30="Yes","Y", "N")</f>
        <v>N</v>
      </c>
      <c r="AB55" s="27" t="str">
        <f>IF('Inverter Request Form'!$B$26="Yes","Y", "N")</f>
        <v>N</v>
      </c>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t="str">
        <f>IF('Inverter Request Form'!$B$68 = "", "No Information Submitted", IF('Inverter Request Form'!$B$68 = "Yes", "Y", IF('Inverter Request Form'!$B$68 = "No", "N", "Error")))</f>
        <v>No Information Submitted</v>
      </c>
      <c r="BK55" s="27" t="str">
        <f>IF('Inverter Request Form'!$B$70 = "", "No Information Submitted", IF('Inverter Request Form'!$B$70 = "Yes", "Y", IF('Inverter Request Form'!$B$70 = "No", "N", "Error")))</f>
        <v>No Information Submitted</v>
      </c>
      <c r="BL55" s="27" t="str">
        <f>IF('Inverter Request Form'!$B$72 = "", "No Information Submitted", IF('Inverter Request Form'!$B$72 = "Yes", "Y", IF('Inverter Request Form'!$B$72 = "No", "N", "Error")))</f>
        <v>No Information Submitted</v>
      </c>
      <c r="BM55" s="27" t="str">
        <f>IF('Inverter Request Form'!$B$74 = "", "No Information Submitted", IF('Inverter Request Form'!$B$74 = "Yes", "Y", IF('Inverter Request Form'!$B$74 = "No", "N", "Error")))</f>
        <v>No Information Submitted</v>
      </c>
      <c r="BN55" s="27" t="str">
        <f>IF('Inverter Request Form'!$B$76 = "", "No Information Submitted", IF('Inverter Request Form'!$B$76 = "Yes", "Y", IF('Inverter Request Form'!$B$76 = "No", "N", "Error")))</f>
        <v>No Information Submitted</v>
      </c>
      <c r="BO55" s="27" t="str">
        <f>IF('Inverter Request Form'!$B$78 = "", "No Information Submitted", IF('Inverter Request Form'!$B$78 = "Yes", "Y", IF('Inverter Request Form'!$B$78 = "No", "N", "Error")))</f>
        <v>No Information Submitted</v>
      </c>
      <c r="BP55" s="27" t="str">
        <f>IF('Inverter Request Form'!$B$80 = "", "No Information Submitted", IF('Inverter Request Form'!$B$80 = "Yes", "Y", IF('Inverter Request Form'!$B$80 = "No", "N", "Error")))</f>
        <v>No Information Submitted</v>
      </c>
      <c r="BQ55" s="27" t="str">
        <f>IF('Inverter Request Form'!$B$82 = "", "No Information Submitted", IF('Inverter Request Form'!$B$82 = "Yes", "Y", IF('Inverter Request Form'!$B$82 = "No", "N", "Error")))</f>
        <v>No Information Submitted</v>
      </c>
      <c r="BR55" s="27" t="str">
        <f>IF('Inverter Request Form'!$B$84 = "", "No Information Submitted", IF('Inverter Request Form'!$B$84 = "Yes", "Y", IF('Inverter Request Form'!$B$84 = "No", "N", "Error")))</f>
        <v>No Information Submitted</v>
      </c>
      <c r="BS55" s="81"/>
      <c r="BT55" s="81"/>
      <c r="BU5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5" s="27" t="str">
        <f>IF('Inverter Request Form'!$B$22 = "PV Only", "PV", IF('Inverter Request Form'!$B$22 = "Battery Only", "Battery", IF('Inverter Request Form'!$B$22 = "Hybrid (PV and Battery)", "Both", "No Information Submitted")))</f>
        <v>No Information Submitted</v>
      </c>
      <c r="BX55" s="27" t="str">
        <f>IF(ISBLANK('Inverter Request Form'!$B161), "No Information Submitted", IF('Inverter Request Form'!$B$28 &lt;&gt; "Yes", "No", IF(AND('Inverter Request Form'!$B$28 = "Yes", ISBLANK('Inverter Request Form'!$F161)), "Missing ACPV Model Number", "Yes")))</f>
        <v>No Information Submitted</v>
      </c>
    </row>
    <row r="56" spans="1:76" ht="28.8" x14ac:dyDescent="0.3">
      <c r="A56" s="71" t="str">
        <f>IF(ISBLANK('Inverter Request Form'!$B$6), "No Information Submitted", 'Inverter Request Form'!$B$6)</f>
        <v>No Information Submitted</v>
      </c>
      <c r="B56" s="71" t="str">
        <f>IF(ISBLANK('Inverter Request Form'!$B162), "No Information Submitted", IF($BX$4 = "Yes", _xlfn.CONCAT("{", 'Inverter Request Form'!$C162, "V}"), IF('Inverter Request Form'!$B$98 = "Yes", IF(ISBLANK('Inverter Request Form'!$E162), "No Basic Listee Model Number Submitted", _xlfn.CONCAT('Inverter Request Form'!$B162," {",'Inverter Request Form'!$C162, "V}")), _xlfn.CONCAT('Inverter Request Form'!$B162," {",'Inverter Request Form'!$C162, "V}"))))</f>
        <v>No Information Submitted</v>
      </c>
      <c r="C56" s="27" t="str">
        <f t="shared" si="0"/>
        <v>N</v>
      </c>
      <c r="D56" s="27" t="str">
        <f>IF(OR('Inverter Request Form'!$B$39 = "Yes", OR('Inverter Request Form'!$B$50 = "Yes: SA8-SA15", 'Inverter Request Form'!$B$50 = "Yes: SA8-SA15, SA17 &amp; SA18")), IF('Inverter Request Form'!$B$39 = "Yes", "Y", "N"), "ERROR - No SA or SB Submitted")</f>
        <v>ERROR - No SA or SB Submitted</v>
      </c>
      <c r="E5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6" s="27" t="str">
        <f>IF($E$4 &lt;&gt; "Y", "N", IF('Inverter Request Form'!$B$54 = "Yes", "Y", "N"))</f>
        <v>N</v>
      </c>
      <c r="G56" s="27" t="str">
        <f>IF($E$4 &lt;&gt; "Y", "N", IF(OR('Inverter Request Form'!$B$50 = "Yes: SA8-SA15", 'Inverter Request Form'!$B$50 = "Yes: SA8-SA15, SA17 &amp; SA18"), "Y", "N"))</f>
        <v>N</v>
      </c>
      <c r="H56" s="27" t="str">
        <f>IF($E$4 &lt;&gt; "Y", "N", IF('Inverter Request Form'!$B$50 = "Yes: SA8-SA15, SA17 &amp; SA18", "Y", "N"))</f>
        <v>N</v>
      </c>
      <c r="I56" s="27" t="str">
        <f>IF('Inverter Request Form'!$B$88="1. Inverter - CSIP Certified", "Y", IF('Inverter Request Form'!$B$88="2. Inverter - CSIP compliant via conformance testing using a CSIP-certified gateway", "Y*", IF('Inverter Request Form'!$B$88= "None", "N", "N")))</f>
        <v>N</v>
      </c>
      <c r="J56" s="27"/>
      <c r="K56" s="27" t="str">
        <f>IF(ISBLANK('Inverter Request Form'!$D162), "No Information Submitted", 'Inverter Request Form'!$D162)</f>
        <v>No Information Submitted</v>
      </c>
      <c r="L56" s="27"/>
      <c r="M56" s="27" t="str">
        <f>IF(ISBLANK('Inverter Request Form'!$C162), "No Information Submitted", 'Inverter Request Form'!$C162)</f>
        <v>No Information Submitted</v>
      </c>
      <c r="N56" s="27"/>
      <c r="O56" s="27" t="str">
        <f>IF($D$4 &lt;&gt; "Y", "No Information Submitted", IF(ISBLANK('Inverter Request Form'!$B$34), "No NRTL Selected", 'Inverter Request Form'!$B$34))</f>
        <v>No Information Submitted</v>
      </c>
      <c r="P56" s="81" t="str">
        <f t="shared" si="1"/>
        <v>No Information Submitted</v>
      </c>
      <c r="Q56" s="27" t="str">
        <f>IF($E$4 &lt;&gt; "Y", "No Information Submitted", IF(ISBLANK('Inverter Request Form'!$B$34), "No NRTL Selected", 'Inverter Request Form'!$B$34))</f>
        <v>No Information Submitted</v>
      </c>
      <c r="R56" s="81" t="str">
        <f t="shared" si="2"/>
        <v>No Information Submitted</v>
      </c>
      <c r="S56" s="27" t="str">
        <f>IF($E$4 &lt;&gt; "Y", "No Information Submitted", IF(AND($E$4= "Y", ISBLANK('Inverter Request Form'!$B$52)), "ERROR - No Firmware Version Submitted", 'Inverter Request Form'!$B$52))</f>
        <v>No Information Submitted</v>
      </c>
      <c r="T56" s="81" t="str">
        <f t="shared" si="3"/>
        <v>No Information Submitted</v>
      </c>
      <c r="U56" s="81" t="str">
        <f t="shared" si="4"/>
        <v>No Information Submitted</v>
      </c>
      <c r="V56" s="81" t="str">
        <f t="shared" si="5"/>
        <v>No Information Submitted</v>
      </c>
      <c r="W56" s="27" t="str">
        <f>IF($I$4="No Information Submitted", "No Information Submitted", IF(ISBLANK('Inverter Request Form'!$B$90), "No Information Submitted", 'Inverter Request Form'!$B$90))</f>
        <v>No Information Submitted</v>
      </c>
      <c r="X56" s="81" t="str">
        <f>IF($I$4="No Information Submitted", "No Information Submitted", IF(ISBLANK('Inverter Request Form'!$B$90), "No Information Submitted", ""))</f>
        <v>No Information Submitted</v>
      </c>
      <c r="Y56" s="27"/>
      <c r="Z56" s="27" t="str">
        <f>IF(AND('Inverter Request Form'!$B$28= "Yes", 'Inverter Request Form'!$B$98 = "Yes"), "Multiple Listing and ACPV module", IF('Inverter Request Form'!$B$28= "Yes", "ACPV module", IF('Inverter Request Form'!$B$98 = "Yes", "Multiple Listing",  "")))</f>
        <v/>
      </c>
      <c r="AA56" s="27" t="str">
        <f>IF('Inverter Request Form'!$B$30="Yes","Y", "N")</f>
        <v>N</v>
      </c>
      <c r="AB56" s="27" t="str">
        <f>IF('Inverter Request Form'!$B$26="Yes","Y", "N")</f>
        <v>N</v>
      </c>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t="str">
        <f>IF('Inverter Request Form'!$B$68 = "", "No Information Submitted", IF('Inverter Request Form'!$B$68 = "Yes", "Y", IF('Inverter Request Form'!$B$68 = "No", "N", "Error")))</f>
        <v>No Information Submitted</v>
      </c>
      <c r="BK56" s="27" t="str">
        <f>IF('Inverter Request Form'!$B$70 = "", "No Information Submitted", IF('Inverter Request Form'!$B$70 = "Yes", "Y", IF('Inverter Request Form'!$B$70 = "No", "N", "Error")))</f>
        <v>No Information Submitted</v>
      </c>
      <c r="BL56" s="27" t="str">
        <f>IF('Inverter Request Form'!$B$72 = "", "No Information Submitted", IF('Inverter Request Form'!$B$72 = "Yes", "Y", IF('Inverter Request Form'!$B$72 = "No", "N", "Error")))</f>
        <v>No Information Submitted</v>
      </c>
      <c r="BM56" s="27" t="str">
        <f>IF('Inverter Request Form'!$B$74 = "", "No Information Submitted", IF('Inverter Request Form'!$B$74 = "Yes", "Y", IF('Inverter Request Form'!$B$74 = "No", "N", "Error")))</f>
        <v>No Information Submitted</v>
      </c>
      <c r="BN56" s="27" t="str">
        <f>IF('Inverter Request Form'!$B$76 = "", "No Information Submitted", IF('Inverter Request Form'!$B$76 = "Yes", "Y", IF('Inverter Request Form'!$B$76 = "No", "N", "Error")))</f>
        <v>No Information Submitted</v>
      </c>
      <c r="BO56" s="27" t="str">
        <f>IF('Inverter Request Form'!$B$78 = "", "No Information Submitted", IF('Inverter Request Form'!$B$78 = "Yes", "Y", IF('Inverter Request Form'!$B$78 = "No", "N", "Error")))</f>
        <v>No Information Submitted</v>
      </c>
      <c r="BP56" s="27" t="str">
        <f>IF('Inverter Request Form'!$B$80 = "", "No Information Submitted", IF('Inverter Request Form'!$B$80 = "Yes", "Y", IF('Inverter Request Form'!$B$80 = "No", "N", "Error")))</f>
        <v>No Information Submitted</v>
      </c>
      <c r="BQ56" s="27" t="str">
        <f>IF('Inverter Request Form'!$B$82 = "", "No Information Submitted", IF('Inverter Request Form'!$B$82 = "Yes", "Y", IF('Inverter Request Form'!$B$82 = "No", "N", "Error")))</f>
        <v>No Information Submitted</v>
      </c>
      <c r="BR56" s="27" t="str">
        <f>IF('Inverter Request Form'!$B$84 = "", "No Information Submitted", IF('Inverter Request Form'!$B$84 = "Yes", "Y", IF('Inverter Request Form'!$B$84 = "No", "N", "Error")))</f>
        <v>No Information Submitted</v>
      </c>
      <c r="BS56" s="81"/>
      <c r="BT56" s="81"/>
      <c r="BU5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6" s="27" t="str">
        <f>IF('Inverter Request Form'!$B$22 = "PV Only", "PV", IF('Inverter Request Form'!$B$22 = "Battery Only", "Battery", IF('Inverter Request Form'!$B$22 = "Hybrid (PV and Battery)", "Both", "No Information Submitted")))</f>
        <v>No Information Submitted</v>
      </c>
      <c r="BX56" s="27" t="str">
        <f>IF(ISBLANK('Inverter Request Form'!$B162), "No Information Submitted", IF('Inverter Request Form'!$B$28 &lt;&gt; "Yes", "No", IF(AND('Inverter Request Form'!$B$28 = "Yes", ISBLANK('Inverter Request Form'!$F162)), "Missing ACPV Model Number", "Yes")))</f>
        <v>No Information Submitted</v>
      </c>
    </row>
    <row r="57" spans="1:76" ht="28.8" x14ac:dyDescent="0.3">
      <c r="A57" s="71" t="str">
        <f>IF(ISBLANK('Inverter Request Form'!$B$6), "No Information Submitted", 'Inverter Request Form'!$B$6)</f>
        <v>No Information Submitted</v>
      </c>
      <c r="B57" s="71" t="str">
        <f>IF(ISBLANK('Inverter Request Form'!$B163), "No Information Submitted", IF($BX$4 = "Yes", _xlfn.CONCAT("{", 'Inverter Request Form'!$C163, "V}"), IF('Inverter Request Form'!$B$98 = "Yes", IF(ISBLANK('Inverter Request Form'!$E163), "No Basic Listee Model Number Submitted", _xlfn.CONCAT('Inverter Request Form'!$B163," {",'Inverter Request Form'!$C163, "V}")), _xlfn.CONCAT('Inverter Request Form'!$B163," {",'Inverter Request Form'!$C163, "V}"))))</f>
        <v>No Information Submitted</v>
      </c>
      <c r="C57" s="27" t="str">
        <f t="shared" si="0"/>
        <v>N</v>
      </c>
      <c r="D57" s="27" t="str">
        <f>IF(OR('Inverter Request Form'!$B$39 = "Yes", OR('Inverter Request Form'!$B$50 = "Yes: SA8-SA15", 'Inverter Request Form'!$B$50 = "Yes: SA8-SA15, SA17 &amp; SA18")), IF('Inverter Request Form'!$B$39 = "Yes", "Y", "N"), "ERROR - No SA or SB Submitted")</f>
        <v>ERROR - No SA or SB Submitted</v>
      </c>
      <c r="E5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7" s="27" t="str">
        <f>IF($E$4 &lt;&gt; "Y", "N", IF('Inverter Request Form'!$B$54 = "Yes", "Y", "N"))</f>
        <v>N</v>
      </c>
      <c r="G57" s="27" t="str">
        <f>IF($E$4 &lt;&gt; "Y", "N", IF(OR('Inverter Request Form'!$B$50 = "Yes: SA8-SA15", 'Inverter Request Form'!$B$50 = "Yes: SA8-SA15, SA17 &amp; SA18"), "Y", "N"))</f>
        <v>N</v>
      </c>
      <c r="H57" s="27" t="str">
        <f>IF($E$4 &lt;&gt; "Y", "N", IF('Inverter Request Form'!$B$50 = "Yes: SA8-SA15, SA17 &amp; SA18", "Y", "N"))</f>
        <v>N</v>
      </c>
      <c r="I57" s="27" t="str">
        <f>IF('Inverter Request Form'!$B$88="1. Inverter - CSIP Certified", "Y", IF('Inverter Request Form'!$B$88="2. Inverter - CSIP compliant via conformance testing using a CSIP-certified gateway", "Y*", IF('Inverter Request Form'!$B$88= "None", "N", "N")))</f>
        <v>N</v>
      </c>
      <c r="J57" s="27"/>
      <c r="K57" s="27" t="str">
        <f>IF(ISBLANK('Inverter Request Form'!$D163), "No Information Submitted", 'Inverter Request Form'!$D163)</f>
        <v>No Information Submitted</v>
      </c>
      <c r="L57" s="27"/>
      <c r="M57" s="27" t="str">
        <f>IF(ISBLANK('Inverter Request Form'!$C163), "No Information Submitted", 'Inverter Request Form'!$C163)</f>
        <v>No Information Submitted</v>
      </c>
      <c r="N57" s="27"/>
      <c r="O57" s="27" t="str">
        <f>IF($D$4 &lt;&gt; "Y", "No Information Submitted", IF(ISBLANK('Inverter Request Form'!$B$34), "No NRTL Selected", 'Inverter Request Form'!$B$34))</f>
        <v>No Information Submitted</v>
      </c>
      <c r="P57" s="81" t="str">
        <f t="shared" si="1"/>
        <v>No Information Submitted</v>
      </c>
      <c r="Q57" s="27" t="str">
        <f>IF($E$4 &lt;&gt; "Y", "No Information Submitted", IF(ISBLANK('Inverter Request Form'!$B$34), "No NRTL Selected", 'Inverter Request Form'!$B$34))</f>
        <v>No Information Submitted</v>
      </c>
      <c r="R57" s="81" t="str">
        <f t="shared" si="2"/>
        <v>No Information Submitted</v>
      </c>
      <c r="S57" s="27" t="str">
        <f>IF($E$4 &lt;&gt; "Y", "No Information Submitted", IF(AND($E$4= "Y", ISBLANK('Inverter Request Form'!$B$52)), "ERROR - No Firmware Version Submitted", 'Inverter Request Form'!$B$52))</f>
        <v>No Information Submitted</v>
      </c>
      <c r="T57" s="81" t="str">
        <f t="shared" si="3"/>
        <v>No Information Submitted</v>
      </c>
      <c r="U57" s="81" t="str">
        <f t="shared" si="4"/>
        <v>No Information Submitted</v>
      </c>
      <c r="V57" s="81" t="str">
        <f t="shared" si="5"/>
        <v>No Information Submitted</v>
      </c>
      <c r="W57" s="27" t="str">
        <f>IF($I$4="No Information Submitted", "No Information Submitted", IF(ISBLANK('Inverter Request Form'!$B$90), "No Information Submitted", 'Inverter Request Form'!$B$90))</f>
        <v>No Information Submitted</v>
      </c>
      <c r="X57" s="81" t="str">
        <f>IF($I$4="No Information Submitted", "No Information Submitted", IF(ISBLANK('Inverter Request Form'!$B$90), "No Information Submitted", ""))</f>
        <v>No Information Submitted</v>
      </c>
      <c r="Y57" s="27"/>
      <c r="Z57" s="27" t="str">
        <f>IF(AND('Inverter Request Form'!$B$28= "Yes", 'Inverter Request Form'!$B$98 = "Yes"), "Multiple Listing and ACPV module", IF('Inverter Request Form'!$B$28= "Yes", "ACPV module", IF('Inverter Request Form'!$B$98 = "Yes", "Multiple Listing",  "")))</f>
        <v/>
      </c>
      <c r="AA57" s="27" t="str">
        <f>IF('Inverter Request Form'!$B$30="Yes","Y", "N")</f>
        <v>N</v>
      </c>
      <c r="AB57" s="27" t="str">
        <f>IF('Inverter Request Form'!$B$26="Yes","Y", "N")</f>
        <v>N</v>
      </c>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t="str">
        <f>IF('Inverter Request Form'!$B$68 = "", "No Information Submitted", IF('Inverter Request Form'!$B$68 = "Yes", "Y", IF('Inverter Request Form'!$B$68 = "No", "N", "Error")))</f>
        <v>No Information Submitted</v>
      </c>
      <c r="BK57" s="27" t="str">
        <f>IF('Inverter Request Form'!$B$70 = "", "No Information Submitted", IF('Inverter Request Form'!$B$70 = "Yes", "Y", IF('Inverter Request Form'!$B$70 = "No", "N", "Error")))</f>
        <v>No Information Submitted</v>
      </c>
      <c r="BL57" s="27" t="str">
        <f>IF('Inverter Request Form'!$B$72 = "", "No Information Submitted", IF('Inverter Request Form'!$B$72 = "Yes", "Y", IF('Inverter Request Form'!$B$72 = "No", "N", "Error")))</f>
        <v>No Information Submitted</v>
      </c>
      <c r="BM57" s="27" t="str">
        <f>IF('Inverter Request Form'!$B$74 = "", "No Information Submitted", IF('Inverter Request Form'!$B$74 = "Yes", "Y", IF('Inverter Request Form'!$B$74 = "No", "N", "Error")))</f>
        <v>No Information Submitted</v>
      </c>
      <c r="BN57" s="27" t="str">
        <f>IF('Inverter Request Form'!$B$76 = "", "No Information Submitted", IF('Inverter Request Form'!$B$76 = "Yes", "Y", IF('Inverter Request Form'!$B$76 = "No", "N", "Error")))</f>
        <v>No Information Submitted</v>
      </c>
      <c r="BO57" s="27" t="str">
        <f>IF('Inverter Request Form'!$B$78 = "", "No Information Submitted", IF('Inverter Request Form'!$B$78 = "Yes", "Y", IF('Inverter Request Form'!$B$78 = "No", "N", "Error")))</f>
        <v>No Information Submitted</v>
      </c>
      <c r="BP57" s="27" t="str">
        <f>IF('Inverter Request Form'!$B$80 = "", "No Information Submitted", IF('Inverter Request Form'!$B$80 = "Yes", "Y", IF('Inverter Request Form'!$B$80 = "No", "N", "Error")))</f>
        <v>No Information Submitted</v>
      </c>
      <c r="BQ57" s="27" t="str">
        <f>IF('Inverter Request Form'!$B$82 = "", "No Information Submitted", IF('Inverter Request Form'!$B$82 = "Yes", "Y", IF('Inverter Request Form'!$B$82 = "No", "N", "Error")))</f>
        <v>No Information Submitted</v>
      </c>
      <c r="BR57" s="27" t="str">
        <f>IF('Inverter Request Form'!$B$84 = "", "No Information Submitted", IF('Inverter Request Form'!$B$84 = "Yes", "Y", IF('Inverter Request Form'!$B$84 = "No", "N", "Error")))</f>
        <v>No Information Submitted</v>
      </c>
      <c r="BS57" s="81"/>
      <c r="BT57" s="81"/>
      <c r="BU5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7" s="27" t="str">
        <f>IF('Inverter Request Form'!$B$22 = "PV Only", "PV", IF('Inverter Request Form'!$B$22 = "Battery Only", "Battery", IF('Inverter Request Form'!$B$22 = "Hybrid (PV and Battery)", "Both", "No Information Submitted")))</f>
        <v>No Information Submitted</v>
      </c>
      <c r="BX57" s="27" t="str">
        <f>IF(ISBLANK('Inverter Request Form'!$B163), "No Information Submitted", IF('Inverter Request Form'!$B$28 &lt;&gt; "Yes", "No", IF(AND('Inverter Request Form'!$B$28 = "Yes", ISBLANK('Inverter Request Form'!$F163)), "Missing ACPV Model Number", "Yes")))</f>
        <v>No Information Submitted</v>
      </c>
    </row>
    <row r="58" spans="1:76" ht="28.8" x14ac:dyDescent="0.3">
      <c r="A58" s="71" t="str">
        <f>IF(ISBLANK('Inverter Request Form'!$B$6), "No Information Submitted", 'Inverter Request Form'!$B$6)</f>
        <v>No Information Submitted</v>
      </c>
      <c r="B58" s="71" t="str">
        <f>IF(ISBLANK('Inverter Request Form'!$B164), "No Information Submitted", IF($BX$4 = "Yes", _xlfn.CONCAT("{", 'Inverter Request Form'!$C164, "V}"), IF('Inverter Request Form'!$B$98 = "Yes", IF(ISBLANK('Inverter Request Form'!$E164), "No Basic Listee Model Number Submitted", _xlfn.CONCAT('Inverter Request Form'!$B164," {",'Inverter Request Form'!$C164, "V}")), _xlfn.CONCAT('Inverter Request Form'!$B164," {",'Inverter Request Form'!$C164, "V}"))))</f>
        <v>No Information Submitted</v>
      </c>
      <c r="C58" s="27" t="str">
        <f t="shared" si="0"/>
        <v>N</v>
      </c>
      <c r="D58" s="27" t="str">
        <f>IF(OR('Inverter Request Form'!$B$39 = "Yes", OR('Inverter Request Form'!$B$50 = "Yes: SA8-SA15", 'Inverter Request Form'!$B$50 = "Yes: SA8-SA15, SA17 &amp; SA18")), IF('Inverter Request Form'!$B$39 = "Yes", "Y", "N"), "ERROR - No SA or SB Submitted")</f>
        <v>ERROR - No SA or SB Submitted</v>
      </c>
      <c r="E5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8" s="27" t="str">
        <f>IF($E$4 &lt;&gt; "Y", "N", IF('Inverter Request Form'!$B$54 = "Yes", "Y", "N"))</f>
        <v>N</v>
      </c>
      <c r="G58" s="27" t="str">
        <f>IF($E$4 &lt;&gt; "Y", "N", IF(OR('Inverter Request Form'!$B$50 = "Yes: SA8-SA15", 'Inverter Request Form'!$B$50 = "Yes: SA8-SA15, SA17 &amp; SA18"), "Y", "N"))</f>
        <v>N</v>
      </c>
      <c r="H58" s="27" t="str">
        <f>IF($E$4 &lt;&gt; "Y", "N", IF('Inverter Request Form'!$B$50 = "Yes: SA8-SA15, SA17 &amp; SA18", "Y", "N"))</f>
        <v>N</v>
      </c>
      <c r="I58" s="27" t="str">
        <f>IF('Inverter Request Form'!$B$88="1. Inverter - CSIP Certified", "Y", IF('Inverter Request Form'!$B$88="2. Inverter - CSIP compliant via conformance testing using a CSIP-certified gateway", "Y*", IF('Inverter Request Form'!$B$88= "None", "N", "N")))</f>
        <v>N</v>
      </c>
      <c r="J58" s="27"/>
      <c r="K58" s="27" t="str">
        <f>IF(ISBLANK('Inverter Request Form'!$D164), "No Information Submitted", 'Inverter Request Form'!$D164)</f>
        <v>No Information Submitted</v>
      </c>
      <c r="L58" s="27"/>
      <c r="M58" s="27" t="str">
        <f>IF(ISBLANK('Inverter Request Form'!$C164), "No Information Submitted", 'Inverter Request Form'!$C164)</f>
        <v>No Information Submitted</v>
      </c>
      <c r="N58" s="27"/>
      <c r="O58" s="27" t="str">
        <f>IF($D$4 &lt;&gt; "Y", "No Information Submitted", IF(ISBLANK('Inverter Request Form'!$B$34), "No NRTL Selected", 'Inverter Request Form'!$B$34))</f>
        <v>No Information Submitted</v>
      </c>
      <c r="P58" s="81" t="str">
        <f t="shared" si="1"/>
        <v>No Information Submitted</v>
      </c>
      <c r="Q58" s="27" t="str">
        <f>IF($E$4 &lt;&gt; "Y", "No Information Submitted", IF(ISBLANK('Inverter Request Form'!$B$34), "No NRTL Selected", 'Inverter Request Form'!$B$34))</f>
        <v>No Information Submitted</v>
      </c>
      <c r="R58" s="81" t="str">
        <f t="shared" si="2"/>
        <v>No Information Submitted</v>
      </c>
      <c r="S58" s="27" t="str">
        <f>IF($E$4 &lt;&gt; "Y", "No Information Submitted", IF(AND($E$4= "Y", ISBLANK('Inverter Request Form'!$B$52)), "ERROR - No Firmware Version Submitted", 'Inverter Request Form'!$B$52))</f>
        <v>No Information Submitted</v>
      </c>
      <c r="T58" s="81" t="str">
        <f t="shared" si="3"/>
        <v>No Information Submitted</v>
      </c>
      <c r="U58" s="81" t="str">
        <f t="shared" si="4"/>
        <v>No Information Submitted</v>
      </c>
      <c r="V58" s="81" t="str">
        <f t="shared" si="5"/>
        <v>No Information Submitted</v>
      </c>
      <c r="W58" s="27" t="str">
        <f>IF($I$4="No Information Submitted", "No Information Submitted", IF(ISBLANK('Inverter Request Form'!$B$90), "No Information Submitted", 'Inverter Request Form'!$B$90))</f>
        <v>No Information Submitted</v>
      </c>
      <c r="X58" s="81" t="str">
        <f>IF($I$4="No Information Submitted", "No Information Submitted", IF(ISBLANK('Inverter Request Form'!$B$90), "No Information Submitted", ""))</f>
        <v>No Information Submitted</v>
      </c>
      <c r="Y58" s="27"/>
      <c r="Z58" s="27" t="str">
        <f>IF(AND('Inverter Request Form'!$B$28= "Yes", 'Inverter Request Form'!$B$98 = "Yes"), "Multiple Listing and ACPV module", IF('Inverter Request Form'!$B$28= "Yes", "ACPV module", IF('Inverter Request Form'!$B$98 = "Yes", "Multiple Listing",  "")))</f>
        <v/>
      </c>
      <c r="AA58" s="27" t="str">
        <f>IF('Inverter Request Form'!$B$30="Yes","Y", "N")</f>
        <v>N</v>
      </c>
      <c r="AB58" s="27" t="str">
        <f>IF('Inverter Request Form'!$B$26="Yes","Y", "N")</f>
        <v>N</v>
      </c>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t="str">
        <f>IF('Inverter Request Form'!$B$68 = "", "No Information Submitted", IF('Inverter Request Form'!$B$68 = "Yes", "Y", IF('Inverter Request Form'!$B$68 = "No", "N", "Error")))</f>
        <v>No Information Submitted</v>
      </c>
      <c r="BK58" s="27" t="str">
        <f>IF('Inverter Request Form'!$B$70 = "", "No Information Submitted", IF('Inverter Request Form'!$B$70 = "Yes", "Y", IF('Inverter Request Form'!$B$70 = "No", "N", "Error")))</f>
        <v>No Information Submitted</v>
      </c>
      <c r="BL58" s="27" t="str">
        <f>IF('Inverter Request Form'!$B$72 = "", "No Information Submitted", IF('Inverter Request Form'!$B$72 = "Yes", "Y", IF('Inverter Request Form'!$B$72 = "No", "N", "Error")))</f>
        <v>No Information Submitted</v>
      </c>
      <c r="BM58" s="27" t="str">
        <f>IF('Inverter Request Form'!$B$74 = "", "No Information Submitted", IF('Inverter Request Form'!$B$74 = "Yes", "Y", IF('Inverter Request Form'!$B$74 = "No", "N", "Error")))</f>
        <v>No Information Submitted</v>
      </c>
      <c r="BN58" s="27" t="str">
        <f>IF('Inverter Request Form'!$B$76 = "", "No Information Submitted", IF('Inverter Request Form'!$B$76 = "Yes", "Y", IF('Inverter Request Form'!$B$76 = "No", "N", "Error")))</f>
        <v>No Information Submitted</v>
      </c>
      <c r="BO58" s="27" t="str">
        <f>IF('Inverter Request Form'!$B$78 = "", "No Information Submitted", IF('Inverter Request Form'!$B$78 = "Yes", "Y", IF('Inverter Request Form'!$B$78 = "No", "N", "Error")))</f>
        <v>No Information Submitted</v>
      </c>
      <c r="BP58" s="27" t="str">
        <f>IF('Inverter Request Form'!$B$80 = "", "No Information Submitted", IF('Inverter Request Form'!$B$80 = "Yes", "Y", IF('Inverter Request Form'!$B$80 = "No", "N", "Error")))</f>
        <v>No Information Submitted</v>
      </c>
      <c r="BQ58" s="27" t="str">
        <f>IF('Inverter Request Form'!$B$82 = "", "No Information Submitted", IF('Inverter Request Form'!$B$82 = "Yes", "Y", IF('Inverter Request Form'!$B$82 = "No", "N", "Error")))</f>
        <v>No Information Submitted</v>
      </c>
      <c r="BR58" s="27" t="str">
        <f>IF('Inverter Request Form'!$B$84 = "", "No Information Submitted", IF('Inverter Request Form'!$B$84 = "Yes", "Y", IF('Inverter Request Form'!$B$84 = "No", "N", "Error")))</f>
        <v>No Information Submitted</v>
      </c>
      <c r="BS58" s="81"/>
      <c r="BT58" s="81"/>
      <c r="BU5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8" s="27" t="str">
        <f>IF('Inverter Request Form'!$B$22 = "PV Only", "PV", IF('Inverter Request Form'!$B$22 = "Battery Only", "Battery", IF('Inverter Request Form'!$B$22 = "Hybrid (PV and Battery)", "Both", "No Information Submitted")))</f>
        <v>No Information Submitted</v>
      </c>
      <c r="BX58" s="27" t="str">
        <f>IF(ISBLANK('Inverter Request Form'!$B164), "No Information Submitted", IF('Inverter Request Form'!$B$28 &lt;&gt; "Yes", "No", IF(AND('Inverter Request Form'!$B$28 = "Yes", ISBLANK('Inverter Request Form'!$F164)), "Missing ACPV Model Number", "Yes")))</f>
        <v>No Information Submitted</v>
      </c>
    </row>
    <row r="59" spans="1:76" ht="28.8" x14ac:dyDescent="0.3">
      <c r="A59" s="71" t="str">
        <f>IF(ISBLANK('Inverter Request Form'!$B$6), "No Information Submitted", 'Inverter Request Form'!$B$6)</f>
        <v>No Information Submitted</v>
      </c>
      <c r="B59" s="71" t="str">
        <f>IF(ISBLANK('Inverter Request Form'!$B165), "No Information Submitted", IF($BX$4 = "Yes", _xlfn.CONCAT("{", 'Inverter Request Form'!$C165, "V}"), IF('Inverter Request Form'!$B$98 = "Yes", IF(ISBLANK('Inverter Request Form'!$E165), "No Basic Listee Model Number Submitted", _xlfn.CONCAT('Inverter Request Form'!$B165," {",'Inverter Request Form'!$C165, "V}")), _xlfn.CONCAT('Inverter Request Form'!$B165," {",'Inverter Request Form'!$C165, "V}"))))</f>
        <v>No Information Submitted</v>
      </c>
      <c r="C59" s="27" t="str">
        <f t="shared" si="0"/>
        <v>N</v>
      </c>
      <c r="D59" s="27" t="str">
        <f>IF(OR('Inverter Request Form'!$B$39 = "Yes", OR('Inverter Request Form'!$B$50 = "Yes: SA8-SA15", 'Inverter Request Form'!$B$50 = "Yes: SA8-SA15, SA17 &amp; SA18")), IF('Inverter Request Form'!$B$39 = "Yes", "Y", "N"), "ERROR - No SA or SB Submitted")</f>
        <v>ERROR - No SA or SB Submitted</v>
      </c>
      <c r="E5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59" s="27" t="str">
        <f>IF($E$4 &lt;&gt; "Y", "N", IF('Inverter Request Form'!$B$54 = "Yes", "Y", "N"))</f>
        <v>N</v>
      </c>
      <c r="G59" s="27" t="str">
        <f>IF($E$4 &lt;&gt; "Y", "N", IF(OR('Inverter Request Form'!$B$50 = "Yes: SA8-SA15", 'Inverter Request Form'!$B$50 = "Yes: SA8-SA15, SA17 &amp; SA18"), "Y", "N"))</f>
        <v>N</v>
      </c>
      <c r="H59" s="27" t="str">
        <f>IF($E$4 &lt;&gt; "Y", "N", IF('Inverter Request Form'!$B$50 = "Yes: SA8-SA15, SA17 &amp; SA18", "Y", "N"))</f>
        <v>N</v>
      </c>
      <c r="I59" s="27" t="str">
        <f>IF('Inverter Request Form'!$B$88="1. Inverter - CSIP Certified", "Y", IF('Inverter Request Form'!$B$88="2. Inverter - CSIP compliant via conformance testing using a CSIP-certified gateway", "Y*", IF('Inverter Request Form'!$B$88= "None", "N", "N")))</f>
        <v>N</v>
      </c>
      <c r="J59" s="27"/>
      <c r="K59" s="27" t="str">
        <f>IF(ISBLANK('Inverter Request Form'!$D165), "No Information Submitted", 'Inverter Request Form'!$D165)</f>
        <v>No Information Submitted</v>
      </c>
      <c r="L59" s="27"/>
      <c r="M59" s="27" t="str">
        <f>IF(ISBLANK('Inverter Request Form'!$C165), "No Information Submitted", 'Inverter Request Form'!$C165)</f>
        <v>No Information Submitted</v>
      </c>
      <c r="N59" s="27"/>
      <c r="O59" s="27" t="str">
        <f>IF($D$4 &lt;&gt; "Y", "No Information Submitted", IF(ISBLANK('Inverter Request Form'!$B$34), "No NRTL Selected", 'Inverter Request Form'!$B$34))</f>
        <v>No Information Submitted</v>
      </c>
      <c r="P59" s="81" t="str">
        <f t="shared" si="1"/>
        <v>No Information Submitted</v>
      </c>
      <c r="Q59" s="27" t="str">
        <f>IF($E$4 &lt;&gt; "Y", "No Information Submitted", IF(ISBLANK('Inverter Request Form'!$B$34), "No NRTL Selected", 'Inverter Request Form'!$B$34))</f>
        <v>No Information Submitted</v>
      </c>
      <c r="R59" s="81" t="str">
        <f t="shared" si="2"/>
        <v>No Information Submitted</v>
      </c>
      <c r="S59" s="27" t="str">
        <f>IF($E$4 &lt;&gt; "Y", "No Information Submitted", IF(AND($E$4= "Y", ISBLANK('Inverter Request Form'!$B$52)), "ERROR - No Firmware Version Submitted", 'Inverter Request Form'!$B$52))</f>
        <v>No Information Submitted</v>
      </c>
      <c r="T59" s="81" t="str">
        <f t="shared" si="3"/>
        <v>No Information Submitted</v>
      </c>
      <c r="U59" s="81" t="str">
        <f t="shared" si="4"/>
        <v>No Information Submitted</v>
      </c>
      <c r="V59" s="81" t="str">
        <f t="shared" si="5"/>
        <v>No Information Submitted</v>
      </c>
      <c r="W59" s="27" t="str">
        <f>IF($I$4="No Information Submitted", "No Information Submitted", IF(ISBLANK('Inverter Request Form'!$B$90), "No Information Submitted", 'Inverter Request Form'!$B$90))</f>
        <v>No Information Submitted</v>
      </c>
      <c r="X59" s="81" t="str">
        <f>IF($I$4="No Information Submitted", "No Information Submitted", IF(ISBLANK('Inverter Request Form'!$B$90), "No Information Submitted", ""))</f>
        <v>No Information Submitted</v>
      </c>
      <c r="Y59" s="27"/>
      <c r="Z59" s="27" t="str">
        <f>IF(AND('Inverter Request Form'!$B$28= "Yes", 'Inverter Request Form'!$B$98 = "Yes"), "Multiple Listing and ACPV module", IF('Inverter Request Form'!$B$28= "Yes", "ACPV module", IF('Inverter Request Form'!$B$98 = "Yes", "Multiple Listing",  "")))</f>
        <v/>
      </c>
      <c r="AA59" s="27" t="str">
        <f>IF('Inverter Request Form'!$B$30="Yes","Y", "N")</f>
        <v>N</v>
      </c>
      <c r="AB59" s="27" t="str">
        <f>IF('Inverter Request Form'!$B$26="Yes","Y", "N")</f>
        <v>N</v>
      </c>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t="str">
        <f>IF('Inverter Request Form'!$B$68 = "", "No Information Submitted", IF('Inverter Request Form'!$B$68 = "Yes", "Y", IF('Inverter Request Form'!$B$68 = "No", "N", "Error")))</f>
        <v>No Information Submitted</v>
      </c>
      <c r="BK59" s="27" t="str">
        <f>IF('Inverter Request Form'!$B$70 = "", "No Information Submitted", IF('Inverter Request Form'!$B$70 = "Yes", "Y", IF('Inverter Request Form'!$B$70 = "No", "N", "Error")))</f>
        <v>No Information Submitted</v>
      </c>
      <c r="BL59" s="27" t="str">
        <f>IF('Inverter Request Form'!$B$72 = "", "No Information Submitted", IF('Inverter Request Form'!$B$72 = "Yes", "Y", IF('Inverter Request Form'!$B$72 = "No", "N", "Error")))</f>
        <v>No Information Submitted</v>
      </c>
      <c r="BM59" s="27" t="str">
        <f>IF('Inverter Request Form'!$B$74 = "", "No Information Submitted", IF('Inverter Request Form'!$B$74 = "Yes", "Y", IF('Inverter Request Form'!$B$74 = "No", "N", "Error")))</f>
        <v>No Information Submitted</v>
      </c>
      <c r="BN59" s="27" t="str">
        <f>IF('Inverter Request Form'!$B$76 = "", "No Information Submitted", IF('Inverter Request Form'!$B$76 = "Yes", "Y", IF('Inverter Request Form'!$B$76 = "No", "N", "Error")))</f>
        <v>No Information Submitted</v>
      </c>
      <c r="BO59" s="27" t="str">
        <f>IF('Inverter Request Form'!$B$78 = "", "No Information Submitted", IF('Inverter Request Form'!$B$78 = "Yes", "Y", IF('Inverter Request Form'!$B$78 = "No", "N", "Error")))</f>
        <v>No Information Submitted</v>
      </c>
      <c r="BP59" s="27" t="str">
        <f>IF('Inverter Request Form'!$B$80 = "", "No Information Submitted", IF('Inverter Request Form'!$B$80 = "Yes", "Y", IF('Inverter Request Form'!$B$80 = "No", "N", "Error")))</f>
        <v>No Information Submitted</v>
      </c>
      <c r="BQ59" s="27" t="str">
        <f>IF('Inverter Request Form'!$B$82 = "", "No Information Submitted", IF('Inverter Request Form'!$B$82 = "Yes", "Y", IF('Inverter Request Form'!$B$82 = "No", "N", "Error")))</f>
        <v>No Information Submitted</v>
      </c>
      <c r="BR59" s="27" t="str">
        <f>IF('Inverter Request Form'!$B$84 = "", "No Information Submitted", IF('Inverter Request Form'!$B$84 = "Yes", "Y", IF('Inverter Request Form'!$B$84 = "No", "N", "Error")))</f>
        <v>No Information Submitted</v>
      </c>
      <c r="BS59" s="81"/>
      <c r="BT59" s="81"/>
      <c r="BU5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5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59" s="27" t="str">
        <f>IF('Inverter Request Form'!$B$22 = "PV Only", "PV", IF('Inverter Request Form'!$B$22 = "Battery Only", "Battery", IF('Inverter Request Form'!$B$22 = "Hybrid (PV and Battery)", "Both", "No Information Submitted")))</f>
        <v>No Information Submitted</v>
      </c>
      <c r="BX59" s="27" t="str">
        <f>IF(ISBLANK('Inverter Request Form'!$B165), "No Information Submitted", IF('Inverter Request Form'!$B$28 &lt;&gt; "Yes", "No", IF(AND('Inverter Request Form'!$B$28 = "Yes", ISBLANK('Inverter Request Form'!$F165)), "Missing ACPV Model Number", "Yes")))</f>
        <v>No Information Submitted</v>
      </c>
    </row>
    <row r="60" spans="1:76" ht="28.8" x14ac:dyDescent="0.3">
      <c r="A60" s="71" t="str">
        <f>IF(ISBLANK('Inverter Request Form'!$B$6), "No Information Submitted", 'Inverter Request Form'!$B$6)</f>
        <v>No Information Submitted</v>
      </c>
      <c r="B60" s="71" t="str">
        <f>IF(ISBLANK('Inverter Request Form'!$B166), "No Information Submitted", IF($BX$4 = "Yes", _xlfn.CONCAT("{", 'Inverter Request Form'!$C166, "V}"), IF('Inverter Request Form'!$B$98 = "Yes", IF(ISBLANK('Inverter Request Form'!$E166), "No Basic Listee Model Number Submitted", _xlfn.CONCAT('Inverter Request Form'!$B166," {",'Inverter Request Form'!$C166, "V}")), _xlfn.CONCAT('Inverter Request Form'!$B166," {",'Inverter Request Form'!$C166, "V}"))))</f>
        <v>No Information Submitted</v>
      </c>
      <c r="C60" s="27" t="str">
        <f t="shared" si="0"/>
        <v>N</v>
      </c>
      <c r="D60" s="27" t="str">
        <f>IF(OR('Inverter Request Form'!$B$39 = "Yes", OR('Inverter Request Form'!$B$50 = "Yes: SA8-SA15", 'Inverter Request Form'!$B$50 = "Yes: SA8-SA15, SA17 &amp; SA18")), IF('Inverter Request Form'!$B$39 = "Yes", "Y", "N"), "ERROR - No SA or SB Submitted")</f>
        <v>ERROR - No SA or SB Submitted</v>
      </c>
      <c r="E6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0" s="27" t="str">
        <f>IF($E$4 &lt;&gt; "Y", "N", IF('Inverter Request Form'!$B$54 = "Yes", "Y", "N"))</f>
        <v>N</v>
      </c>
      <c r="G60" s="27" t="str">
        <f>IF($E$4 &lt;&gt; "Y", "N", IF(OR('Inverter Request Form'!$B$50 = "Yes: SA8-SA15", 'Inverter Request Form'!$B$50 = "Yes: SA8-SA15, SA17 &amp; SA18"), "Y", "N"))</f>
        <v>N</v>
      </c>
      <c r="H60" s="27" t="str">
        <f>IF($E$4 &lt;&gt; "Y", "N", IF('Inverter Request Form'!$B$50 = "Yes: SA8-SA15, SA17 &amp; SA18", "Y", "N"))</f>
        <v>N</v>
      </c>
      <c r="I60" s="27" t="str">
        <f>IF('Inverter Request Form'!$B$88="1. Inverter - CSIP Certified", "Y", IF('Inverter Request Form'!$B$88="2. Inverter - CSIP compliant via conformance testing using a CSIP-certified gateway", "Y*", IF('Inverter Request Form'!$B$88= "None", "N", "N")))</f>
        <v>N</v>
      </c>
      <c r="J60" s="27"/>
      <c r="K60" s="27" t="str">
        <f>IF(ISBLANK('Inverter Request Form'!$D166), "No Information Submitted", 'Inverter Request Form'!$D166)</f>
        <v>No Information Submitted</v>
      </c>
      <c r="L60" s="27"/>
      <c r="M60" s="27" t="str">
        <f>IF(ISBLANK('Inverter Request Form'!$C166), "No Information Submitted", 'Inverter Request Form'!$C166)</f>
        <v>No Information Submitted</v>
      </c>
      <c r="N60" s="27"/>
      <c r="O60" s="27" t="str">
        <f>IF($D$4 &lt;&gt; "Y", "No Information Submitted", IF(ISBLANK('Inverter Request Form'!$B$34), "No NRTL Selected", 'Inverter Request Form'!$B$34))</f>
        <v>No Information Submitted</v>
      </c>
      <c r="P60" s="81" t="str">
        <f t="shared" si="1"/>
        <v>No Information Submitted</v>
      </c>
      <c r="Q60" s="27" t="str">
        <f>IF($E$4 &lt;&gt; "Y", "No Information Submitted", IF(ISBLANK('Inverter Request Form'!$B$34), "No NRTL Selected", 'Inverter Request Form'!$B$34))</f>
        <v>No Information Submitted</v>
      </c>
      <c r="R60" s="81" t="str">
        <f t="shared" si="2"/>
        <v>No Information Submitted</v>
      </c>
      <c r="S60" s="27" t="str">
        <f>IF($E$4 &lt;&gt; "Y", "No Information Submitted", IF(AND($E$4= "Y", ISBLANK('Inverter Request Form'!$B$52)), "ERROR - No Firmware Version Submitted", 'Inverter Request Form'!$B$52))</f>
        <v>No Information Submitted</v>
      </c>
      <c r="T60" s="81" t="str">
        <f t="shared" si="3"/>
        <v>No Information Submitted</v>
      </c>
      <c r="U60" s="81" t="str">
        <f t="shared" si="4"/>
        <v>No Information Submitted</v>
      </c>
      <c r="V60" s="81" t="str">
        <f t="shared" si="5"/>
        <v>No Information Submitted</v>
      </c>
      <c r="W60" s="27" t="str">
        <f>IF($I$4="No Information Submitted", "No Information Submitted", IF(ISBLANK('Inverter Request Form'!$B$90), "No Information Submitted", 'Inverter Request Form'!$B$90))</f>
        <v>No Information Submitted</v>
      </c>
      <c r="X60" s="81" t="str">
        <f>IF($I$4="No Information Submitted", "No Information Submitted", IF(ISBLANK('Inverter Request Form'!$B$90), "No Information Submitted", ""))</f>
        <v>No Information Submitted</v>
      </c>
      <c r="Y60" s="27"/>
      <c r="Z60" s="27" t="str">
        <f>IF(AND('Inverter Request Form'!$B$28= "Yes", 'Inverter Request Form'!$B$98 = "Yes"), "Multiple Listing and ACPV module", IF('Inverter Request Form'!$B$28= "Yes", "ACPV module", IF('Inverter Request Form'!$B$98 = "Yes", "Multiple Listing",  "")))</f>
        <v/>
      </c>
      <c r="AA60" s="27" t="str">
        <f>IF('Inverter Request Form'!$B$30="Yes","Y", "N")</f>
        <v>N</v>
      </c>
      <c r="AB60" s="27" t="str">
        <f>IF('Inverter Request Form'!$B$26="Yes","Y", "N")</f>
        <v>N</v>
      </c>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t="str">
        <f>IF('Inverter Request Form'!$B$68 = "", "No Information Submitted", IF('Inverter Request Form'!$B$68 = "Yes", "Y", IF('Inverter Request Form'!$B$68 = "No", "N", "Error")))</f>
        <v>No Information Submitted</v>
      </c>
      <c r="BK60" s="27" t="str">
        <f>IF('Inverter Request Form'!$B$70 = "", "No Information Submitted", IF('Inverter Request Form'!$B$70 = "Yes", "Y", IF('Inverter Request Form'!$B$70 = "No", "N", "Error")))</f>
        <v>No Information Submitted</v>
      </c>
      <c r="BL60" s="27" t="str">
        <f>IF('Inverter Request Form'!$B$72 = "", "No Information Submitted", IF('Inverter Request Form'!$B$72 = "Yes", "Y", IF('Inverter Request Form'!$B$72 = "No", "N", "Error")))</f>
        <v>No Information Submitted</v>
      </c>
      <c r="BM60" s="27" t="str">
        <f>IF('Inverter Request Form'!$B$74 = "", "No Information Submitted", IF('Inverter Request Form'!$B$74 = "Yes", "Y", IF('Inverter Request Form'!$B$74 = "No", "N", "Error")))</f>
        <v>No Information Submitted</v>
      </c>
      <c r="BN60" s="27" t="str">
        <f>IF('Inverter Request Form'!$B$76 = "", "No Information Submitted", IF('Inverter Request Form'!$B$76 = "Yes", "Y", IF('Inverter Request Form'!$B$76 = "No", "N", "Error")))</f>
        <v>No Information Submitted</v>
      </c>
      <c r="BO60" s="27" t="str">
        <f>IF('Inverter Request Form'!$B$78 = "", "No Information Submitted", IF('Inverter Request Form'!$B$78 = "Yes", "Y", IF('Inverter Request Form'!$B$78 = "No", "N", "Error")))</f>
        <v>No Information Submitted</v>
      </c>
      <c r="BP60" s="27" t="str">
        <f>IF('Inverter Request Form'!$B$80 = "", "No Information Submitted", IF('Inverter Request Form'!$B$80 = "Yes", "Y", IF('Inverter Request Form'!$B$80 = "No", "N", "Error")))</f>
        <v>No Information Submitted</v>
      </c>
      <c r="BQ60" s="27" t="str">
        <f>IF('Inverter Request Form'!$B$82 = "", "No Information Submitted", IF('Inverter Request Form'!$B$82 = "Yes", "Y", IF('Inverter Request Form'!$B$82 = "No", "N", "Error")))</f>
        <v>No Information Submitted</v>
      </c>
      <c r="BR60" s="27" t="str">
        <f>IF('Inverter Request Form'!$B$84 = "", "No Information Submitted", IF('Inverter Request Form'!$B$84 = "Yes", "Y", IF('Inverter Request Form'!$B$84 = "No", "N", "Error")))</f>
        <v>No Information Submitted</v>
      </c>
      <c r="BS60" s="81"/>
      <c r="BT60" s="81"/>
      <c r="BU6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0" s="27" t="str">
        <f>IF('Inverter Request Form'!$B$22 = "PV Only", "PV", IF('Inverter Request Form'!$B$22 = "Battery Only", "Battery", IF('Inverter Request Form'!$B$22 = "Hybrid (PV and Battery)", "Both", "No Information Submitted")))</f>
        <v>No Information Submitted</v>
      </c>
      <c r="BX60" s="27" t="str">
        <f>IF(ISBLANK('Inverter Request Form'!$B166), "No Information Submitted", IF('Inverter Request Form'!$B$28 &lt;&gt; "Yes", "No", IF(AND('Inverter Request Form'!$B$28 = "Yes", ISBLANK('Inverter Request Form'!$F166)), "Missing ACPV Model Number", "Yes")))</f>
        <v>No Information Submitted</v>
      </c>
    </row>
    <row r="61" spans="1:76" ht="28.8" x14ac:dyDescent="0.3">
      <c r="A61" s="71" t="str">
        <f>IF(ISBLANK('Inverter Request Form'!$B$6), "No Information Submitted", 'Inverter Request Form'!$B$6)</f>
        <v>No Information Submitted</v>
      </c>
      <c r="B61" s="71" t="str">
        <f>IF(ISBLANK('Inverter Request Form'!$B167), "No Information Submitted", IF($BX$4 = "Yes", _xlfn.CONCAT("{", 'Inverter Request Form'!$C167, "V}"), IF('Inverter Request Form'!$B$98 = "Yes", IF(ISBLANK('Inverter Request Form'!$E167), "No Basic Listee Model Number Submitted", _xlfn.CONCAT('Inverter Request Form'!$B167," {",'Inverter Request Form'!$C167, "V}")), _xlfn.CONCAT('Inverter Request Form'!$B167," {",'Inverter Request Form'!$C167, "V}"))))</f>
        <v>No Information Submitted</v>
      </c>
      <c r="C61" s="27" t="str">
        <f t="shared" si="0"/>
        <v>N</v>
      </c>
      <c r="D61" s="27" t="str">
        <f>IF(OR('Inverter Request Form'!$B$39 = "Yes", OR('Inverter Request Form'!$B$50 = "Yes: SA8-SA15", 'Inverter Request Form'!$B$50 = "Yes: SA8-SA15, SA17 &amp; SA18")), IF('Inverter Request Form'!$B$39 = "Yes", "Y", "N"), "ERROR - No SA or SB Submitted")</f>
        <v>ERROR - No SA or SB Submitted</v>
      </c>
      <c r="E6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1" s="27" t="str">
        <f>IF($E$4 &lt;&gt; "Y", "N", IF('Inverter Request Form'!$B$54 = "Yes", "Y", "N"))</f>
        <v>N</v>
      </c>
      <c r="G61" s="27" t="str">
        <f>IF($E$4 &lt;&gt; "Y", "N", IF(OR('Inverter Request Form'!$B$50 = "Yes: SA8-SA15", 'Inverter Request Form'!$B$50 = "Yes: SA8-SA15, SA17 &amp; SA18"), "Y", "N"))</f>
        <v>N</v>
      </c>
      <c r="H61" s="27" t="str">
        <f>IF($E$4 &lt;&gt; "Y", "N", IF('Inverter Request Form'!$B$50 = "Yes: SA8-SA15, SA17 &amp; SA18", "Y", "N"))</f>
        <v>N</v>
      </c>
      <c r="I61" s="27" t="str">
        <f>IF('Inverter Request Form'!$B$88="1. Inverter - CSIP Certified", "Y", IF('Inverter Request Form'!$B$88="2. Inverter - CSIP compliant via conformance testing using a CSIP-certified gateway", "Y*", IF('Inverter Request Form'!$B$88= "None", "N", "N")))</f>
        <v>N</v>
      </c>
      <c r="J61" s="27"/>
      <c r="K61" s="27" t="str">
        <f>IF(ISBLANK('Inverter Request Form'!$D167), "No Information Submitted", 'Inverter Request Form'!$D167)</f>
        <v>No Information Submitted</v>
      </c>
      <c r="L61" s="27"/>
      <c r="M61" s="27" t="str">
        <f>IF(ISBLANK('Inverter Request Form'!$C167), "No Information Submitted", 'Inverter Request Form'!$C167)</f>
        <v>No Information Submitted</v>
      </c>
      <c r="N61" s="27"/>
      <c r="O61" s="27" t="str">
        <f>IF($D$4 &lt;&gt; "Y", "No Information Submitted", IF(ISBLANK('Inverter Request Form'!$B$34), "No NRTL Selected", 'Inverter Request Form'!$B$34))</f>
        <v>No Information Submitted</v>
      </c>
      <c r="P61" s="81" t="str">
        <f t="shared" si="1"/>
        <v>No Information Submitted</v>
      </c>
      <c r="Q61" s="27" t="str">
        <f>IF($E$4 &lt;&gt; "Y", "No Information Submitted", IF(ISBLANK('Inverter Request Form'!$B$34), "No NRTL Selected", 'Inverter Request Form'!$B$34))</f>
        <v>No Information Submitted</v>
      </c>
      <c r="R61" s="81" t="str">
        <f t="shared" si="2"/>
        <v>No Information Submitted</v>
      </c>
      <c r="S61" s="27" t="str">
        <f>IF($E$4 &lt;&gt; "Y", "No Information Submitted", IF(AND($E$4= "Y", ISBLANK('Inverter Request Form'!$B$52)), "ERROR - No Firmware Version Submitted", 'Inverter Request Form'!$B$52))</f>
        <v>No Information Submitted</v>
      </c>
      <c r="T61" s="81" t="str">
        <f t="shared" si="3"/>
        <v>No Information Submitted</v>
      </c>
      <c r="U61" s="81" t="str">
        <f t="shared" si="4"/>
        <v>No Information Submitted</v>
      </c>
      <c r="V61" s="81" t="str">
        <f t="shared" si="5"/>
        <v>No Information Submitted</v>
      </c>
      <c r="W61" s="27" t="str">
        <f>IF($I$4="No Information Submitted", "No Information Submitted", IF(ISBLANK('Inverter Request Form'!$B$90), "No Information Submitted", 'Inverter Request Form'!$B$90))</f>
        <v>No Information Submitted</v>
      </c>
      <c r="X61" s="81" t="str">
        <f>IF($I$4="No Information Submitted", "No Information Submitted", IF(ISBLANK('Inverter Request Form'!$B$90), "No Information Submitted", ""))</f>
        <v>No Information Submitted</v>
      </c>
      <c r="Y61" s="27"/>
      <c r="Z61" s="27" t="str">
        <f>IF(AND('Inverter Request Form'!$B$28= "Yes", 'Inverter Request Form'!$B$98 = "Yes"), "Multiple Listing and ACPV module", IF('Inverter Request Form'!$B$28= "Yes", "ACPV module", IF('Inverter Request Form'!$B$98 = "Yes", "Multiple Listing",  "")))</f>
        <v/>
      </c>
      <c r="AA61" s="27" t="str">
        <f>IF('Inverter Request Form'!$B$30="Yes","Y", "N")</f>
        <v>N</v>
      </c>
      <c r="AB61" s="27" t="str">
        <f>IF('Inverter Request Form'!$B$26="Yes","Y", "N")</f>
        <v>N</v>
      </c>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t="str">
        <f>IF('Inverter Request Form'!$B$68 = "", "No Information Submitted", IF('Inverter Request Form'!$B$68 = "Yes", "Y", IF('Inverter Request Form'!$B$68 = "No", "N", "Error")))</f>
        <v>No Information Submitted</v>
      </c>
      <c r="BK61" s="27" t="str">
        <f>IF('Inverter Request Form'!$B$70 = "", "No Information Submitted", IF('Inverter Request Form'!$B$70 = "Yes", "Y", IF('Inverter Request Form'!$B$70 = "No", "N", "Error")))</f>
        <v>No Information Submitted</v>
      </c>
      <c r="BL61" s="27" t="str">
        <f>IF('Inverter Request Form'!$B$72 = "", "No Information Submitted", IF('Inverter Request Form'!$B$72 = "Yes", "Y", IF('Inverter Request Form'!$B$72 = "No", "N", "Error")))</f>
        <v>No Information Submitted</v>
      </c>
      <c r="BM61" s="27" t="str">
        <f>IF('Inverter Request Form'!$B$74 = "", "No Information Submitted", IF('Inverter Request Form'!$B$74 = "Yes", "Y", IF('Inverter Request Form'!$B$74 = "No", "N", "Error")))</f>
        <v>No Information Submitted</v>
      </c>
      <c r="BN61" s="27" t="str">
        <f>IF('Inverter Request Form'!$B$76 = "", "No Information Submitted", IF('Inverter Request Form'!$B$76 = "Yes", "Y", IF('Inverter Request Form'!$B$76 = "No", "N", "Error")))</f>
        <v>No Information Submitted</v>
      </c>
      <c r="BO61" s="27" t="str">
        <f>IF('Inverter Request Form'!$B$78 = "", "No Information Submitted", IF('Inverter Request Form'!$B$78 = "Yes", "Y", IF('Inverter Request Form'!$B$78 = "No", "N", "Error")))</f>
        <v>No Information Submitted</v>
      </c>
      <c r="BP61" s="27" t="str">
        <f>IF('Inverter Request Form'!$B$80 = "", "No Information Submitted", IF('Inverter Request Form'!$B$80 = "Yes", "Y", IF('Inverter Request Form'!$B$80 = "No", "N", "Error")))</f>
        <v>No Information Submitted</v>
      </c>
      <c r="BQ61" s="27" t="str">
        <f>IF('Inverter Request Form'!$B$82 = "", "No Information Submitted", IF('Inverter Request Form'!$B$82 = "Yes", "Y", IF('Inverter Request Form'!$B$82 = "No", "N", "Error")))</f>
        <v>No Information Submitted</v>
      </c>
      <c r="BR61" s="27" t="str">
        <f>IF('Inverter Request Form'!$B$84 = "", "No Information Submitted", IF('Inverter Request Form'!$B$84 = "Yes", "Y", IF('Inverter Request Form'!$B$84 = "No", "N", "Error")))</f>
        <v>No Information Submitted</v>
      </c>
      <c r="BS61" s="81"/>
      <c r="BT61" s="81"/>
      <c r="BU6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1" s="27" t="str">
        <f>IF('Inverter Request Form'!$B$22 = "PV Only", "PV", IF('Inverter Request Form'!$B$22 = "Battery Only", "Battery", IF('Inverter Request Form'!$B$22 = "Hybrid (PV and Battery)", "Both", "No Information Submitted")))</f>
        <v>No Information Submitted</v>
      </c>
      <c r="BX61" s="27" t="str">
        <f>IF(ISBLANK('Inverter Request Form'!$B167), "No Information Submitted", IF('Inverter Request Form'!$B$28 &lt;&gt; "Yes", "No", IF(AND('Inverter Request Form'!$B$28 = "Yes", ISBLANK('Inverter Request Form'!$F167)), "Missing ACPV Model Number", "Yes")))</f>
        <v>No Information Submitted</v>
      </c>
    </row>
    <row r="62" spans="1:76" ht="28.8" x14ac:dyDescent="0.3">
      <c r="A62" s="71" t="str">
        <f>IF(ISBLANK('Inverter Request Form'!$B$6), "No Information Submitted", 'Inverter Request Form'!$B$6)</f>
        <v>No Information Submitted</v>
      </c>
      <c r="B62" s="71" t="str">
        <f>IF(ISBLANK('Inverter Request Form'!$B168), "No Information Submitted", IF($BX$4 = "Yes", _xlfn.CONCAT("{", 'Inverter Request Form'!$C168, "V}"), IF('Inverter Request Form'!$B$98 = "Yes", IF(ISBLANK('Inverter Request Form'!$E168), "No Basic Listee Model Number Submitted", _xlfn.CONCAT('Inverter Request Form'!$B168," {",'Inverter Request Form'!$C168, "V}")), _xlfn.CONCAT('Inverter Request Form'!$B168," {",'Inverter Request Form'!$C168, "V}"))))</f>
        <v>No Information Submitted</v>
      </c>
      <c r="C62" s="27" t="str">
        <f t="shared" si="0"/>
        <v>N</v>
      </c>
      <c r="D62" s="27" t="str">
        <f>IF(OR('Inverter Request Form'!$B$39 = "Yes", OR('Inverter Request Form'!$B$50 = "Yes: SA8-SA15", 'Inverter Request Form'!$B$50 = "Yes: SA8-SA15, SA17 &amp; SA18")), IF('Inverter Request Form'!$B$39 = "Yes", "Y", "N"), "ERROR - No SA or SB Submitted")</f>
        <v>ERROR - No SA or SB Submitted</v>
      </c>
      <c r="E6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2" s="27" t="str">
        <f>IF($E$4 &lt;&gt; "Y", "N", IF('Inverter Request Form'!$B$54 = "Yes", "Y", "N"))</f>
        <v>N</v>
      </c>
      <c r="G62" s="27" t="str">
        <f>IF($E$4 &lt;&gt; "Y", "N", IF(OR('Inverter Request Form'!$B$50 = "Yes: SA8-SA15", 'Inverter Request Form'!$B$50 = "Yes: SA8-SA15, SA17 &amp; SA18"), "Y", "N"))</f>
        <v>N</v>
      </c>
      <c r="H62" s="27" t="str">
        <f>IF($E$4 &lt;&gt; "Y", "N", IF('Inverter Request Form'!$B$50 = "Yes: SA8-SA15, SA17 &amp; SA18", "Y", "N"))</f>
        <v>N</v>
      </c>
      <c r="I62" s="27" t="str">
        <f>IF('Inverter Request Form'!$B$88="1. Inverter - CSIP Certified", "Y", IF('Inverter Request Form'!$B$88="2. Inverter - CSIP compliant via conformance testing using a CSIP-certified gateway", "Y*", IF('Inverter Request Form'!$B$88= "None", "N", "N")))</f>
        <v>N</v>
      </c>
      <c r="J62" s="27"/>
      <c r="K62" s="27" t="str">
        <f>IF(ISBLANK('Inverter Request Form'!$D168), "No Information Submitted", 'Inverter Request Form'!$D168)</f>
        <v>No Information Submitted</v>
      </c>
      <c r="L62" s="27"/>
      <c r="M62" s="27" t="str">
        <f>IF(ISBLANK('Inverter Request Form'!$C168), "No Information Submitted", 'Inverter Request Form'!$C168)</f>
        <v>No Information Submitted</v>
      </c>
      <c r="N62" s="27"/>
      <c r="O62" s="27" t="str">
        <f>IF($D$4 &lt;&gt; "Y", "No Information Submitted", IF(ISBLANK('Inverter Request Form'!$B$34), "No NRTL Selected", 'Inverter Request Form'!$B$34))</f>
        <v>No Information Submitted</v>
      </c>
      <c r="P62" s="81" t="str">
        <f t="shared" si="1"/>
        <v>No Information Submitted</v>
      </c>
      <c r="Q62" s="27" t="str">
        <f>IF($E$4 &lt;&gt; "Y", "No Information Submitted", IF(ISBLANK('Inverter Request Form'!$B$34), "No NRTL Selected", 'Inverter Request Form'!$B$34))</f>
        <v>No Information Submitted</v>
      </c>
      <c r="R62" s="81" t="str">
        <f t="shared" si="2"/>
        <v>No Information Submitted</v>
      </c>
      <c r="S62" s="27" t="str">
        <f>IF($E$4 &lt;&gt; "Y", "No Information Submitted", IF(AND($E$4= "Y", ISBLANK('Inverter Request Form'!$B$52)), "ERROR - No Firmware Version Submitted", 'Inverter Request Form'!$B$52))</f>
        <v>No Information Submitted</v>
      </c>
      <c r="T62" s="81" t="str">
        <f t="shared" si="3"/>
        <v>No Information Submitted</v>
      </c>
      <c r="U62" s="81" t="str">
        <f t="shared" si="4"/>
        <v>No Information Submitted</v>
      </c>
      <c r="V62" s="81" t="str">
        <f t="shared" si="5"/>
        <v>No Information Submitted</v>
      </c>
      <c r="W62" s="27" t="str">
        <f>IF($I$4="No Information Submitted", "No Information Submitted", IF(ISBLANK('Inverter Request Form'!$B$90), "No Information Submitted", 'Inverter Request Form'!$B$90))</f>
        <v>No Information Submitted</v>
      </c>
      <c r="X62" s="81" t="str">
        <f>IF($I$4="No Information Submitted", "No Information Submitted", IF(ISBLANK('Inverter Request Form'!$B$90), "No Information Submitted", ""))</f>
        <v>No Information Submitted</v>
      </c>
      <c r="Y62" s="27"/>
      <c r="Z62" s="27" t="str">
        <f>IF(AND('Inverter Request Form'!$B$28= "Yes", 'Inverter Request Form'!$B$98 = "Yes"), "Multiple Listing and ACPV module", IF('Inverter Request Form'!$B$28= "Yes", "ACPV module", IF('Inverter Request Form'!$B$98 = "Yes", "Multiple Listing",  "")))</f>
        <v/>
      </c>
      <c r="AA62" s="27" t="str">
        <f>IF('Inverter Request Form'!$B$30="Yes","Y", "N")</f>
        <v>N</v>
      </c>
      <c r="AB62" s="27" t="str">
        <f>IF('Inverter Request Form'!$B$26="Yes","Y", "N")</f>
        <v>N</v>
      </c>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t="str">
        <f>IF('Inverter Request Form'!$B$68 = "", "No Information Submitted", IF('Inverter Request Form'!$B$68 = "Yes", "Y", IF('Inverter Request Form'!$B$68 = "No", "N", "Error")))</f>
        <v>No Information Submitted</v>
      </c>
      <c r="BK62" s="27" t="str">
        <f>IF('Inverter Request Form'!$B$70 = "", "No Information Submitted", IF('Inverter Request Form'!$B$70 = "Yes", "Y", IF('Inverter Request Form'!$B$70 = "No", "N", "Error")))</f>
        <v>No Information Submitted</v>
      </c>
      <c r="BL62" s="27" t="str">
        <f>IF('Inverter Request Form'!$B$72 = "", "No Information Submitted", IF('Inverter Request Form'!$B$72 = "Yes", "Y", IF('Inverter Request Form'!$B$72 = "No", "N", "Error")))</f>
        <v>No Information Submitted</v>
      </c>
      <c r="BM62" s="27" t="str">
        <f>IF('Inverter Request Form'!$B$74 = "", "No Information Submitted", IF('Inverter Request Form'!$B$74 = "Yes", "Y", IF('Inverter Request Form'!$B$74 = "No", "N", "Error")))</f>
        <v>No Information Submitted</v>
      </c>
      <c r="BN62" s="27" t="str">
        <f>IF('Inverter Request Form'!$B$76 = "", "No Information Submitted", IF('Inverter Request Form'!$B$76 = "Yes", "Y", IF('Inverter Request Form'!$B$76 = "No", "N", "Error")))</f>
        <v>No Information Submitted</v>
      </c>
      <c r="BO62" s="27" t="str">
        <f>IF('Inverter Request Form'!$B$78 = "", "No Information Submitted", IF('Inverter Request Form'!$B$78 = "Yes", "Y", IF('Inverter Request Form'!$B$78 = "No", "N", "Error")))</f>
        <v>No Information Submitted</v>
      </c>
      <c r="BP62" s="27" t="str">
        <f>IF('Inverter Request Form'!$B$80 = "", "No Information Submitted", IF('Inverter Request Form'!$B$80 = "Yes", "Y", IF('Inverter Request Form'!$B$80 = "No", "N", "Error")))</f>
        <v>No Information Submitted</v>
      </c>
      <c r="BQ62" s="27" t="str">
        <f>IF('Inverter Request Form'!$B$82 = "", "No Information Submitted", IF('Inverter Request Form'!$B$82 = "Yes", "Y", IF('Inverter Request Form'!$B$82 = "No", "N", "Error")))</f>
        <v>No Information Submitted</v>
      </c>
      <c r="BR62" s="27" t="str">
        <f>IF('Inverter Request Form'!$B$84 = "", "No Information Submitted", IF('Inverter Request Form'!$B$84 = "Yes", "Y", IF('Inverter Request Form'!$B$84 = "No", "N", "Error")))</f>
        <v>No Information Submitted</v>
      </c>
      <c r="BS62" s="81"/>
      <c r="BT62" s="81"/>
      <c r="BU6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2" s="27" t="str">
        <f>IF('Inverter Request Form'!$B$22 = "PV Only", "PV", IF('Inverter Request Form'!$B$22 = "Battery Only", "Battery", IF('Inverter Request Form'!$B$22 = "Hybrid (PV and Battery)", "Both", "No Information Submitted")))</f>
        <v>No Information Submitted</v>
      </c>
      <c r="BX62" s="27" t="str">
        <f>IF(ISBLANK('Inverter Request Form'!$B168), "No Information Submitted", IF('Inverter Request Form'!$B$28 &lt;&gt; "Yes", "No", IF(AND('Inverter Request Form'!$B$28 = "Yes", ISBLANK('Inverter Request Form'!$F168)), "Missing ACPV Model Number", "Yes")))</f>
        <v>No Information Submitted</v>
      </c>
    </row>
    <row r="63" spans="1:76" ht="28.8" x14ac:dyDescent="0.3">
      <c r="A63" s="71" t="str">
        <f>IF(ISBLANK('Inverter Request Form'!$B$6), "No Information Submitted", 'Inverter Request Form'!$B$6)</f>
        <v>No Information Submitted</v>
      </c>
      <c r="B63" s="71" t="str">
        <f>IF(ISBLANK('Inverter Request Form'!$B169), "No Information Submitted", IF($BX$4 = "Yes", _xlfn.CONCAT("{", 'Inverter Request Form'!$C169, "V}"), IF('Inverter Request Form'!$B$98 = "Yes", IF(ISBLANK('Inverter Request Form'!$E169), "No Basic Listee Model Number Submitted", _xlfn.CONCAT('Inverter Request Form'!$B169," {",'Inverter Request Form'!$C169, "V}")), _xlfn.CONCAT('Inverter Request Form'!$B169," {",'Inverter Request Form'!$C169, "V}"))))</f>
        <v>No Information Submitted</v>
      </c>
      <c r="C63" s="27" t="str">
        <f t="shared" si="0"/>
        <v>N</v>
      </c>
      <c r="D63" s="27" t="str">
        <f>IF(OR('Inverter Request Form'!$B$39 = "Yes", OR('Inverter Request Form'!$B$50 = "Yes: SA8-SA15", 'Inverter Request Form'!$B$50 = "Yes: SA8-SA15, SA17 &amp; SA18")), IF('Inverter Request Form'!$B$39 = "Yes", "Y", "N"), "ERROR - No SA or SB Submitted")</f>
        <v>ERROR - No SA or SB Submitted</v>
      </c>
      <c r="E6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3" s="27" t="str">
        <f>IF($E$4 &lt;&gt; "Y", "N", IF('Inverter Request Form'!$B$54 = "Yes", "Y", "N"))</f>
        <v>N</v>
      </c>
      <c r="G63" s="27" t="str">
        <f>IF($E$4 &lt;&gt; "Y", "N", IF(OR('Inverter Request Form'!$B$50 = "Yes: SA8-SA15", 'Inverter Request Form'!$B$50 = "Yes: SA8-SA15, SA17 &amp; SA18"), "Y", "N"))</f>
        <v>N</v>
      </c>
      <c r="H63" s="27" t="str">
        <f>IF($E$4 &lt;&gt; "Y", "N", IF('Inverter Request Form'!$B$50 = "Yes: SA8-SA15, SA17 &amp; SA18", "Y", "N"))</f>
        <v>N</v>
      </c>
      <c r="I63" s="27" t="str">
        <f>IF('Inverter Request Form'!$B$88="1. Inverter - CSIP Certified", "Y", IF('Inverter Request Form'!$B$88="2. Inverter - CSIP compliant via conformance testing using a CSIP-certified gateway", "Y*", IF('Inverter Request Form'!$B$88= "None", "N", "N")))</f>
        <v>N</v>
      </c>
      <c r="J63" s="27"/>
      <c r="K63" s="27" t="str">
        <f>IF(ISBLANK('Inverter Request Form'!$D169), "No Information Submitted", 'Inverter Request Form'!$D169)</f>
        <v>No Information Submitted</v>
      </c>
      <c r="L63" s="27"/>
      <c r="M63" s="27" t="str">
        <f>IF(ISBLANK('Inverter Request Form'!$C169), "No Information Submitted", 'Inverter Request Form'!$C169)</f>
        <v>No Information Submitted</v>
      </c>
      <c r="N63" s="27"/>
      <c r="O63" s="27" t="str">
        <f>IF($D$4 &lt;&gt; "Y", "No Information Submitted", IF(ISBLANK('Inverter Request Form'!$B$34), "No NRTL Selected", 'Inverter Request Form'!$B$34))</f>
        <v>No Information Submitted</v>
      </c>
      <c r="P63" s="81" t="str">
        <f t="shared" si="1"/>
        <v>No Information Submitted</v>
      </c>
      <c r="Q63" s="27" t="str">
        <f>IF($E$4 &lt;&gt; "Y", "No Information Submitted", IF(ISBLANK('Inverter Request Form'!$B$34), "No NRTL Selected", 'Inverter Request Form'!$B$34))</f>
        <v>No Information Submitted</v>
      </c>
      <c r="R63" s="81" t="str">
        <f t="shared" si="2"/>
        <v>No Information Submitted</v>
      </c>
      <c r="S63" s="27" t="str">
        <f>IF($E$4 &lt;&gt; "Y", "No Information Submitted", IF(AND($E$4= "Y", ISBLANK('Inverter Request Form'!$B$52)), "ERROR - No Firmware Version Submitted", 'Inverter Request Form'!$B$52))</f>
        <v>No Information Submitted</v>
      </c>
      <c r="T63" s="81" t="str">
        <f t="shared" si="3"/>
        <v>No Information Submitted</v>
      </c>
      <c r="U63" s="81" t="str">
        <f t="shared" si="4"/>
        <v>No Information Submitted</v>
      </c>
      <c r="V63" s="81" t="str">
        <f t="shared" si="5"/>
        <v>No Information Submitted</v>
      </c>
      <c r="W63" s="27" t="str">
        <f>IF($I$4="No Information Submitted", "No Information Submitted", IF(ISBLANK('Inverter Request Form'!$B$90), "No Information Submitted", 'Inverter Request Form'!$B$90))</f>
        <v>No Information Submitted</v>
      </c>
      <c r="X63" s="81" t="str">
        <f>IF($I$4="No Information Submitted", "No Information Submitted", IF(ISBLANK('Inverter Request Form'!$B$90), "No Information Submitted", ""))</f>
        <v>No Information Submitted</v>
      </c>
      <c r="Y63" s="27"/>
      <c r="Z63" s="27" t="str">
        <f>IF(AND('Inverter Request Form'!$B$28= "Yes", 'Inverter Request Form'!$B$98 = "Yes"), "Multiple Listing and ACPV module", IF('Inverter Request Form'!$B$28= "Yes", "ACPV module", IF('Inverter Request Form'!$B$98 = "Yes", "Multiple Listing",  "")))</f>
        <v/>
      </c>
      <c r="AA63" s="27" t="str">
        <f>IF('Inverter Request Form'!$B$30="Yes","Y", "N")</f>
        <v>N</v>
      </c>
      <c r="AB63" s="27" t="str">
        <f>IF('Inverter Request Form'!$B$26="Yes","Y", "N")</f>
        <v>N</v>
      </c>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t="str">
        <f>IF('Inverter Request Form'!$B$68 = "", "No Information Submitted", IF('Inverter Request Form'!$B$68 = "Yes", "Y", IF('Inverter Request Form'!$B$68 = "No", "N", "Error")))</f>
        <v>No Information Submitted</v>
      </c>
      <c r="BK63" s="27" t="str">
        <f>IF('Inverter Request Form'!$B$70 = "", "No Information Submitted", IF('Inverter Request Form'!$B$70 = "Yes", "Y", IF('Inverter Request Form'!$B$70 = "No", "N", "Error")))</f>
        <v>No Information Submitted</v>
      </c>
      <c r="BL63" s="27" t="str">
        <f>IF('Inverter Request Form'!$B$72 = "", "No Information Submitted", IF('Inverter Request Form'!$B$72 = "Yes", "Y", IF('Inverter Request Form'!$B$72 = "No", "N", "Error")))</f>
        <v>No Information Submitted</v>
      </c>
      <c r="BM63" s="27" t="str">
        <f>IF('Inverter Request Form'!$B$74 = "", "No Information Submitted", IF('Inverter Request Form'!$B$74 = "Yes", "Y", IF('Inverter Request Form'!$B$74 = "No", "N", "Error")))</f>
        <v>No Information Submitted</v>
      </c>
      <c r="BN63" s="27" t="str">
        <f>IF('Inverter Request Form'!$B$76 = "", "No Information Submitted", IF('Inverter Request Form'!$B$76 = "Yes", "Y", IF('Inverter Request Form'!$B$76 = "No", "N", "Error")))</f>
        <v>No Information Submitted</v>
      </c>
      <c r="BO63" s="27" t="str">
        <f>IF('Inverter Request Form'!$B$78 = "", "No Information Submitted", IF('Inverter Request Form'!$B$78 = "Yes", "Y", IF('Inverter Request Form'!$B$78 = "No", "N", "Error")))</f>
        <v>No Information Submitted</v>
      </c>
      <c r="BP63" s="27" t="str">
        <f>IF('Inverter Request Form'!$B$80 = "", "No Information Submitted", IF('Inverter Request Form'!$B$80 = "Yes", "Y", IF('Inverter Request Form'!$B$80 = "No", "N", "Error")))</f>
        <v>No Information Submitted</v>
      </c>
      <c r="BQ63" s="27" t="str">
        <f>IF('Inverter Request Form'!$B$82 = "", "No Information Submitted", IF('Inverter Request Form'!$B$82 = "Yes", "Y", IF('Inverter Request Form'!$B$82 = "No", "N", "Error")))</f>
        <v>No Information Submitted</v>
      </c>
      <c r="BR63" s="27" t="str">
        <f>IF('Inverter Request Form'!$B$84 = "", "No Information Submitted", IF('Inverter Request Form'!$B$84 = "Yes", "Y", IF('Inverter Request Form'!$B$84 = "No", "N", "Error")))</f>
        <v>No Information Submitted</v>
      </c>
      <c r="BS63" s="81"/>
      <c r="BT63" s="81"/>
      <c r="BU6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3" s="27" t="str">
        <f>IF('Inverter Request Form'!$B$22 = "PV Only", "PV", IF('Inverter Request Form'!$B$22 = "Battery Only", "Battery", IF('Inverter Request Form'!$B$22 = "Hybrid (PV and Battery)", "Both", "No Information Submitted")))</f>
        <v>No Information Submitted</v>
      </c>
      <c r="BX63" s="27" t="str">
        <f>IF(ISBLANK('Inverter Request Form'!$B169), "No Information Submitted", IF('Inverter Request Form'!$B$28 &lt;&gt; "Yes", "No", IF(AND('Inverter Request Form'!$B$28 = "Yes", ISBLANK('Inverter Request Form'!$F169)), "Missing ACPV Model Number", "Yes")))</f>
        <v>No Information Submitted</v>
      </c>
    </row>
    <row r="64" spans="1:76" ht="28.8" x14ac:dyDescent="0.3">
      <c r="A64" s="71" t="str">
        <f>IF(ISBLANK('Inverter Request Form'!$B$6), "No Information Submitted", 'Inverter Request Form'!$B$6)</f>
        <v>No Information Submitted</v>
      </c>
      <c r="B64" s="71" t="str">
        <f>IF(ISBLANK('Inverter Request Form'!$B170), "No Information Submitted", IF($BX$4 = "Yes", _xlfn.CONCAT("{", 'Inverter Request Form'!$C170, "V}"), IF('Inverter Request Form'!$B$98 = "Yes", IF(ISBLANK('Inverter Request Form'!$E170), "No Basic Listee Model Number Submitted", _xlfn.CONCAT('Inverter Request Form'!$B170," {",'Inverter Request Form'!$C170, "V}")), _xlfn.CONCAT('Inverter Request Form'!$B170," {",'Inverter Request Form'!$C170, "V}"))))</f>
        <v>No Information Submitted</v>
      </c>
      <c r="C64" s="27" t="str">
        <f t="shared" si="0"/>
        <v>N</v>
      </c>
      <c r="D64" s="27" t="str">
        <f>IF(OR('Inverter Request Form'!$B$39 = "Yes", OR('Inverter Request Form'!$B$50 = "Yes: SA8-SA15", 'Inverter Request Form'!$B$50 = "Yes: SA8-SA15, SA17 &amp; SA18")), IF('Inverter Request Form'!$B$39 = "Yes", "Y", "N"), "ERROR - No SA or SB Submitted")</f>
        <v>ERROR - No SA or SB Submitted</v>
      </c>
      <c r="E6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4" s="27" t="str">
        <f>IF($E$4 &lt;&gt; "Y", "N", IF('Inverter Request Form'!$B$54 = "Yes", "Y", "N"))</f>
        <v>N</v>
      </c>
      <c r="G64" s="27" t="str">
        <f>IF($E$4 &lt;&gt; "Y", "N", IF(OR('Inverter Request Form'!$B$50 = "Yes: SA8-SA15", 'Inverter Request Form'!$B$50 = "Yes: SA8-SA15, SA17 &amp; SA18"), "Y", "N"))</f>
        <v>N</v>
      </c>
      <c r="H64" s="27" t="str">
        <f>IF($E$4 &lt;&gt; "Y", "N", IF('Inverter Request Form'!$B$50 = "Yes: SA8-SA15, SA17 &amp; SA18", "Y", "N"))</f>
        <v>N</v>
      </c>
      <c r="I64" s="27" t="str">
        <f>IF('Inverter Request Form'!$B$88="1. Inverter - CSIP Certified", "Y", IF('Inverter Request Form'!$B$88="2. Inverter - CSIP compliant via conformance testing using a CSIP-certified gateway", "Y*", IF('Inverter Request Form'!$B$88= "None", "N", "N")))</f>
        <v>N</v>
      </c>
      <c r="J64" s="27"/>
      <c r="K64" s="27" t="str">
        <f>IF(ISBLANK('Inverter Request Form'!$D170), "No Information Submitted", 'Inverter Request Form'!$D170)</f>
        <v>No Information Submitted</v>
      </c>
      <c r="L64" s="27"/>
      <c r="M64" s="27" t="str">
        <f>IF(ISBLANK('Inverter Request Form'!$C170), "No Information Submitted", 'Inverter Request Form'!$C170)</f>
        <v>No Information Submitted</v>
      </c>
      <c r="N64" s="27"/>
      <c r="O64" s="27" t="str">
        <f>IF($D$4 &lt;&gt; "Y", "No Information Submitted", IF(ISBLANK('Inverter Request Form'!$B$34), "No NRTL Selected", 'Inverter Request Form'!$B$34))</f>
        <v>No Information Submitted</v>
      </c>
      <c r="P64" s="81" t="str">
        <f t="shared" si="1"/>
        <v>No Information Submitted</v>
      </c>
      <c r="Q64" s="27" t="str">
        <f>IF($E$4 &lt;&gt; "Y", "No Information Submitted", IF(ISBLANK('Inverter Request Form'!$B$34), "No NRTL Selected", 'Inverter Request Form'!$B$34))</f>
        <v>No Information Submitted</v>
      </c>
      <c r="R64" s="81" t="str">
        <f t="shared" si="2"/>
        <v>No Information Submitted</v>
      </c>
      <c r="S64" s="27" t="str">
        <f>IF($E$4 &lt;&gt; "Y", "No Information Submitted", IF(AND($E$4= "Y", ISBLANK('Inverter Request Form'!$B$52)), "ERROR - No Firmware Version Submitted", 'Inverter Request Form'!$B$52))</f>
        <v>No Information Submitted</v>
      </c>
      <c r="T64" s="81" t="str">
        <f t="shared" si="3"/>
        <v>No Information Submitted</v>
      </c>
      <c r="U64" s="81" t="str">
        <f t="shared" si="4"/>
        <v>No Information Submitted</v>
      </c>
      <c r="V64" s="81" t="str">
        <f t="shared" si="5"/>
        <v>No Information Submitted</v>
      </c>
      <c r="W64" s="27" t="str">
        <f>IF($I$4="No Information Submitted", "No Information Submitted", IF(ISBLANK('Inverter Request Form'!$B$90), "No Information Submitted", 'Inverter Request Form'!$B$90))</f>
        <v>No Information Submitted</v>
      </c>
      <c r="X64" s="81" t="str">
        <f>IF($I$4="No Information Submitted", "No Information Submitted", IF(ISBLANK('Inverter Request Form'!$B$90), "No Information Submitted", ""))</f>
        <v>No Information Submitted</v>
      </c>
      <c r="Y64" s="27"/>
      <c r="Z64" s="27" t="str">
        <f>IF(AND('Inverter Request Form'!$B$28= "Yes", 'Inverter Request Form'!$B$98 = "Yes"), "Multiple Listing and ACPV module", IF('Inverter Request Form'!$B$28= "Yes", "ACPV module", IF('Inverter Request Form'!$B$98 = "Yes", "Multiple Listing",  "")))</f>
        <v/>
      </c>
      <c r="AA64" s="27" t="str">
        <f>IF('Inverter Request Form'!$B$30="Yes","Y", "N")</f>
        <v>N</v>
      </c>
      <c r="AB64" s="27" t="str">
        <f>IF('Inverter Request Form'!$B$26="Yes","Y", "N")</f>
        <v>N</v>
      </c>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t="str">
        <f>IF('Inverter Request Form'!$B$68 = "", "No Information Submitted", IF('Inverter Request Form'!$B$68 = "Yes", "Y", IF('Inverter Request Form'!$B$68 = "No", "N", "Error")))</f>
        <v>No Information Submitted</v>
      </c>
      <c r="BK64" s="27" t="str">
        <f>IF('Inverter Request Form'!$B$70 = "", "No Information Submitted", IF('Inverter Request Form'!$B$70 = "Yes", "Y", IF('Inverter Request Form'!$B$70 = "No", "N", "Error")))</f>
        <v>No Information Submitted</v>
      </c>
      <c r="BL64" s="27" t="str">
        <f>IF('Inverter Request Form'!$B$72 = "", "No Information Submitted", IF('Inverter Request Form'!$B$72 = "Yes", "Y", IF('Inverter Request Form'!$B$72 = "No", "N", "Error")))</f>
        <v>No Information Submitted</v>
      </c>
      <c r="BM64" s="27" t="str">
        <f>IF('Inverter Request Form'!$B$74 = "", "No Information Submitted", IF('Inverter Request Form'!$B$74 = "Yes", "Y", IF('Inverter Request Form'!$B$74 = "No", "N", "Error")))</f>
        <v>No Information Submitted</v>
      </c>
      <c r="BN64" s="27" t="str">
        <f>IF('Inverter Request Form'!$B$76 = "", "No Information Submitted", IF('Inverter Request Form'!$B$76 = "Yes", "Y", IF('Inverter Request Form'!$B$76 = "No", "N", "Error")))</f>
        <v>No Information Submitted</v>
      </c>
      <c r="BO64" s="27" t="str">
        <f>IF('Inverter Request Form'!$B$78 = "", "No Information Submitted", IF('Inverter Request Form'!$B$78 = "Yes", "Y", IF('Inverter Request Form'!$B$78 = "No", "N", "Error")))</f>
        <v>No Information Submitted</v>
      </c>
      <c r="BP64" s="27" t="str">
        <f>IF('Inverter Request Form'!$B$80 = "", "No Information Submitted", IF('Inverter Request Form'!$B$80 = "Yes", "Y", IF('Inverter Request Form'!$B$80 = "No", "N", "Error")))</f>
        <v>No Information Submitted</v>
      </c>
      <c r="BQ64" s="27" t="str">
        <f>IF('Inverter Request Form'!$B$82 = "", "No Information Submitted", IF('Inverter Request Form'!$B$82 = "Yes", "Y", IF('Inverter Request Form'!$B$82 = "No", "N", "Error")))</f>
        <v>No Information Submitted</v>
      </c>
      <c r="BR64" s="27" t="str">
        <f>IF('Inverter Request Form'!$B$84 = "", "No Information Submitted", IF('Inverter Request Form'!$B$84 = "Yes", "Y", IF('Inverter Request Form'!$B$84 = "No", "N", "Error")))</f>
        <v>No Information Submitted</v>
      </c>
      <c r="BS64" s="81"/>
      <c r="BT64" s="81"/>
      <c r="BU6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4" s="27" t="str">
        <f>IF('Inverter Request Form'!$B$22 = "PV Only", "PV", IF('Inverter Request Form'!$B$22 = "Battery Only", "Battery", IF('Inverter Request Form'!$B$22 = "Hybrid (PV and Battery)", "Both", "No Information Submitted")))</f>
        <v>No Information Submitted</v>
      </c>
      <c r="BX64" s="27" t="str">
        <f>IF(ISBLANK('Inverter Request Form'!$B170), "No Information Submitted", IF('Inverter Request Form'!$B$28 &lt;&gt; "Yes", "No", IF(AND('Inverter Request Form'!$B$28 = "Yes", ISBLANK('Inverter Request Form'!$F170)), "Missing ACPV Model Number", "Yes")))</f>
        <v>No Information Submitted</v>
      </c>
    </row>
    <row r="65" spans="1:76" ht="28.8" x14ac:dyDescent="0.3">
      <c r="A65" s="71" t="str">
        <f>IF(ISBLANK('Inverter Request Form'!$B$6), "No Information Submitted", 'Inverter Request Form'!$B$6)</f>
        <v>No Information Submitted</v>
      </c>
      <c r="B65" s="71" t="str">
        <f>IF(ISBLANK('Inverter Request Form'!$B171), "No Information Submitted", IF($BX$4 = "Yes", _xlfn.CONCAT("{", 'Inverter Request Form'!$C171, "V}"), IF('Inverter Request Form'!$B$98 = "Yes", IF(ISBLANK('Inverter Request Form'!$E171), "No Basic Listee Model Number Submitted", _xlfn.CONCAT('Inverter Request Form'!$B171," {",'Inverter Request Form'!$C171, "V}")), _xlfn.CONCAT('Inverter Request Form'!$B171," {",'Inverter Request Form'!$C171, "V}"))))</f>
        <v>No Information Submitted</v>
      </c>
      <c r="C65" s="27" t="str">
        <f t="shared" si="0"/>
        <v>N</v>
      </c>
      <c r="D65" s="27" t="str">
        <f>IF(OR('Inverter Request Form'!$B$39 = "Yes", OR('Inverter Request Form'!$B$50 = "Yes: SA8-SA15", 'Inverter Request Form'!$B$50 = "Yes: SA8-SA15, SA17 &amp; SA18")), IF('Inverter Request Form'!$B$39 = "Yes", "Y", "N"), "ERROR - No SA or SB Submitted")</f>
        <v>ERROR - No SA or SB Submitted</v>
      </c>
      <c r="E6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5" s="27" t="str">
        <f>IF($E$4 &lt;&gt; "Y", "N", IF('Inverter Request Form'!$B$54 = "Yes", "Y", "N"))</f>
        <v>N</v>
      </c>
      <c r="G65" s="27" t="str">
        <f>IF($E$4 &lt;&gt; "Y", "N", IF(OR('Inverter Request Form'!$B$50 = "Yes: SA8-SA15", 'Inverter Request Form'!$B$50 = "Yes: SA8-SA15, SA17 &amp; SA18"), "Y", "N"))</f>
        <v>N</v>
      </c>
      <c r="H65" s="27" t="str">
        <f>IF($E$4 &lt;&gt; "Y", "N", IF('Inverter Request Form'!$B$50 = "Yes: SA8-SA15, SA17 &amp; SA18", "Y", "N"))</f>
        <v>N</v>
      </c>
      <c r="I65" s="27" t="str">
        <f>IF('Inverter Request Form'!$B$88="1. Inverter - CSIP Certified", "Y", IF('Inverter Request Form'!$B$88="2. Inverter - CSIP compliant via conformance testing using a CSIP-certified gateway", "Y*", IF('Inverter Request Form'!$B$88= "None", "N", "N")))</f>
        <v>N</v>
      </c>
      <c r="J65" s="27"/>
      <c r="K65" s="27" t="str">
        <f>IF(ISBLANK('Inverter Request Form'!$D171), "No Information Submitted", 'Inverter Request Form'!$D171)</f>
        <v>No Information Submitted</v>
      </c>
      <c r="L65" s="27"/>
      <c r="M65" s="27" t="str">
        <f>IF(ISBLANK('Inverter Request Form'!$C171), "No Information Submitted", 'Inverter Request Form'!$C171)</f>
        <v>No Information Submitted</v>
      </c>
      <c r="N65" s="27"/>
      <c r="O65" s="27" t="str">
        <f>IF($D$4 &lt;&gt; "Y", "No Information Submitted", IF(ISBLANK('Inverter Request Form'!$B$34), "No NRTL Selected", 'Inverter Request Form'!$B$34))</f>
        <v>No Information Submitted</v>
      </c>
      <c r="P65" s="81" t="str">
        <f t="shared" si="1"/>
        <v>No Information Submitted</v>
      </c>
      <c r="Q65" s="27" t="str">
        <f>IF($E$4 &lt;&gt; "Y", "No Information Submitted", IF(ISBLANK('Inverter Request Form'!$B$34), "No NRTL Selected", 'Inverter Request Form'!$B$34))</f>
        <v>No Information Submitted</v>
      </c>
      <c r="R65" s="81" t="str">
        <f t="shared" si="2"/>
        <v>No Information Submitted</v>
      </c>
      <c r="S65" s="27" t="str">
        <f>IF($E$4 &lt;&gt; "Y", "No Information Submitted", IF(AND($E$4= "Y", ISBLANK('Inverter Request Form'!$B$52)), "ERROR - No Firmware Version Submitted", 'Inverter Request Form'!$B$52))</f>
        <v>No Information Submitted</v>
      </c>
      <c r="T65" s="81" t="str">
        <f t="shared" si="3"/>
        <v>No Information Submitted</v>
      </c>
      <c r="U65" s="81" t="str">
        <f t="shared" si="4"/>
        <v>No Information Submitted</v>
      </c>
      <c r="V65" s="81" t="str">
        <f t="shared" si="5"/>
        <v>No Information Submitted</v>
      </c>
      <c r="W65" s="27" t="str">
        <f>IF($I$4="No Information Submitted", "No Information Submitted", IF(ISBLANK('Inverter Request Form'!$B$90), "No Information Submitted", 'Inverter Request Form'!$B$90))</f>
        <v>No Information Submitted</v>
      </c>
      <c r="X65" s="81" t="str">
        <f>IF($I$4="No Information Submitted", "No Information Submitted", IF(ISBLANK('Inverter Request Form'!$B$90), "No Information Submitted", ""))</f>
        <v>No Information Submitted</v>
      </c>
      <c r="Y65" s="27"/>
      <c r="Z65" s="27" t="str">
        <f>IF(AND('Inverter Request Form'!$B$28= "Yes", 'Inverter Request Form'!$B$98 = "Yes"), "Multiple Listing and ACPV module", IF('Inverter Request Form'!$B$28= "Yes", "ACPV module", IF('Inverter Request Form'!$B$98 = "Yes", "Multiple Listing",  "")))</f>
        <v/>
      </c>
      <c r="AA65" s="27" t="str">
        <f>IF('Inverter Request Form'!$B$30="Yes","Y", "N")</f>
        <v>N</v>
      </c>
      <c r="AB65" s="27" t="str">
        <f>IF('Inverter Request Form'!$B$26="Yes","Y", "N")</f>
        <v>N</v>
      </c>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t="str">
        <f>IF('Inverter Request Form'!$B$68 = "", "No Information Submitted", IF('Inverter Request Form'!$B$68 = "Yes", "Y", IF('Inverter Request Form'!$B$68 = "No", "N", "Error")))</f>
        <v>No Information Submitted</v>
      </c>
      <c r="BK65" s="27" t="str">
        <f>IF('Inverter Request Form'!$B$70 = "", "No Information Submitted", IF('Inverter Request Form'!$B$70 = "Yes", "Y", IF('Inverter Request Form'!$B$70 = "No", "N", "Error")))</f>
        <v>No Information Submitted</v>
      </c>
      <c r="BL65" s="27" t="str">
        <f>IF('Inverter Request Form'!$B$72 = "", "No Information Submitted", IF('Inverter Request Form'!$B$72 = "Yes", "Y", IF('Inverter Request Form'!$B$72 = "No", "N", "Error")))</f>
        <v>No Information Submitted</v>
      </c>
      <c r="BM65" s="27" t="str">
        <f>IF('Inverter Request Form'!$B$74 = "", "No Information Submitted", IF('Inverter Request Form'!$B$74 = "Yes", "Y", IF('Inverter Request Form'!$B$74 = "No", "N", "Error")))</f>
        <v>No Information Submitted</v>
      </c>
      <c r="BN65" s="27" t="str">
        <f>IF('Inverter Request Form'!$B$76 = "", "No Information Submitted", IF('Inverter Request Form'!$B$76 = "Yes", "Y", IF('Inverter Request Form'!$B$76 = "No", "N", "Error")))</f>
        <v>No Information Submitted</v>
      </c>
      <c r="BO65" s="27" t="str">
        <f>IF('Inverter Request Form'!$B$78 = "", "No Information Submitted", IF('Inverter Request Form'!$B$78 = "Yes", "Y", IF('Inverter Request Form'!$B$78 = "No", "N", "Error")))</f>
        <v>No Information Submitted</v>
      </c>
      <c r="BP65" s="27" t="str">
        <f>IF('Inverter Request Form'!$B$80 = "", "No Information Submitted", IF('Inverter Request Form'!$B$80 = "Yes", "Y", IF('Inverter Request Form'!$B$80 = "No", "N", "Error")))</f>
        <v>No Information Submitted</v>
      </c>
      <c r="BQ65" s="27" t="str">
        <f>IF('Inverter Request Form'!$B$82 = "", "No Information Submitted", IF('Inverter Request Form'!$B$82 = "Yes", "Y", IF('Inverter Request Form'!$B$82 = "No", "N", "Error")))</f>
        <v>No Information Submitted</v>
      </c>
      <c r="BR65" s="27" t="str">
        <f>IF('Inverter Request Form'!$B$84 = "", "No Information Submitted", IF('Inverter Request Form'!$B$84 = "Yes", "Y", IF('Inverter Request Form'!$B$84 = "No", "N", "Error")))</f>
        <v>No Information Submitted</v>
      </c>
      <c r="BS65" s="81"/>
      <c r="BT65" s="81"/>
      <c r="BU6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5" s="27" t="str">
        <f>IF('Inverter Request Form'!$B$22 = "PV Only", "PV", IF('Inverter Request Form'!$B$22 = "Battery Only", "Battery", IF('Inverter Request Form'!$B$22 = "Hybrid (PV and Battery)", "Both", "No Information Submitted")))</f>
        <v>No Information Submitted</v>
      </c>
      <c r="BX65" s="27" t="str">
        <f>IF(ISBLANK('Inverter Request Form'!$B171), "No Information Submitted", IF('Inverter Request Form'!$B$28 &lt;&gt; "Yes", "No", IF(AND('Inverter Request Form'!$B$28 = "Yes", ISBLANK('Inverter Request Form'!$F171)), "Missing ACPV Model Number", "Yes")))</f>
        <v>No Information Submitted</v>
      </c>
    </row>
    <row r="66" spans="1:76" ht="28.8" x14ac:dyDescent="0.3">
      <c r="A66" s="71" t="str">
        <f>IF(ISBLANK('Inverter Request Form'!$B$6), "No Information Submitted", 'Inverter Request Form'!$B$6)</f>
        <v>No Information Submitted</v>
      </c>
      <c r="B66" s="71" t="str">
        <f>IF(ISBLANK('Inverter Request Form'!$B172), "No Information Submitted", IF($BX$4 = "Yes", _xlfn.CONCAT("{", 'Inverter Request Form'!$C172, "V}"), IF('Inverter Request Form'!$B$98 = "Yes", IF(ISBLANK('Inverter Request Form'!$E172), "No Basic Listee Model Number Submitted", _xlfn.CONCAT('Inverter Request Form'!$B172," {",'Inverter Request Form'!$C172, "V}")), _xlfn.CONCAT('Inverter Request Form'!$B172," {",'Inverter Request Form'!$C172, "V}"))))</f>
        <v>No Information Submitted</v>
      </c>
      <c r="C66" s="27" t="str">
        <f t="shared" si="0"/>
        <v>N</v>
      </c>
      <c r="D66" s="27" t="str">
        <f>IF(OR('Inverter Request Form'!$B$39 = "Yes", OR('Inverter Request Form'!$B$50 = "Yes: SA8-SA15", 'Inverter Request Form'!$B$50 = "Yes: SA8-SA15, SA17 &amp; SA18")), IF('Inverter Request Form'!$B$39 = "Yes", "Y", "N"), "ERROR - No SA or SB Submitted")</f>
        <v>ERROR - No SA or SB Submitted</v>
      </c>
      <c r="E6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6" s="27" t="str">
        <f>IF($E$4 &lt;&gt; "Y", "N", IF('Inverter Request Form'!$B$54 = "Yes", "Y", "N"))</f>
        <v>N</v>
      </c>
      <c r="G66" s="27" t="str">
        <f>IF($E$4 &lt;&gt; "Y", "N", IF(OR('Inverter Request Form'!$B$50 = "Yes: SA8-SA15", 'Inverter Request Form'!$B$50 = "Yes: SA8-SA15, SA17 &amp; SA18"), "Y", "N"))</f>
        <v>N</v>
      </c>
      <c r="H66" s="27" t="str">
        <f>IF($E$4 &lt;&gt; "Y", "N", IF('Inverter Request Form'!$B$50 = "Yes: SA8-SA15, SA17 &amp; SA18", "Y", "N"))</f>
        <v>N</v>
      </c>
      <c r="I66" s="27" t="str">
        <f>IF('Inverter Request Form'!$B$88="1. Inverter - CSIP Certified", "Y", IF('Inverter Request Form'!$B$88="2. Inverter - CSIP compliant via conformance testing using a CSIP-certified gateway", "Y*", IF('Inverter Request Form'!$B$88= "None", "N", "N")))</f>
        <v>N</v>
      </c>
      <c r="J66" s="27"/>
      <c r="K66" s="27" t="str">
        <f>IF(ISBLANK('Inverter Request Form'!$D172), "No Information Submitted", 'Inverter Request Form'!$D172)</f>
        <v>No Information Submitted</v>
      </c>
      <c r="L66" s="27"/>
      <c r="M66" s="27" t="str">
        <f>IF(ISBLANK('Inverter Request Form'!$C172), "No Information Submitted", 'Inverter Request Form'!$C172)</f>
        <v>No Information Submitted</v>
      </c>
      <c r="N66" s="27"/>
      <c r="O66" s="27" t="str">
        <f>IF($D$4 &lt;&gt; "Y", "No Information Submitted", IF(ISBLANK('Inverter Request Form'!$B$34), "No NRTL Selected", 'Inverter Request Form'!$B$34))</f>
        <v>No Information Submitted</v>
      </c>
      <c r="P66" s="81" t="str">
        <f t="shared" si="1"/>
        <v>No Information Submitted</v>
      </c>
      <c r="Q66" s="27" t="str">
        <f>IF($E$4 &lt;&gt; "Y", "No Information Submitted", IF(ISBLANK('Inverter Request Form'!$B$34), "No NRTL Selected", 'Inverter Request Form'!$B$34))</f>
        <v>No Information Submitted</v>
      </c>
      <c r="R66" s="81" t="str">
        <f t="shared" si="2"/>
        <v>No Information Submitted</v>
      </c>
      <c r="S66" s="27" t="str">
        <f>IF($E$4 &lt;&gt; "Y", "No Information Submitted", IF(AND($E$4= "Y", ISBLANK('Inverter Request Form'!$B$52)), "ERROR - No Firmware Version Submitted", 'Inverter Request Form'!$B$52))</f>
        <v>No Information Submitted</v>
      </c>
      <c r="T66" s="81" t="str">
        <f t="shared" si="3"/>
        <v>No Information Submitted</v>
      </c>
      <c r="U66" s="81" t="str">
        <f t="shared" si="4"/>
        <v>No Information Submitted</v>
      </c>
      <c r="V66" s="81" t="str">
        <f t="shared" si="5"/>
        <v>No Information Submitted</v>
      </c>
      <c r="W66" s="27" t="str">
        <f>IF($I$4="No Information Submitted", "No Information Submitted", IF(ISBLANK('Inverter Request Form'!$B$90), "No Information Submitted", 'Inverter Request Form'!$B$90))</f>
        <v>No Information Submitted</v>
      </c>
      <c r="X66" s="81" t="str">
        <f>IF($I$4="No Information Submitted", "No Information Submitted", IF(ISBLANK('Inverter Request Form'!$B$90), "No Information Submitted", ""))</f>
        <v>No Information Submitted</v>
      </c>
      <c r="Y66" s="27"/>
      <c r="Z66" s="27" t="str">
        <f>IF(AND('Inverter Request Form'!$B$28= "Yes", 'Inverter Request Form'!$B$98 = "Yes"), "Multiple Listing and ACPV module", IF('Inverter Request Form'!$B$28= "Yes", "ACPV module", IF('Inverter Request Form'!$B$98 = "Yes", "Multiple Listing",  "")))</f>
        <v/>
      </c>
      <c r="AA66" s="27" t="str">
        <f>IF('Inverter Request Form'!$B$30="Yes","Y", "N")</f>
        <v>N</v>
      </c>
      <c r="AB66" s="27" t="str">
        <f>IF('Inverter Request Form'!$B$26="Yes","Y", "N")</f>
        <v>N</v>
      </c>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t="str">
        <f>IF('Inverter Request Form'!$B$68 = "", "No Information Submitted", IF('Inverter Request Form'!$B$68 = "Yes", "Y", IF('Inverter Request Form'!$B$68 = "No", "N", "Error")))</f>
        <v>No Information Submitted</v>
      </c>
      <c r="BK66" s="27" t="str">
        <f>IF('Inverter Request Form'!$B$70 = "", "No Information Submitted", IF('Inverter Request Form'!$B$70 = "Yes", "Y", IF('Inverter Request Form'!$B$70 = "No", "N", "Error")))</f>
        <v>No Information Submitted</v>
      </c>
      <c r="BL66" s="27" t="str">
        <f>IF('Inverter Request Form'!$B$72 = "", "No Information Submitted", IF('Inverter Request Form'!$B$72 = "Yes", "Y", IF('Inverter Request Form'!$B$72 = "No", "N", "Error")))</f>
        <v>No Information Submitted</v>
      </c>
      <c r="BM66" s="27" t="str">
        <f>IF('Inverter Request Form'!$B$74 = "", "No Information Submitted", IF('Inverter Request Form'!$B$74 = "Yes", "Y", IF('Inverter Request Form'!$B$74 = "No", "N", "Error")))</f>
        <v>No Information Submitted</v>
      </c>
      <c r="BN66" s="27" t="str">
        <f>IF('Inverter Request Form'!$B$76 = "", "No Information Submitted", IF('Inverter Request Form'!$B$76 = "Yes", "Y", IF('Inverter Request Form'!$B$76 = "No", "N", "Error")))</f>
        <v>No Information Submitted</v>
      </c>
      <c r="BO66" s="27" t="str">
        <f>IF('Inverter Request Form'!$B$78 = "", "No Information Submitted", IF('Inverter Request Form'!$B$78 = "Yes", "Y", IF('Inverter Request Form'!$B$78 = "No", "N", "Error")))</f>
        <v>No Information Submitted</v>
      </c>
      <c r="BP66" s="27" t="str">
        <f>IF('Inverter Request Form'!$B$80 = "", "No Information Submitted", IF('Inverter Request Form'!$B$80 = "Yes", "Y", IF('Inverter Request Form'!$B$80 = "No", "N", "Error")))</f>
        <v>No Information Submitted</v>
      </c>
      <c r="BQ66" s="27" t="str">
        <f>IF('Inverter Request Form'!$B$82 = "", "No Information Submitted", IF('Inverter Request Form'!$B$82 = "Yes", "Y", IF('Inverter Request Form'!$B$82 = "No", "N", "Error")))</f>
        <v>No Information Submitted</v>
      </c>
      <c r="BR66" s="27" t="str">
        <f>IF('Inverter Request Form'!$B$84 = "", "No Information Submitted", IF('Inverter Request Form'!$B$84 = "Yes", "Y", IF('Inverter Request Form'!$B$84 = "No", "N", "Error")))</f>
        <v>No Information Submitted</v>
      </c>
      <c r="BS66" s="81"/>
      <c r="BT66" s="81"/>
      <c r="BU6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6" s="27" t="str">
        <f>IF('Inverter Request Form'!$B$22 = "PV Only", "PV", IF('Inverter Request Form'!$B$22 = "Battery Only", "Battery", IF('Inverter Request Form'!$B$22 = "Hybrid (PV and Battery)", "Both", "No Information Submitted")))</f>
        <v>No Information Submitted</v>
      </c>
      <c r="BX66" s="27" t="str">
        <f>IF(ISBLANK('Inverter Request Form'!$B172), "No Information Submitted", IF('Inverter Request Form'!$B$28 &lt;&gt; "Yes", "No", IF(AND('Inverter Request Form'!$B$28 = "Yes", ISBLANK('Inverter Request Form'!$F172)), "Missing ACPV Model Number", "Yes")))</f>
        <v>No Information Submitted</v>
      </c>
    </row>
    <row r="67" spans="1:76" ht="28.8" x14ac:dyDescent="0.3">
      <c r="A67" s="71" t="str">
        <f>IF(ISBLANK('Inverter Request Form'!$B$6), "No Information Submitted", 'Inverter Request Form'!$B$6)</f>
        <v>No Information Submitted</v>
      </c>
      <c r="B67" s="71" t="str">
        <f>IF(ISBLANK('Inverter Request Form'!$B173), "No Information Submitted", IF($BX$4 = "Yes", _xlfn.CONCAT("{", 'Inverter Request Form'!$C173, "V}"), IF('Inverter Request Form'!$B$98 = "Yes", IF(ISBLANK('Inverter Request Form'!$E173), "No Basic Listee Model Number Submitted", _xlfn.CONCAT('Inverter Request Form'!$B173," {",'Inverter Request Form'!$C173, "V}")), _xlfn.CONCAT('Inverter Request Form'!$B173," {",'Inverter Request Form'!$C173, "V}"))))</f>
        <v>No Information Submitted</v>
      </c>
      <c r="C67" s="27" t="str">
        <f t="shared" si="0"/>
        <v>N</v>
      </c>
      <c r="D67" s="27" t="str">
        <f>IF(OR('Inverter Request Form'!$B$39 = "Yes", OR('Inverter Request Form'!$B$50 = "Yes: SA8-SA15", 'Inverter Request Form'!$B$50 = "Yes: SA8-SA15, SA17 &amp; SA18")), IF('Inverter Request Form'!$B$39 = "Yes", "Y", "N"), "ERROR - No SA or SB Submitted")</f>
        <v>ERROR - No SA or SB Submitted</v>
      </c>
      <c r="E6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7" s="27" t="str">
        <f>IF($E$4 &lt;&gt; "Y", "N", IF('Inverter Request Form'!$B$54 = "Yes", "Y", "N"))</f>
        <v>N</v>
      </c>
      <c r="G67" s="27" t="str">
        <f>IF($E$4 &lt;&gt; "Y", "N", IF(OR('Inverter Request Form'!$B$50 = "Yes: SA8-SA15", 'Inverter Request Form'!$B$50 = "Yes: SA8-SA15, SA17 &amp; SA18"), "Y", "N"))</f>
        <v>N</v>
      </c>
      <c r="H67" s="27" t="str">
        <f>IF($E$4 &lt;&gt; "Y", "N", IF('Inverter Request Form'!$B$50 = "Yes: SA8-SA15, SA17 &amp; SA18", "Y", "N"))</f>
        <v>N</v>
      </c>
      <c r="I67" s="27" t="str">
        <f>IF('Inverter Request Form'!$B$88="1. Inverter - CSIP Certified", "Y", IF('Inverter Request Form'!$B$88="2. Inverter - CSIP compliant via conformance testing using a CSIP-certified gateway", "Y*", IF('Inverter Request Form'!$B$88= "None", "N", "N")))</f>
        <v>N</v>
      </c>
      <c r="J67" s="27"/>
      <c r="K67" s="27" t="str">
        <f>IF(ISBLANK('Inverter Request Form'!$D173), "No Information Submitted", 'Inverter Request Form'!$D173)</f>
        <v>No Information Submitted</v>
      </c>
      <c r="L67" s="27"/>
      <c r="M67" s="27" t="str">
        <f>IF(ISBLANK('Inverter Request Form'!$C173), "No Information Submitted", 'Inverter Request Form'!$C173)</f>
        <v>No Information Submitted</v>
      </c>
      <c r="N67" s="27"/>
      <c r="O67" s="27" t="str">
        <f>IF($D$4 &lt;&gt; "Y", "No Information Submitted", IF(ISBLANK('Inverter Request Form'!$B$34), "No NRTL Selected", 'Inverter Request Form'!$B$34))</f>
        <v>No Information Submitted</v>
      </c>
      <c r="P67" s="81" t="str">
        <f t="shared" si="1"/>
        <v>No Information Submitted</v>
      </c>
      <c r="Q67" s="27" t="str">
        <f>IF($E$4 &lt;&gt; "Y", "No Information Submitted", IF(ISBLANK('Inverter Request Form'!$B$34), "No NRTL Selected", 'Inverter Request Form'!$B$34))</f>
        <v>No Information Submitted</v>
      </c>
      <c r="R67" s="81" t="str">
        <f t="shared" si="2"/>
        <v>No Information Submitted</v>
      </c>
      <c r="S67" s="27" t="str">
        <f>IF($E$4 &lt;&gt; "Y", "No Information Submitted", IF(AND($E$4= "Y", ISBLANK('Inverter Request Form'!$B$52)), "ERROR - No Firmware Version Submitted", 'Inverter Request Form'!$B$52))</f>
        <v>No Information Submitted</v>
      </c>
      <c r="T67" s="81" t="str">
        <f t="shared" si="3"/>
        <v>No Information Submitted</v>
      </c>
      <c r="U67" s="81" t="str">
        <f t="shared" si="4"/>
        <v>No Information Submitted</v>
      </c>
      <c r="V67" s="81" t="str">
        <f t="shared" si="5"/>
        <v>No Information Submitted</v>
      </c>
      <c r="W67" s="27" t="str">
        <f>IF($I$4="No Information Submitted", "No Information Submitted", IF(ISBLANK('Inverter Request Form'!$B$90), "No Information Submitted", 'Inverter Request Form'!$B$90))</f>
        <v>No Information Submitted</v>
      </c>
      <c r="X67" s="81" t="str">
        <f>IF($I$4="No Information Submitted", "No Information Submitted", IF(ISBLANK('Inverter Request Form'!$B$90), "No Information Submitted", ""))</f>
        <v>No Information Submitted</v>
      </c>
      <c r="Y67" s="27"/>
      <c r="Z67" s="27" t="str">
        <f>IF(AND('Inverter Request Form'!$B$28= "Yes", 'Inverter Request Form'!$B$98 = "Yes"), "Multiple Listing and ACPV module", IF('Inverter Request Form'!$B$28= "Yes", "ACPV module", IF('Inverter Request Form'!$B$98 = "Yes", "Multiple Listing",  "")))</f>
        <v/>
      </c>
      <c r="AA67" s="27" t="str">
        <f>IF('Inverter Request Form'!$B$30="Yes","Y", "N")</f>
        <v>N</v>
      </c>
      <c r="AB67" s="27" t="str">
        <f>IF('Inverter Request Form'!$B$26="Yes","Y", "N")</f>
        <v>N</v>
      </c>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t="str">
        <f>IF('Inverter Request Form'!$B$68 = "", "No Information Submitted", IF('Inverter Request Form'!$B$68 = "Yes", "Y", IF('Inverter Request Form'!$B$68 = "No", "N", "Error")))</f>
        <v>No Information Submitted</v>
      </c>
      <c r="BK67" s="27" t="str">
        <f>IF('Inverter Request Form'!$B$70 = "", "No Information Submitted", IF('Inverter Request Form'!$B$70 = "Yes", "Y", IF('Inverter Request Form'!$B$70 = "No", "N", "Error")))</f>
        <v>No Information Submitted</v>
      </c>
      <c r="BL67" s="27" t="str">
        <f>IF('Inverter Request Form'!$B$72 = "", "No Information Submitted", IF('Inverter Request Form'!$B$72 = "Yes", "Y", IF('Inverter Request Form'!$B$72 = "No", "N", "Error")))</f>
        <v>No Information Submitted</v>
      </c>
      <c r="BM67" s="27" t="str">
        <f>IF('Inverter Request Form'!$B$74 = "", "No Information Submitted", IF('Inverter Request Form'!$B$74 = "Yes", "Y", IF('Inverter Request Form'!$B$74 = "No", "N", "Error")))</f>
        <v>No Information Submitted</v>
      </c>
      <c r="BN67" s="27" t="str">
        <f>IF('Inverter Request Form'!$B$76 = "", "No Information Submitted", IF('Inverter Request Form'!$B$76 = "Yes", "Y", IF('Inverter Request Form'!$B$76 = "No", "N", "Error")))</f>
        <v>No Information Submitted</v>
      </c>
      <c r="BO67" s="27" t="str">
        <f>IF('Inverter Request Form'!$B$78 = "", "No Information Submitted", IF('Inverter Request Form'!$B$78 = "Yes", "Y", IF('Inverter Request Form'!$B$78 = "No", "N", "Error")))</f>
        <v>No Information Submitted</v>
      </c>
      <c r="BP67" s="27" t="str">
        <f>IF('Inverter Request Form'!$B$80 = "", "No Information Submitted", IF('Inverter Request Form'!$B$80 = "Yes", "Y", IF('Inverter Request Form'!$B$80 = "No", "N", "Error")))</f>
        <v>No Information Submitted</v>
      </c>
      <c r="BQ67" s="27" t="str">
        <f>IF('Inverter Request Form'!$B$82 = "", "No Information Submitted", IF('Inverter Request Form'!$B$82 = "Yes", "Y", IF('Inverter Request Form'!$B$82 = "No", "N", "Error")))</f>
        <v>No Information Submitted</v>
      </c>
      <c r="BR67" s="27" t="str">
        <f>IF('Inverter Request Form'!$B$84 = "", "No Information Submitted", IF('Inverter Request Form'!$B$84 = "Yes", "Y", IF('Inverter Request Form'!$B$84 = "No", "N", "Error")))</f>
        <v>No Information Submitted</v>
      </c>
      <c r="BS67" s="81"/>
      <c r="BT67" s="81"/>
      <c r="BU6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7" s="27" t="str">
        <f>IF('Inverter Request Form'!$B$22 = "PV Only", "PV", IF('Inverter Request Form'!$B$22 = "Battery Only", "Battery", IF('Inverter Request Form'!$B$22 = "Hybrid (PV and Battery)", "Both", "No Information Submitted")))</f>
        <v>No Information Submitted</v>
      </c>
      <c r="BX67" s="27" t="str">
        <f>IF(ISBLANK('Inverter Request Form'!$B173), "No Information Submitted", IF('Inverter Request Form'!$B$28 &lt;&gt; "Yes", "No", IF(AND('Inverter Request Form'!$B$28 = "Yes", ISBLANK('Inverter Request Form'!$F173)), "Missing ACPV Model Number", "Yes")))</f>
        <v>No Information Submitted</v>
      </c>
    </row>
    <row r="68" spans="1:76" ht="28.8" x14ac:dyDescent="0.3">
      <c r="A68" s="71" t="str">
        <f>IF(ISBLANK('Inverter Request Form'!$B$6), "No Information Submitted", 'Inverter Request Form'!$B$6)</f>
        <v>No Information Submitted</v>
      </c>
      <c r="B68" s="71" t="str">
        <f>IF(ISBLANK('Inverter Request Form'!$B174), "No Information Submitted", IF($BX$4 = "Yes", _xlfn.CONCAT("{", 'Inverter Request Form'!$C174, "V}"), IF('Inverter Request Form'!$B$98 = "Yes", IF(ISBLANK('Inverter Request Form'!$E174), "No Basic Listee Model Number Submitted", _xlfn.CONCAT('Inverter Request Form'!$B174," {",'Inverter Request Form'!$C174, "V}")), _xlfn.CONCAT('Inverter Request Form'!$B174," {",'Inverter Request Form'!$C174, "V}"))))</f>
        <v>No Information Submitted</v>
      </c>
      <c r="C68" s="27" t="str">
        <f t="shared" si="0"/>
        <v>N</v>
      </c>
      <c r="D68" s="27" t="str">
        <f>IF(OR('Inverter Request Form'!$B$39 = "Yes", OR('Inverter Request Form'!$B$50 = "Yes: SA8-SA15", 'Inverter Request Form'!$B$50 = "Yes: SA8-SA15, SA17 &amp; SA18")), IF('Inverter Request Form'!$B$39 = "Yes", "Y", "N"), "ERROR - No SA or SB Submitted")</f>
        <v>ERROR - No SA or SB Submitted</v>
      </c>
      <c r="E6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8" s="27" t="str">
        <f>IF($E$4 &lt;&gt; "Y", "N", IF('Inverter Request Form'!$B$54 = "Yes", "Y", "N"))</f>
        <v>N</v>
      </c>
      <c r="G68" s="27" t="str">
        <f>IF($E$4 &lt;&gt; "Y", "N", IF(OR('Inverter Request Form'!$B$50 = "Yes: SA8-SA15", 'Inverter Request Form'!$B$50 = "Yes: SA8-SA15, SA17 &amp; SA18"), "Y", "N"))</f>
        <v>N</v>
      </c>
      <c r="H68" s="27" t="str">
        <f>IF($E$4 &lt;&gt; "Y", "N", IF('Inverter Request Form'!$B$50 = "Yes: SA8-SA15, SA17 &amp; SA18", "Y", "N"))</f>
        <v>N</v>
      </c>
      <c r="I68" s="27" t="str">
        <f>IF('Inverter Request Form'!$B$88="1. Inverter - CSIP Certified", "Y", IF('Inverter Request Form'!$B$88="2. Inverter - CSIP compliant via conformance testing using a CSIP-certified gateway", "Y*", IF('Inverter Request Form'!$B$88= "None", "N", "N")))</f>
        <v>N</v>
      </c>
      <c r="J68" s="27"/>
      <c r="K68" s="27" t="str">
        <f>IF(ISBLANK('Inverter Request Form'!$D174), "No Information Submitted", 'Inverter Request Form'!$D174)</f>
        <v>No Information Submitted</v>
      </c>
      <c r="L68" s="27"/>
      <c r="M68" s="27" t="str">
        <f>IF(ISBLANK('Inverter Request Form'!$C174), "No Information Submitted", 'Inverter Request Form'!$C174)</f>
        <v>No Information Submitted</v>
      </c>
      <c r="N68" s="27"/>
      <c r="O68" s="27" t="str">
        <f>IF($D$4 &lt;&gt; "Y", "No Information Submitted", IF(ISBLANK('Inverter Request Form'!$B$34), "No NRTL Selected", 'Inverter Request Form'!$B$34))</f>
        <v>No Information Submitted</v>
      </c>
      <c r="P68" s="81" t="str">
        <f t="shared" si="1"/>
        <v>No Information Submitted</v>
      </c>
      <c r="Q68" s="27" t="str">
        <f>IF($E$4 &lt;&gt; "Y", "No Information Submitted", IF(ISBLANK('Inverter Request Form'!$B$34), "No NRTL Selected", 'Inverter Request Form'!$B$34))</f>
        <v>No Information Submitted</v>
      </c>
      <c r="R68" s="81" t="str">
        <f t="shared" si="2"/>
        <v>No Information Submitted</v>
      </c>
      <c r="S68" s="27" t="str">
        <f>IF($E$4 &lt;&gt; "Y", "No Information Submitted", IF(AND($E$4= "Y", ISBLANK('Inverter Request Form'!$B$52)), "ERROR - No Firmware Version Submitted", 'Inverter Request Form'!$B$52))</f>
        <v>No Information Submitted</v>
      </c>
      <c r="T68" s="81" t="str">
        <f t="shared" si="3"/>
        <v>No Information Submitted</v>
      </c>
      <c r="U68" s="81" t="str">
        <f t="shared" si="4"/>
        <v>No Information Submitted</v>
      </c>
      <c r="V68" s="81" t="str">
        <f t="shared" si="5"/>
        <v>No Information Submitted</v>
      </c>
      <c r="W68" s="27" t="str">
        <f>IF($I$4="No Information Submitted", "No Information Submitted", IF(ISBLANK('Inverter Request Form'!$B$90), "No Information Submitted", 'Inverter Request Form'!$B$90))</f>
        <v>No Information Submitted</v>
      </c>
      <c r="X68" s="81" t="str">
        <f>IF($I$4="No Information Submitted", "No Information Submitted", IF(ISBLANK('Inverter Request Form'!$B$90), "No Information Submitted", ""))</f>
        <v>No Information Submitted</v>
      </c>
      <c r="Y68" s="27"/>
      <c r="Z68" s="27" t="str">
        <f>IF(AND('Inverter Request Form'!$B$28= "Yes", 'Inverter Request Form'!$B$98 = "Yes"), "Multiple Listing and ACPV module", IF('Inverter Request Form'!$B$28= "Yes", "ACPV module", IF('Inverter Request Form'!$B$98 = "Yes", "Multiple Listing",  "")))</f>
        <v/>
      </c>
      <c r="AA68" s="27" t="str">
        <f>IF('Inverter Request Form'!$B$30="Yes","Y", "N")</f>
        <v>N</v>
      </c>
      <c r="AB68" s="27" t="str">
        <f>IF('Inverter Request Form'!$B$26="Yes","Y", "N")</f>
        <v>N</v>
      </c>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t="str">
        <f>IF('Inverter Request Form'!$B$68 = "", "No Information Submitted", IF('Inverter Request Form'!$B$68 = "Yes", "Y", IF('Inverter Request Form'!$B$68 = "No", "N", "Error")))</f>
        <v>No Information Submitted</v>
      </c>
      <c r="BK68" s="27" t="str">
        <f>IF('Inverter Request Form'!$B$70 = "", "No Information Submitted", IF('Inverter Request Form'!$B$70 = "Yes", "Y", IF('Inverter Request Form'!$B$70 = "No", "N", "Error")))</f>
        <v>No Information Submitted</v>
      </c>
      <c r="BL68" s="27" t="str">
        <f>IF('Inverter Request Form'!$B$72 = "", "No Information Submitted", IF('Inverter Request Form'!$B$72 = "Yes", "Y", IF('Inverter Request Form'!$B$72 = "No", "N", "Error")))</f>
        <v>No Information Submitted</v>
      </c>
      <c r="BM68" s="27" t="str">
        <f>IF('Inverter Request Form'!$B$74 = "", "No Information Submitted", IF('Inverter Request Form'!$B$74 = "Yes", "Y", IF('Inverter Request Form'!$B$74 = "No", "N", "Error")))</f>
        <v>No Information Submitted</v>
      </c>
      <c r="BN68" s="27" t="str">
        <f>IF('Inverter Request Form'!$B$76 = "", "No Information Submitted", IF('Inverter Request Form'!$B$76 = "Yes", "Y", IF('Inverter Request Form'!$B$76 = "No", "N", "Error")))</f>
        <v>No Information Submitted</v>
      </c>
      <c r="BO68" s="27" t="str">
        <f>IF('Inverter Request Form'!$B$78 = "", "No Information Submitted", IF('Inverter Request Form'!$B$78 = "Yes", "Y", IF('Inverter Request Form'!$B$78 = "No", "N", "Error")))</f>
        <v>No Information Submitted</v>
      </c>
      <c r="BP68" s="27" t="str">
        <f>IF('Inverter Request Form'!$B$80 = "", "No Information Submitted", IF('Inverter Request Form'!$B$80 = "Yes", "Y", IF('Inverter Request Form'!$B$80 = "No", "N", "Error")))</f>
        <v>No Information Submitted</v>
      </c>
      <c r="BQ68" s="27" t="str">
        <f>IF('Inverter Request Form'!$B$82 = "", "No Information Submitted", IF('Inverter Request Form'!$B$82 = "Yes", "Y", IF('Inverter Request Form'!$B$82 = "No", "N", "Error")))</f>
        <v>No Information Submitted</v>
      </c>
      <c r="BR68" s="27" t="str">
        <f>IF('Inverter Request Form'!$B$84 = "", "No Information Submitted", IF('Inverter Request Form'!$B$84 = "Yes", "Y", IF('Inverter Request Form'!$B$84 = "No", "N", "Error")))</f>
        <v>No Information Submitted</v>
      </c>
      <c r="BS68" s="81"/>
      <c r="BT68" s="81"/>
      <c r="BU6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8" s="27" t="str">
        <f>IF('Inverter Request Form'!$B$22 = "PV Only", "PV", IF('Inverter Request Form'!$B$22 = "Battery Only", "Battery", IF('Inverter Request Form'!$B$22 = "Hybrid (PV and Battery)", "Both", "No Information Submitted")))</f>
        <v>No Information Submitted</v>
      </c>
      <c r="BX68" s="27" t="str">
        <f>IF(ISBLANK('Inverter Request Form'!$B174), "No Information Submitted", IF('Inverter Request Form'!$B$28 &lt;&gt; "Yes", "No", IF(AND('Inverter Request Form'!$B$28 = "Yes", ISBLANK('Inverter Request Form'!$F174)), "Missing ACPV Model Number", "Yes")))</f>
        <v>No Information Submitted</v>
      </c>
    </row>
    <row r="69" spans="1:76" ht="28.8" x14ac:dyDescent="0.3">
      <c r="A69" s="71" t="str">
        <f>IF(ISBLANK('Inverter Request Form'!$B$6), "No Information Submitted", 'Inverter Request Form'!$B$6)</f>
        <v>No Information Submitted</v>
      </c>
      <c r="B69" s="71" t="str">
        <f>IF(ISBLANK('Inverter Request Form'!$B175), "No Information Submitted", IF($BX$4 = "Yes", _xlfn.CONCAT("{", 'Inverter Request Form'!$C175, "V}"), IF('Inverter Request Form'!$B$98 = "Yes", IF(ISBLANK('Inverter Request Form'!$E175), "No Basic Listee Model Number Submitted", _xlfn.CONCAT('Inverter Request Form'!$B175," {",'Inverter Request Form'!$C175, "V}")), _xlfn.CONCAT('Inverter Request Form'!$B175," {",'Inverter Request Form'!$C175, "V}"))))</f>
        <v>No Information Submitted</v>
      </c>
      <c r="C69" s="27" t="str">
        <f t="shared" ref="C69:C132" si="6">IF($BW$4="Both", "Y", "N")</f>
        <v>N</v>
      </c>
      <c r="D69" s="27" t="str">
        <f>IF(OR('Inverter Request Form'!$B$39 = "Yes", OR('Inverter Request Form'!$B$50 = "Yes: SA8-SA15", 'Inverter Request Form'!$B$50 = "Yes: SA8-SA15, SA17 &amp; SA18")), IF('Inverter Request Form'!$B$39 = "Yes", "Y", "N"), "ERROR - No SA or SB Submitted")</f>
        <v>ERROR - No SA or SB Submitted</v>
      </c>
      <c r="E6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69" s="27" t="str">
        <f>IF($E$4 &lt;&gt; "Y", "N", IF('Inverter Request Form'!$B$54 = "Yes", "Y", "N"))</f>
        <v>N</v>
      </c>
      <c r="G69" s="27" t="str">
        <f>IF($E$4 &lt;&gt; "Y", "N", IF(OR('Inverter Request Form'!$B$50 = "Yes: SA8-SA15", 'Inverter Request Form'!$B$50 = "Yes: SA8-SA15, SA17 &amp; SA18"), "Y", "N"))</f>
        <v>N</v>
      </c>
      <c r="H69" s="27" t="str">
        <f>IF($E$4 &lt;&gt; "Y", "N", IF('Inverter Request Form'!$B$50 = "Yes: SA8-SA15, SA17 &amp; SA18", "Y", "N"))</f>
        <v>N</v>
      </c>
      <c r="I69" s="27" t="str">
        <f>IF('Inverter Request Form'!$B$88="1. Inverter - CSIP Certified", "Y", IF('Inverter Request Form'!$B$88="2. Inverter - CSIP compliant via conformance testing using a CSIP-certified gateway", "Y*", IF('Inverter Request Form'!$B$88= "None", "N", "N")))</f>
        <v>N</v>
      </c>
      <c r="J69" s="27"/>
      <c r="K69" s="27" t="str">
        <f>IF(ISBLANK('Inverter Request Form'!$D175), "No Information Submitted", 'Inverter Request Form'!$D175)</f>
        <v>No Information Submitted</v>
      </c>
      <c r="L69" s="27"/>
      <c r="M69" s="27" t="str">
        <f>IF(ISBLANK('Inverter Request Form'!$C175), "No Information Submitted", 'Inverter Request Form'!$C175)</f>
        <v>No Information Submitted</v>
      </c>
      <c r="N69" s="27"/>
      <c r="O69" s="27" t="str">
        <f>IF($D$4 &lt;&gt; "Y", "No Information Submitted", IF(ISBLANK('Inverter Request Form'!$B$34), "No NRTL Selected", 'Inverter Request Form'!$B$34))</f>
        <v>No Information Submitted</v>
      </c>
      <c r="P69" s="81" t="str">
        <f t="shared" ref="P69:P132" si="7">IF($D$4 &lt;&gt; "Y", "No Information Submitted", "")</f>
        <v>No Information Submitted</v>
      </c>
      <c r="Q69" s="27" t="str">
        <f>IF($E$4 &lt;&gt; "Y", "No Information Submitted", IF(ISBLANK('Inverter Request Form'!$B$34), "No NRTL Selected", 'Inverter Request Form'!$B$34))</f>
        <v>No Information Submitted</v>
      </c>
      <c r="R69" s="81" t="str">
        <f t="shared" ref="R69:R132" si="8">IF($E$4 &lt;&gt; "Y", "No Information Submitted", "")</f>
        <v>No Information Submitted</v>
      </c>
      <c r="S69" s="27" t="str">
        <f>IF($E$4 &lt;&gt; "Y", "No Information Submitted", IF(AND($E$4= "Y", ISBLANK('Inverter Request Form'!$B$52)), "ERROR - No Firmware Version Submitted", 'Inverter Request Form'!$B$52))</f>
        <v>No Information Submitted</v>
      </c>
      <c r="T69" s="81" t="str">
        <f t="shared" ref="T69:T132" si="9">IF($E$4 &lt;&gt; "Y", "No Information Submitted", IF($F$4="N", "No Information Submitted", ""))</f>
        <v>No Information Submitted</v>
      </c>
      <c r="U69" s="81" t="str">
        <f t="shared" ref="U69:U132" si="10">IF($E$4 &lt;&gt; "Y", "No Information Submitted", IF($G$4 = "N", "No Information Submitted", ""))</f>
        <v>No Information Submitted</v>
      </c>
      <c r="V69" s="81" t="str">
        <f t="shared" ref="V69:V132" si="11">IF($E$4 &lt;&gt; "Y", "No Information Submitted", IF($H$4="N", "No Information Submitted", ""))</f>
        <v>No Information Submitted</v>
      </c>
      <c r="W69" s="27" t="str">
        <f>IF($I$4="No Information Submitted", "No Information Submitted", IF(ISBLANK('Inverter Request Form'!$B$90), "No Information Submitted", 'Inverter Request Form'!$B$90))</f>
        <v>No Information Submitted</v>
      </c>
      <c r="X69" s="81" t="str">
        <f>IF($I$4="No Information Submitted", "No Information Submitted", IF(ISBLANK('Inverter Request Form'!$B$90), "No Information Submitted", ""))</f>
        <v>No Information Submitted</v>
      </c>
      <c r="Y69" s="27"/>
      <c r="Z69" s="27" t="str">
        <f>IF(AND('Inverter Request Form'!$B$28= "Yes", 'Inverter Request Form'!$B$98 = "Yes"), "Multiple Listing and ACPV module", IF('Inverter Request Form'!$B$28= "Yes", "ACPV module", IF('Inverter Request Form'!$B$98 = "Yes", "Multiple Listing",  "")))</f>
        <v/>
      </c>
      <c r="AA69" s="27" t="str">
        <f>IF('Inverter Request Form'!$B$30="Yes","Y", "N")</f>
        <v>N</v>
      </c>
      <c r="AB69" s="27" t="str">
        <f>IF('Inverter Request Form'!$B$26="Yes","Y", "N")</f>
        <v>N</v>
      </c>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t="str">
        <f>IF('Inverter Request Form'!$B$68 = "", "No Information Submitted", IF('Inverter Request Form'!$B$68 = "Yes", "Y", IF('Inverter Request Form'!$B$68 = "No", "N", "Error")))</f>
        <v>No Information Submitted</v>
      </c>
      <c r="BK69" s="27" t="str">
        <f>IF('Inverter Request Form'!$B$70 = "", "No Information Submitted", IF('Inverter Request Form'!$B$70 = "Yes", "Y", IF('Inverter Request Form'!$B$70 = "No", "N", "Error")))</f>
        <v>No Information Submitted</v>
      </c>
      <c r="BL69" s="27" t="str">
        <f>IF('Inverter Request Form'!$B$72 = "", "No Information Submitted", IF('Inverter Request Form'!$B$72 = "Yes", "Y", IF('Inverter Request Form'!$B$72 = "No", "N", "Error")))</f>
        <v>No Information Submitted</v>
      </c>
      <c r="BM69" s="27" t="str">
        <f>IF('Inverter Request Form'!$B$74 = "", "No Information Submitted", IF('Inverter Request Form'!$B$74 = "Yes", "Y", IF('Inverter Request Form'!$B$74 = "No", "N", "Error")))</f>
        <v>No Information Submitted</v>
      </c>
      <c r="BN69" s="27" t="str">
        <f>IF('Inverter Request Form'!$B$76 = "", "No Information Submitted", IF('Inverter Request Form'!$B$76 = "Yes", "Y", IF('Inverter Request Form'!$B$76 = "No", "N", "Error")))</f>
        <v>No Information Submitted</v>
      </c>
      <c r="BO69" s="27" t="str">
        <f>IF('Inverter Request Form'!$B$78 = "", "No Information Submitted", IF('Inverter Request Form'!$B$78 = "Yes", "Y", IF('Inverter Request Form'!$B$78 = "No", "N", "Error")))</f>
        <v>No Information Submitted</v>
      </c>
      <c r="BP69" s="27" t="str">
        <f>IF('Inverter Request Form'!$B$80 = "", "No Information Submitted", IF('Inverter Request Form'!$B$80 = "Yes", "Y", IF('Inverter Request Form'!$B$80 = "No", "N", "Error")))</f>
        <v>No Information Submitted</v>
      </c>
      <c r="BQ69" s="27" t="str">
        <f>IF('Inverter Request Form'!$B$82 = "", "No Information Submitted", IF('Inverter Request Form'!$B$82 = "Yes", "Y", IF('Inverter Request Form'!$B$82 = "No", "N", "Error")))</f>
        <v>No Information Submitted</v>
      </c>
      <c r="BR69" s="27" t="str">
        <f>IF('Inverter Request Form'!$B$84 = "", "No Information Submitted", IF('Inverter Request Form'!$B$84 = "Yes", "Y", IF('Inverter Request Form'!$B$84 = "No", "N", "Error")))</f>
        <v>No Information Submitted</v>
      </c>
      <c r="BS69" s="81"/>
      <c r="BT69" s="81"/>
      <c r="BU6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6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69" s="27" t="str">
        <f>IF('Inverter Request Form'!$B$22 = "PV Only", "PV", IF('Inverter Request Form'!$B$22 = "Battery Only", "Battery", IF('Inverter Request Form'!$B$22 = "Hybrid (PV and Battery)", "Both", "No Information Submitted")))</f>
        <v>No Information Submitted</v>
      </c>
      <c r="BX69" s="27" t="str">
        <f>IF(ISBLANK('Inverter Request Form'!$B175), "No Information Submitted", IF('Inverter Request Form'!$B$28 &lt;&gt; "Yes", "No", IF(AND('Inverter Request Form'!$B$28 = "Yes", ISBLANK('Inverter Request Form'!$F175)), "Missing ACPV Model Number", "Yes")))</f>
        <v>No Information Submitted</v>
      </c>
    </row>
    <row r="70" spans="1:76" ht="28.8" x14ac:dyDescent="0.3">
      <c r="A70" s="71" t="str">
        <f>IF(ISBLANK('Inverter Request Form'!$B$6), "No Information Submitted", 'Inverter Request Form'!$B$6)</f>
        <v>No Information Submitted</v>
      </c>
      <c r="B70" s="71" t="str">
        <f>IF(ISBLANK('Inverter Request Form'!$B176), "No Information Submitted", IF($BX$4 = "Yes", _xlfn.CONCAT("{", 'Inverter Request Form'!$C176, "V}"), IF('Inverter Request Form'!$B$98 = "Yes", IF(ISBLANK('Inverter Request Form'!$E176), "No Basic Listee Model Number Submitted", _xlfn.CONCAT('Inverter Request Form'!$B176," {",'Inverter Request Form'!$C176, "V}")), _xlfn.CONCAT('Inverter Request Form'!$B176," {",'Inverter Request Form'!$C176, "V}"))))</f>
        <v>No Information Submitted</v>
      </c>
      <c r="C70" s="27" t="str">
        <f t="shared" si="6"/>
        <v>N</v>
      </c>
      <c r="D70" s="27" t="str">
        <f>IF(OR('Inverter Request Form'!$B$39 = "Yes", OR('Inverter Request Form'!$B$50 = "Yes: SA8-SA15", 'Inverter Request Form'!$B$50 = "Yes: SA8-SA15, SA17 &amp; SA18")), IF('Inverter Request Form'!$B$39 = "Yes", "Y", "N"), "ERROR - No SA or SB Submitted")</f>
        <v>ERROR - No SA or SB Submitted</v>
      </c>
      <c r="E7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0" s="27" t="str">
        <f>IF($E$4 &lt;&gt; "Y", "N", IF('Inverter Request Form'!$B$54 = "Yes", "Y", "N"))</f>
        <v>N</v>
      </c>
      <c r="G70" s="27" t="str">
        <f>IF($E$4 &lt;&gt; "Y", "N", IF(OR('Inverter Request Form'!$B$50 = "Yes: SA8-SA15", 'Inverter Request Form'!$B$50 = "Yes: SA8-SA15, SA17 &amp; SA18"), "Y", "N"))</f>
        <v>N</v>
      </c>
      <c r="H70" s="27" t="str">
        <f>IF($E$4 &lt;&gt; "Y", "N", IF('Inverter Request Form'!$B$50 = "Yes: SA8-SA15, SA17 &amp; SA18", "Y", "N"))</f>
        <v>N</v>
      </c>
      <c r="I70" s="27" t="str">
        <f>IF('Inverter Request Form'!$B$88="1. Inverter - CSIP Certified", "Y", IF('Inverter Request Form'!$B$88="2. Inverter - CSIP compliant via conformance testing using a CSIP-certified gateway", "Y*", IF('Inverter Request Form'!$B$88= "None", "N", "N")))</f>
        <v>N</v>
      </c>
      <c r="J70" s="27"/>
      <c r="K70" s="27" t="str">
        <f>IF(ISBLANK('Inverter Request Form'!$D176), "No Information Submitted", 'Inverter Request Form'!$D176)</f>
        <v>No Information Submitted</v>
      </c>
      <c r="L70" s="27"/>
      <c r="M70" s="27" t="str">
        <f>IF(ISBLANK('Inverter Request Form'!$C176), "No Information Submitted", 'Inverter Request Form'!$C176)</f>
        <v>No Information Submitted</v>
      </c>
      <c r="N70" s="27"/>
      <c r="O70" s="27" t="str">
        <f>IF($D$4 &lt;&gt; "Y", "No Information Submitted", IF(ISBLANK('Inverter Request Form'!$B$34), "No NRTL Selected", 'Inverter Request Form'!$B$34))</f>
        <v>No Information Submitted</v>
      </c>
      <c r="P70" s="81" t="str">
        <f t="shared" si="7"/>
        <v>No Information Submitted</v>
      </c>
      <c r="Q70" s="27" t="str">
        <f>IF($E$4 &lt;&gt; "Y", "No Information Submitted", IF(ISBLANK('Inverter Request Form'!$B$34), "No NRTL Selected", 'Inverter Request Form'!$B$34))</f>
        <v>No Information Submitted</v>
      </c>
      <c r="R70" s="81" t="str">
        <f t="shared" si="8"/>
        <v>No Information Submitted</v>
      </c>
      <c r="S70" s="27" t="str">
        <f>IF($E$4 &lt;&gt; "Y", "No Information Submitted", IF(AND($E$4= "Y", ISBLANK('Inverter Request Form'!$B$52)), "ERROR - No Firmware Version Submitted", 'Inverter Request Form'!$B$52))</f>
        <v>No Information Submitted</v>
      </c>
      <c r="T70" s="81" t="str">
        <f t="shared" si="9"/>
        <v>No Information Submitted</v>
      </c>
      <c r="U70" s="81" t="str">
        <f t="shared" si="10"/>
        <v>No Information Submitted</v>
      </c>
      <c r="V70" s="81" t="str">
        <f t="shared" si="11"/>
        <v>No Information Submitted</v>
      </c>
      <c r="W70" s="27" t="str">
        <f>IF($I$4="No Information Submitted", "No Information Submitted", IF(ISBLANK('Inverter Request Form'!$B$90), "No Information Submitted", 'Inverter Request Form'!$B$90))</f>
        <v>No Information Submitted</v>
      </c>
      <c r="X70" s="81" t="str">
        <f>IF($I$4="No Information Submitted", "No Information Submitted", IF(ISBLANK('Inverter Request Form'!$B$90), "No Information Submitted", ""))</f>
        <v>No Information Submitted</v>
      </c>
      <c r="Y70" s="27"/>
      <c r="Z70" s="27" t="str">
        <f>IF(AND('Inverter Request Form'!$B$28= "Yes", 'Inverter Request Form'!$B$98 = "Yes"), "Multiple Listing and ACPV module", IF('Inverter Request Form'!$B$28= "Yes", "ACPV module", IF('Inverter Request Form'!$B$98 = "Yes", "Multiple Listing",  "")))</f>
        <v/>
      </c>
      <c r="AA70" s="27" t="str">
        <f>IF('Inverter Request Form'!$B$30="Yes","Y", "N")</f>
        <v>N</v>
      </c>
      <c r="AB70" s="27" t="str">
        <f>IF('Inverter Request Form'!$B$26="Yes","Y", "N")</f>
        <v>N</v>
      </c>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t="str">
        <f>IF('Inverter Request Form'!$B$68 = "", "No Information Submitted", IF('Inverter Request Form'!$B$68 = "Yes", "Y", IF('Inverter Request Form'!$B$68 = "No", "N", "Error")))</f>
        <v>No Information Submitted</v>
      </c>
      <c r="BK70" s="27" t="str">
        <f>IF('Inverter Request Form'!$B$70 = "", "No Information Submitted", IF('Inverter Request Form'!$B$70 = "Yes", "Y", IF('Inverter Request Form'!$B$70 = "No", "N", "Error")))</f>
        <v>No Information Submitted</v>
      </c>
      <c r="BL70" s="27" t="str">
        <f>IF('Inverter Request Form'!$B$72 = "", "No Information Submitted", IF('Inverter Request Form'!$B$72 = "Yes", "Y", IF('Inverter Request Form'!$B$72 = "No", "N", "Error")))</f>
        <v>No Information Submitted</v>
      </c>
      <c r="BM70" s="27" t="str">
        <f>IF('Inverter Request Form'!$B$74 = "", "No Information Submitted", IF('Inverter Request Form'!$B$74 = "Yes", "Y", IF('Inverter Request Form'!$B$74 = "No", "N", "Error")))</f>
        <v>No Information Submitted</v>
      </c>
      <c r="BN70" s="27" t="str">
        <f>IF('Inverter Request Form'!$B$76 = "", "No Information Submitted", IF('Inverter Request Form'!$B$76 = "Yes", "Y", IF('Inverter Request Form'!$B$76 = "No", "N", "Error")))</f>
        <v>No Information Submitted</v>
      </c>
      <c r="BO70" s="27" t="str">
        <f>IF('Inverter Request Form'!$B$78 = "", "No Information Submitted", IF('Inverter Request Form'!$B$78 = "Yes", "Y", IF('Inverter Request Form'!$B$78 = "No", "N", "Error")))</f>
        <v>No Information Submitted</v>
      </c>
      <c r="BP70" s="27" t="str">
        <f>IF('Inverter Request Form'!$B$80 = "", "No Information Submitted", IF('Inverter Request Form'!$B$80 = "Yes", "Y", IF('Inverter Request Form'!$B$80 = "No", "N", "Error")))</f>
        <v>No Information Submitted</v>
      </c>
      <c r="BQ70" s="27" t="str">
        <f>IF('Inverter Request Form'!$B$82 = "", "No Information Submitted", IF('Inverter Request Form'!$B$82 = "Yes", "Y", IF('Inverter Request Form'!$B$82 = "No", "N", "Error")))</f>
        <v>No Information Submitted</v>
      </c>
      <c r="BR70" s="27" t="str">
        <f>IF('Inverter Request Form'!$B$84 = "", "No Information Submitted", IF('Inverter Request Form'!$B$84 = "Yes", "Y", IF('Inverter Request Form'!$B$84 = "No", "N", "Error")))</f>
        <v>No Information Submitted</v>
      </c>
      <c r="BS70" s="81"/>
      <c r="BT70" s="81"/>
      <c r="BU7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0" s="27" t="str">
        <f>IF('Inverter Request Form'!$B$22 = "PV Only", "PV", IF('Inverter Request Form'!$B$22 = "Battery Only", "Battery", IF('Inverter Request Form'!$B$22 = "Hybrid (PV and Battery)", "Both", "No Information Submitted")))</f>
        <v>No Information Submitted</v>
      </c>
      <c r="BX70" s="27" t="str">
        <f>IF(ISBLANK('Inverter Request Form'!$B176), "No Information Submitted", IF('Inverter Request Form'!$B$28 &lt;&gt; "Yes", "No", IF(AND('Inverter Request Form'!$B$28 = "Yes", ISBLANK('Inverter Request Form'!$F176)), "Missing ACPV Model Number", "Yes")))</f>
        <v>No Information Submitted</v>
      </c>
    </row>
    <row r="71" spans="1:76" ht="28.8" x14ac:dyDescent="0.3">
      <c r="A71" s="71" t="str">
        <f>IF(ISBLANK('Inverter Request Form'!$B$6), "No Information Submitted", 'Inverter Request Form'!$B$6)</f>
        <v>No Information Submitted</v>
      </c>
      <c r="B71" s="71" t="str">
        <f>IF(ISBLANK('Inverter Request Form'!$B177), "No Information Submitted", IF($BX$4 = "Yes", _xlfn.CONCAT("{", 'Inverter Request Form'!$C177, "V}"), IF('Inverter Request Form'!$B$98 = "Yes", IF(ISBLANK('Inverter Request Form'!$E177), "No Basic Listee Model Number Submitted", _xlfn.CONCAT('Inverter Request Form'!$B177," {",'Inverter Request Form'!$C177, "V}")), _xlfn.CONCAT('Inverter Request Form'!$B177," {",'Inverter Request Form'!$C177, "V}"))))</f>
        <v>No Information Submitted</v>
      </c>
      <c r="C71" s="27" t="str">
        <f t="shared" si="6"/>
        <v>N</v>
      </c>
      <c r="D71" s="27" t="str">
        <f>IF(OR('Inverter Request Form'!$B$39 = "Yes", OR('Inverter Request Form'!$B$50 = "Yes: SA8-SA15", 'Inverter Request Form'!$B$50 = "Yes: SA8-SA15, SA17 &amp; SA18")), IF('Inverter Request Form'!$B$39 = "Yes", "Y", "N"), "ERROR - No SA or SB Submitted")</f>
        <v>ERROR - No SA or SB Submitted</v>
      </c>
      <c r="E7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1" s="27" t="str">
        <f>IF($E$4 &lt;&gt; "Y", "N", IF('Inverter Request Form'!$B$54 = "Yes", "Y", "N"))</f>
        <v>N</v>
      </c>
      <c r="G71" s="27" t="str">
        <f>IF($E$4 &lt;&gt; "Y", "N", IF(OR('Inverter Request Form'!$B$50 = "Yes: SA8-SA15", 'Inverter Request Form'!$B$50 = "Yes: SA8-SA15, SA17 &amp; SA18"), "Y", "N"))</f>
        <v>N</v>
      </c>
      <c r="H71" s="27" t="str">
        <f>IF($E$4 &lt;&gt; "Y", "N", IF('Inverter Request Form'!$B$50 = "Yes: SA8-SA15, SA17 &amp; SA18", "Y", "N"))</f>
        <v>N</v>
      </c>
      <c r="I71" s="27" t="str">
        <f>IF('Inverter Request Form'!$B$88="1. Inverter - CSIP Certified", "Y", IF('Inverter Request Form'!$B$88="2. Inverter - CSIP compliant via conformance testing using a CSIP-certified gateway", "Y*", IF('Inverter Request Form'!$B$88= "None", "N", "N")))</f>
        <v>N</v>
      </c>
      <c r="J71" s="27"/>
      <c r="K71" s="27" t="str">
        <f>IF(ISBLANK('Inverter Request Form'!$D177), "No Information Submitted", 'Inverter Request Form'!$D177)</f>
        <v>No Information Submitted</v>
      </c>
      <c r="L71" s="27"/>
      <c r="M71" s="27" t="str">
        <f>IF(ISBLANK('Inverter Request Form'!$C177), "No Information Submitted", 'Inverter Request Form'!$C177)</f>
        <v>No Information Submitted</v>
      </c>
      <c r="N71" s="27"/>
      <c r="O71" s="27" t="str">
        <f>IF($D$4 &lt;&gt; "Y", "No Information Submitted", IF(ISBLANK('Inverter Request Form'!$B$34), "No NRTL Selected", 'Inverter Request Form'!$B$34))</f>
        <v>No Information Submitted</v>
      </c>
      <c r="P71" s="81" t="str">
        <f t="shared" si="7"/>
        <v>No Information Submitted</v>
      </c>
      <c r="Q71" s="27" t="str">
        <f>IF($E$4 &lt;&gt; "Y", "No Information Submitted", IF(ISBLANK('Inverter Request Form'!$B$34), "No NRTL Selected", 'Inverter Request Form'!$B$34))</f>
        <v>No Information Submitted</v>
      </c>
      <c r="R71" s="81" t="str">
        <f t="shared" si="8"/>
        <v>No Information Submitted</v>
      </c>
      <c r="S71" s="27" t="str">
        <f>IF($E$4 &lt;&gt; "Y", "No Information Submitted", IF(AND($E$4= "Y", ISBLANK('Inverter Request Form'!$B$52)), "ERROR - No Firmware Version Submitted", 'Inverter Request Form'!$B$52))</f>
        <v>No Information Submitted</v>
      </c>
      <c r="T71" s="81" t="str">
        <f t="shared" si="9"/>
        <v>No Information Submitted</v>
      </c>
      <c r="U71" s="81" t="str">
        <f t="shared" si="10"/>
        <v>No Information Submitted</v>
      </c>
      <c r="V71" s="81" t="str">
        <f t="shared" si="11"/>
        <v>No Information Submitted</v>
      </c>
      <c r="W71" s="27" t="str">
        <f>IF($I$4="No Information Submitted", "No Information Submitted", IF(ISBLANK('Inverter Request Form'!$B$90), "No Information Submitted", 'Inverter Request Form'!$B$90))</f>
        <v>No Information Submitted</v>
      </c>
      <c r="X71" s="81" t="str">
        <f>IF($I$4="No Information Submitted", "No Information Submitted", IF(ISBLANK('Inverter Request Form'!$B$90), "No Information Submitted", ""))</f>
        <v>No Information Submitted</v>
      </c>
      <c r="Y71" s="27"/>
      <c r="Z71" s="27" t="str">
        <f>IF(AND('Inverter Request Form'!$B$28= "Yes", 'Inverter Request Form'!$B$98 = "Yes"), "Multiple Listing and ACPV module", IF('Inverter Request Form'!$B$28= "Yes", "ACPV module", IF('Inverter Request Form'!$B$98 = "Yes", "Multiple Listing",  "")))</f>
        <v/>
      </c>
      <c r="AA71" s="27" t="str">
        <f>IF('Inverter Request Form'!$B$30="Yes","Y", "N")</f>
        <v>N</v>
      </c>
      <c r="AB71" s="27" t="str">
        <f>IF('Inverter Request Form'!$B$26="Yes","Y", "N")</f>
        <v>N</v>
      </c>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t="str">
        <f>IF('Inverter Request Form'!$B$68 = "", "No Information Submitted", IF('Inverter Request Form'!$B$68 = "Yes", "Y", IF('Inverter Request Form'!$B$68 = "No", "N", "Error")))</f>
        <v>No Information Submitted</v>
      </c>
      <c r="BK71" s="27" t="str">
        <f>IF('Inverter Request Form'!$B$70 = "", "No Information Submitted", IF('Inverter Request Form'!$B$70 = "Yes", "Y", IF('Inverter Request Form'!$B$70 = "No", "N", "Error")))</f>
        <v>No Information Submitted</v>
      </c>
      <c r="BL71" s="27" t="str">
        <f>IF('Inverter Request Form'!$B$72 = "", "No Information Submitted", IF('Inverter Request Form'!$B$72 = "Yes", "Y", IF('Inverter Request Form'!$B$72 = "No", "N", "Error")))</f>
        <v>No Information Submitted</v>
      </c>
      <c r="BM71" s="27" t="str">
        <f>IF('Inverter Request Form'!$B$74 = "", "No Information Submitted", IF('Inverter Request Form'!$B$74 = "Yes", "Y", IF('Inverter Request Form'!$B$74 = "No", "N", "Error")))</f>
        <v>No Information Submitted</v>
      </c>
      <c r="BN71" s="27" t="str">
        <f>IF('Inverter Request Form'!$B$76 = "", "No Information Submitted", IF('Inverter Request Form'!$B$76 = "Yes", "Y", IF('Inverter Request Form'!$B$76 = "No", "N", "Error")))</f>
        <v>No Information Submitted</v>
      </c>
      <c r="BO71" s="27" t="str">
        <f>IF('Inverter Request Form'!$B$78 = "", "No Information Submitted", IF('Inverter Request Form'!$B$78 = "Yes", "Y", IF('Inverter Request Form'!$B$78 = "No", "N", "Error")))</f>
        <v>No Information Submitted</v>
      </c>
      <c r="BP71" s="27" t="str">
        <f>IF('Inverter Request Form'!$B$80 = "", "No Information Submitted", IF('Inverter Request Form'!$B$80 = "Yes", "Y", IF('Inverter Request Form'!$B$80 = "No", "N", "Error")))</f>
        <v>No Information Submitted</v>
      </c>
      <c r="BQ71" s="27" t="str">
        <f>IF('Inverter Request Form'!$B$82 = "", "No Information Submitted", IF('Inverter Request Form'!$B$82 = "Yes", "Y", IF('Inverter Request Form'!$B$82 = "No", "N", "Error")))</f>
        <v>No Information Submitted</v>
      </c>
      <c r="BR71" s="27" t="str">
        <f>IF('Inverter Request Form'!$B$84 = "", "No Information Submitted", IF('Inverter Request Form'!$B$84 = "Yes", "Y", IF('Inverter Request Form'!$B$84 = "No", "N", "Error")))</f>
        <v>No Information Submitted</v>
      </c>
      <c r="BS71" s="81"/>
      <c r="BT71" s="81"/>
      <c r="BU7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1" s="27" t="str">
        <f>IF('Inverter Request Form'!$B$22 = "PV Only", "PV", IF('Inverter Request Form'!$B$22 = "Battery Only", "Battery", IF('Inverter Request Form'!$B$22 = "Hybrid (PV and Battery)", "Both", "No Information Submitted")))</f>
        <v>No Information Submitted</v>
      </c>
      <c r="BX71" s="27" t="str">
        <f>IF(ISBLANK('Inverter Request Form'!$B177), "No Information Submitted", IF('Inverter Request Form'!$B$28 &lt;&gt; "Yes", "No", IF(AND('Inverter Request Form'!$B$28 = "Yes", ISBLANK('Inverter Request Form'!$F177)), "Missing ACPV Model Number", "Yes")))</f>
        <v>No Information Submitted</v>
      </c>
    </row>
    <row r="72" spans="1:76" ht="28.8" x14ac:dyDescent="0.3">
      <c r="A72" s="71" t="str">
        <f>IF(ISBLANK('Inverter Request Form'!$B$6), "No Information Submitted", 'Inverter Request Form'!$B$6)</f>
        <v>No Information Submitted</v>
      </c>
      <c r="B72" s="71" t="str">
        <f>IF(ISBLANK('Inverter Request Form'!$B178), "No Information Submitted", IF($BX$4 = "Yes", _xlfn.CONCAT("{", 'Inverter Request Form'!$C178, "V}"), IF('Inverter Request Form'!$B$98 = "Yes", IF(ISBLANK('Inverter Request Form'!$E178), "No Basic Listee Model Number Submitted", _xlfn.CONCAT('Inverter Request Form'!$B178," {",'Inverter Request Form'!$C178, "V}")), _xlfn.CONCAT('Inverter Request Form'!$B178," {",'Inverter Request Form'!$C178, "V}"))))</f>
        <v>No Information Submitted</v>
      </c>
      <c r="C72" s="27" t="str">
        <f t="shared" si="6"/>
        <v>N</v>
      </c>
      <c r="D72" s="27" t="str">
        <f>IF(OR('Inverter Request Form'!$B$39 = "Yes", OR('Inverter Request Form'!$B$50 = "Yes: SA8-SA15", 'Inverter Request Form'!$B$50 = "Yes: SA8-SA15, SA17 &amp; SA18")), IF('Inverter Request Form'!$B$39 = "Yes", "Y", "N"), "ERROR - No SA or SB Submitted")</f>
        <v>ERROR - No SA or SB Submitted</v>
      </c>
      <c r="E7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2" s="27" t="str">
        <f>IF($E$4 &lt;&gt; "Y", "N", IF('Inverter Request Form'!$B$54 = "Yes", "Y", "N"))</f>
        <v>N</v>
      </c>
      <c r="G72" s="27" t="str">
        <f>IF($E$4 &lt;&gt; "Y", "N", IF(OR('Inverter Request Form'!$B$50 = "Yes: SA8-SA15", 'Inverter Request Form'!$B$50 = "Yes: SA8-SA15, SA17 &amp; SA18"), "Y", "N"))</f>
        <v>N</v>
      </c>
      <c r="H72" s="27" t="str">
        <f>IF($E$4 &lt;&gt; "Y", "N", IF('Inverter Request Form'!$B$50 = "Yes: SA8-SA15, SA17 &amp; SA18", "Y", "N"))</f>
        <v>N</v>
      </c>
      <c r="I72" s="27" t="str">
        <f>IF('Inverter Request Form'!$B$88="1. Inverter - CSIP Certified", "Y", IF('Inverter Request Form'!$B$88="2. Inverter - CSIP compliant via conformance testing using a CSIP-certified gateway", "Y*", IF('Inverter Request Form'!$B$88= "None", "N", "N")))</f>
        <v>N</v>
      </c>
      <c r="J72" s="27"/>
      <c r="K72" s="27" t="str">
        <f>IF(ISBLANK('Inverter Request Form'!$D178), "No Information Submitted", 'Inverter Request Form'!$D178)</f>
        <v>No Information Submitted</v>
      </c>
      <c r="L72" s="27"/>
      <c r="M72" s="27" t="str">
        <f>IF(ISBLANK('Inverter Request Form'!$C178), "No Information Submitted", 'Inverter Request Form'!$C178)</f>
        <v>No Information Submitted</v>
      </c>
      <c r="N72" s="27"/>
      <c r="O72" s="27" t="str">
        <f>IF($D$4 &lt;&gt; "Y", "No Information Submitted", IF(ISBLANK('Inverter Request Form'!$B$34), "No NRTL Selected", 'Inverter Request Form'!$B$34))</f>
        <v>No Information Submitted</v>
      </c>
      <c r="P72" s="81" t="str">
        <f t="shared" si="7"/>
        <v>No Information Submitted</v>
      </c>
      <c r="Q72" s="27" t="str">
        <f>IF($E$4 &lt;&gt; "Y", "No Information Submitted", IF(ISBLANK('Inverter Request Form'!$B$34), "No NRTL Selected", 'Inverter Request Form'!$B$34))</f>
        <v>No Information Submitted</v>
      </c>
      <c r="R72" s="81" t="str">
        <f t="shared" si="8"/>
        <v>No Information Submitted</v>
      </c>
      <c r="S72" s="27" t="str">
        <f>IF($E$4 &lt;&gt; "Y", "No Information Submitted", IF(AND($E$4= "Y", ISBLANK('Inverter Request Form'!$B$52)), "ERROR - No Firmware Version Submitted", 'Inverter Request Form'!$B$52))</f>
        <v>No Information Submitted</v>
      </c>
      <c r="T72" s="81" t="str">
        <f t="shared" si="9"/>
        <v>No Information Submitted</v>
      </c>
      <c r="U72" s="81" t="str">
        <f t="shared" si="10"/>
        <v>No Information Submitted</v>
      </c>
      <c r="V72" s="81" t="str">
        <f t="shared" si="11"/>
        <v>No Information Submitted</v>
      </c>
      <c r="W72" s="27" t="str">
        <f>IF($I$4="No Information Submitted", "No Information Submitted", IF(ISBLANK('Inverter Request Form'!$B$90), "No Information Submitted", 'Inverter Request Form'!$B$90))</f>
        <v>No Information Submitted</v>
      </c>
      <c r="X72" s="81" t="str">
        <f>IF($I$4="No Information Submitted", "No Information Submitted", IF(ISBLANK('Inverter Request Form'!$B$90), "No Information Submitted", ""))</f>
        <v>No Information Submitted</v>
      </c>
      <c r="Y72" s="27"/>
      <c r="Z72" s="27" t="str">
        <f>IF(AND('Inverter Request Form'!$B$28= "Yes", 'Inverter Request Form'!$B$98 = "Yes"), "Multiple Listing and ACPV module", IF('Inverter Request Form'!$B$28= "Yes", "ACPV module", IF('Inverter Request Form'!$B$98 = "Yes", "Multiple Listing",  "")))</f>
        <v/>
      </c>
      <c r="AA72" s="27" t="str">
        <f>IF('Inverter Request Form'!$B$30="Yes","Y", "N")</f>
        <v>N</v>
      </c>
      <c r="AB72" s="27" t="str">
        <f>IF('Inverter Request Form'!$B$26="Yes","Y", "N")</f>
        <v>N</v>
      </c>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t="str">
        <f>IF('Inverter Request Form'!$B$68 = "", "No Information Submitted", IF('Inverter Request Form'!$B$68 = "Yes", "Y", IF('Inverter Request Form'!$B$68 = "No", "N", "Error")))</f>
        <v>No Information Submitted</v>
      </c>
      <c r="BK72" s="27" t="str">
        <f>IF('Inverter Request Form'!$B$70 = "", "No Information Submitted", IF('Inverter Request Form'!$B$70 = "Yes", "Y", IF('Inverter Request Form'!$B$70 = "No", "N", "Error")))</f>
        <v>No Information Submitted</v>
      </c>
      <c r="BL72" s="27" t="str">
        <f>IF('Inverter Request Form'!$B$72 = "", "No Information Submitted", IF('Inverter Request Form'!$B$72 = "Yes", "Y", IF('Inverter Request Form'!$B$72 = "No", "N", "Error")))</f>
        <v>No Information Submitted</v>
      </c>
      <c r="BM72" s="27" t="str">
        <f>IF('Inverter Request Form'!$B$74 = "", "No Information Submitted", IF('Inverter Request Form'!$B$74 = "Yes", "Y", IF('Inverter Request Form'!$B$74 = "No", "N", "Error")))</f>
        <v>No Information Submitted</v>
      </c>
      <c r="BN72" s="27" t="str">
        <f>IF('Inverter Request Form'!$B$76 = "", "No Information Submitted", IF('Inverter Request Form'!$B$76 = "Yes", "Y", IF('Inverter Request Form'!$B$76 = "No", "N", "Error")))</f>
        <v>No Information Submitted</v>
      </c>
      <c r="BO72" s="27" t="str">
        <f>IF('Inverter Request Form'!$B$78 = "", "No Information Submitted", IF('Inverter Request Form'!$B$78 = "Yes", "Y", IF('Inverter Request Form'!$B$78 = "No", "N", "Error")))</f>
        <v>No Information Submitted</v>
      </c>
      <c r="BP72" s="27" t="str">
        <f>IF('Inverter Request Form'!$B$80 = "", "No Information Submitted", IF('Inverter Request Form'!$B$80 = "Yes", "Y", IF('Inverter Request Form'!$B$80 = "No", "N", "Error")))</f>
        <v>No Information Submitted</v>
      </c>
      <c r="BQ72" s="27" t="str">
        <f>IF('Inverter Request Form'!$B$82 = "", "No Information Submitted", IF('Inverter Request Form'!$B$82 = "Yes", "Y", IF('Inverter Request Form'!$B$82 = "No", "N", "Error")))</f>
        <v>No Information Submitted</v>
      </c>
      <c r="BR72" s="27" t="str">
        <f>IF('Inverter Request Form'!$B$84 = "", "No Information Submitted", IF('Inverter Request Form'!$B$84 = "Yes", "Y", IF('Inverter Request Form'!$B$84 = "No", "N", "Error")))</f>
        <v>No Information Submitted</v>
      </c>
      <c r="BS72" s="81"/>
      <c r="BT72" s="81"/>
      <c r="BU7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2" s="27" t="str">
        <f>IF('Inverter Request Form'!$B$22 = "PV Only", "PV", IF('Inverter Request Form'!$B$22 = "Battery Only", "Battery", IF('Inverter Request Form'!$B$22 = "Hybrid (PV and Battery)", "Both", "No Information Submitted")))</f>
        <v>No Information Submitted</v>
      </c>
      <c r="BX72" s="27" t="str">
        <f>IF(ISBLANK('Inverter Request Form'!$B178), "No Information Submitted", IF('Inverter Request Form'!$B$28 &lt;&gt; "Yes", "No", IF(AND('Inverter Request Form'!$B$28 = "Yes", ISBLANK('Inverter Request Form'!$F178)), "Missing ACPV Model Number", "Yes")))</f>
        <v>No Information Submitted</v>
      </c>
    </row>
    <row r="73" spans="1:76" ht="28.8" x14ac:dyDescent="0.3">
      <c r="A73" s="71" t="str">
        <f>IF(ISBLANK('Inverter Request Form'!$B$6), "No Information Submitted", 'Inverter Request Form'!$B$6)</f>
        <v>No Information Submitted</v>
      </c>
      <c r="B73" s="71" t="str">
        <f>IF(ISBLANK('Inverter Request Form'!$B179), "No Information Submitted", IF($BX$4 = "Yes", _xlfn.CONCAT("{", 'Inverter Request Form'!$C179, "V}"), IF('Inverter Request Form'!$B$98 = "Yes", IF(ISBLANK('Inverter Request Form'!$E179), "No Basic Listee Model Number Submitted", _xlfn.CONCAT('Inverter Request Form'!$B179," {",'Inverter Request Form'!$C179, "V}")), _xlfn.CONCAT('Inverter Request Form'!$B179," {",'Inverter Request Form'!$C179, "V}"))))</f>
        <v>No Information Submitted</v>
      </c>
      <c r="C73" s="27" t="str">
        <f t="shared" si="6"/>
        <v>N</v>
      </c>
      <c r="D73" s="27" t="str">
        <f>IF(OR('Inverter Request Form'!$B$39 = "Yes", OR('Inverter Request Form'!$B$50 = "Yes: SA8-SA15", 'Inverter Request Form'!$B$50 = "Yes: SA8-SA15, SA17 &amp; SA18")), IF('Inverter Request Form'!$B$39 = "Yes", "Y", "N"), "ERROR - No SA or SB Submitted")</f>
        <v>ERROR - No SA or SB Submitted</v>
      </c>
      <c r="E7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3" s="27" t="str">
        <f>IF($E$4 &lt;&gt; "Y", "N", IF('Inverter Request Form'!$B$54 = "Yes", "Y", "N"))</f>
        <v>N</v>
      </c>
      <c r="G73" s="27" t="str">
        <f>IF($E$4 &lt;&gt; "Y", "N", IF(OR('Inverter Request Form'!$B$50 = "Yes: SA8-SA15", 'Inverter Request Form'!$B$50 = "Yes: SA8-SA15, SA17 &amp; SA18"), "Y", "N"))</f>
        <v>N</v>
      </c>
      <c r="H73" s="27" t="str">
        <f>IF($E$4 &lt;&gt; "Y", "N", IF('Inverter Request Form'!$B$50 = "Yes: SA8-SA15, SA17 &amp; SA18", "Y", "N"))</f>
        <v>N</v>
      </c>
      <c r="I73" s="27" t="str">
        <f>IF('Inverter Request Form'!$B$88="1. Inverter - CSIP Certified", "Y", IF('Inverter Request Form'!$B$88="2. Inverter - CSIP compliant via conformance testing using a CSIP-certified gateway", "Y*", IF('Inverter Request Form'!$B$88= "None", "N", "N")))</f>
        <v>N</v>
      </c>
      <c r="J73" s="27"/>
      <c r="K73" s="27" t="str">
        <f>IF(ISBLANK('Inverter Request Form'!$D179), "No Information Submitted", 'Inverter Request Form'!$D179)</f>
        <v>No Information Submitted</v>
      </c>
      <c r="L73" s="27"/>
      <c r="M73" s="27" t="str">
        <f>IF(ISBLANK('Inverter Request Form'!$C179), "No Information Submitted", 'Inverter Request Form'!$C179)</f>
        <v>No Information Submitted</v>
      </c>
      <c r="N73" s="27"/>
      <c r="O73" s="27" t="str">
        <f>IF($D$4 &lt;&gt; "Y", "No Information Submitted", IF(ISBLANK('Inverter Request Form'!$B$34), "No NRTL Selected", 'Inverter Request Form'!$B$34))</f>
        <v>No Information Submitted</v>
      </c>
      <c r="P73" s="81" t="str">
        <f t="shared" si="7"/>
        <v>No Information Submitted</v>
      </c>
      <c r="Q73" s="27" t="str">
        <f>IF($E$4 &lt;&gt; "Y", "No Information Submitted", IF(ISBLANK('Inverter Request Form'!$B$34), "No NRTL Selected", 'Inverter Request Form'!$B$34))</f>
        <v>No Information Submitted</v>
      </c>
      <c r="R73" s="81" t="str">
        <f t="shared" si="8"/>
        <v>No Information Submitted</v>
      </c>
      <c r="S73" s="27" t="str">
        <f>IF($E$4 &lt;&gt; "Y", "No Information Submitted", IF(AND($E$4= "Y", ISBLANK('Inverter Request Form'!$B$52)), "ERROR - No Firmware Version Submitted", 'Inverter Request Form'!$B$52))</f>
        <v>No Information Submitted</v>
      </c>
      <c r="T73" s="81" t="str">
        <f t="shared" si="9"/>
        <v>No Information Submitted</v>
      </c>
      <c r="U73" s="81" t="str">
        <f t="shared" si="10"/>
        <v>No Information Submitted</v>
      </c>
      <c r="V73" s="81" t="str">
        <f t="shared" si="11"/>
        <v>No Information Submitted</v>
      </c>
      <c r="W73" s="27" t="str">
        <f>IF($I$4="No Information Submitted", "No Information Submitted", IF(ISBLANK('Inverter Request Form'!$B$90), "No Information Submitted", 'Inverter Request Form'!$B$90))</f>
        <v>No Information Submitted</v>
      </c>
      <c r="X73" s="81" t="str">
        <f>IF($I$4="No Information Submitted", "No Information Submitted", IF(ISBLANK('Inverter Request Form'!$B$90), "No Information Submitted", ""))</f>
        <v>No Information Submitted</v>
      </c>
      <c r="Y73" s="27"/>
      <c r="Z73" s="27" t="str">
        <f>IF(AND('Inverter Request Form'!$B$28= "Yes", 'Inverter Request Form'!$B$98 = "Yes"), "Multiple Listing and ACPV module", IF('Inverter Request Form'!$B$28= "Yes", "ACPV module", IF('Inverter Request Form'!$B$98 = "Yes", "Multiple Listing",  "")))</f>
        <v/>
      </c>
      <c r="AA73" s="27" t="str">
        <f>IF('Inverter Request Form'!$B$30="Yes","Y", "N")</f>
        <v>N</v>
      </c>
      <c r="AB73" s="27" t="str">
        <f>IF('Inverter Request Form'!$B$26="Yes","Y", "N")</f>
        <v>N</v>
      </c>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t="str">
        <f>IF('Inverter Request Form'!$B$68 = "", "No Information Submitted", IF('Inverter Request Form'!$B$68 = "Yes", "Y", IF('Inverter Request Form'!$B$68 = "No", "N", "Error")))</f>
        <v>No Information Submitted</v>
      </c>
      <c r="BK73" s="27" t="str">
        <f>IF('Inverter Request Form'!$B$70 = "", "No Information Submitted", IF('Inverter Request Form'!$B$70 = "Yes", "Y", IF('Inverter Request Form'!$B$70 = "No", "N", "Error")))</f>
        <v>No Information Submitted</v>
      </c>
      <c r="BL73" s="27" t="str">
        <f>IF('Inverter Request Form'!$B$72 = "", "No Information Submitted", IF('Inverter Request Form'!$B$72 = "Yes", "Y", IF('Inverter Request Form'!$B$72 = "No", "N", "Error")))</f>
        <v>No Information Submitted</v>
      </c>
      <c r="BM73" s="27" t="str">
        <f>IF('Inverter Request Form'!$B$74 = "", "No Information Submitted", IF('Inverter Request Form'!$B$74 = "Yes", "Y", IF('Inverter Request Form'!$B$74 = "No", "N", "Error")))</f>
        <v>No Information Submitted</v>
      </c>
      <c r="BN73" s="27" t="str">
        <f>IF('Inverter Request Form'!$B$76 = "", "No Information Submitted", IF('Inverter Request Form'!$B$76 = "Yes", "Y", IF('Inverter Request Form'!$B$76 = "No", "N", "Error")))</f>
        <v>No Information Submitted</v>
      </c>
      <c r="BO73" s="27" t="str">
        <f>IF('Inverter Request Form'!$B$78 = "", "No Information Submitted", IF('Inverter Request Form'!$B$78 = "Yes", "Y", IF('Inverter Request Form'!$B$78 = "No", "N", "Error")))</f>
        <v>No Information Submitted</v>
      </c>
      <c r="BP73" s="27" t="str">
        <f>IF('Inverter Request Form'!$B$80 = "", "No Information Submitted", IF('Inverter Request Form'!$B$80 = "Yes", "Y", IF('Inverter Request Form'!$B$80 = "No", "N", "Error")))</f>
        <v>No Information Submitted</v>
      </c>
      <c r="BQ73" s="27" t="str">
        <f>IF('Inverter Request Form'!$B$82 = "", "No Information Submitted", IF('Inverter Request Form'!$B$82 = "Yes", "Y", IF('Inverter Request Form'!$B$82 = "No", "N", "Error")))</f>
        <v>No Information Submitted</v>
      </c>
      <c r="BR73" s="27" t="str">
        <f>IF('Inverter Request Form'!$B$84 = "", "No Information Submitted", IF('Inverter Request Form'!$B$84 = "Yes", "Y", IF('Inverter Request Form'!$B$84 = "No", "N", "Error")))</f>
        <v>No Information Submitted</v>
      </c>
      <c r="BS73" s="81"/>
      <c r="BT73" s="81"/>
      <c r="BU7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3" s="27" t="str">
        <f>IF('Inverter Request Form'!$B$22 = "PV Only", "PV", IF('Inverter Request Form'!$B$22 = "Battery Only", "Battery", IF('Inverter Request Form'!$B$22 = "Hybrid (PV and Battery)", "Both", "No Information Submitted")))</f>
        <v>No Information Submitted</v>
      </c>
      <c r="BX73" s="27" t="str">
        <f>IF(ISBLANK('Inverter Request Form'!$B179), "No Information Submitted", IF('Inverter Request Form'!$B$28 &lt;&gt; "Yes", "No", IF(AND('Inverter Request Form'!$B$28 = "Yes", ISBLANK('Inverter Request Form'!$F179)), "Missing ACPV Model Number", "Yes")))</f>
        <v>No Information Submitted</v>
      </c>
    </row>
    <row r="74" spans="1:76" ht="28.8" x14ac:dyDescent="0.3">
      <c r="A74" s="71" t="str">
        <f>IF(ISBLANK('Inverter Request Form'!$B$6), "No Information Submitted", 'Inverter Request Form'!$B$6)</f>
        <v>No Information Submitted</v>
      </c>
      <c r="B74" s="71" t="str">
        <f>IF(ISBLANK('Inverter Request Form'!$B180), "No Information Submitted", IF($BX$4 = "Yes", _xlfn.CONCAT("{", 'Inverter Request Form'!$C180, "V}"), IF('Inverter Request Form'!$B$98 = "Yes", IF(ISBLANK('Inverter Request Form'!$E180), "No Basic Listee Model Number Submitted", _xlfn.CONCAT('Inverter Request Form'!$B180," {",'Inverter Request Form'!$C180, "V}")), _xlfn.CONCAT('Inverter Request Form'!$B180," {",'Inverter Request Form'!$C180, "V}"))))</f>
        <v>No Information Submitted</v>
      </c>
      <c r="C74" s="27" t="str">
        <f t="shared" si="6"/>
        <v>N</v>
      </c>
      <c r="D74" s="27" t="str">
        <f>IF(OR('Inverter Request Form'!$B$39 = "Yes", OR('Inverter Request Form'!$B$50 = "Yes: SA8-SA15", 'Inverter Request Form'!$B$50 = "Yes: SA8-SA15, SA17 &amp; SA18")), IF('Inverter Request Form'!$B$39 = "Yes", "Y", "N"), "ERROR - No SA or SB Submitted")</f>
        <v>ERROR - No SA or SB Submitted</v>
      </c>
      <c r="E7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4" s="27" t="str">
        <f>IF($E$4 &lt;&gt; "Y", "N", IF('Inverter Request Form'!$B$54 = "Yes", "Y", "N"))</f>
        <v>N</v>
      </c>
      <c r="G74" s="27" t="str">
        <f>IF($E$4 &lt;&gt; "Y", "N", IF(OR('Inverter Request Form'!$B$50 = "Yes: SA8-SA15", 'Inverter Request Form'!$B$50 = "Yes: SA8-SA15, SA17 &amp; SA18"), "Y", "N"))</f>
        <v>N</v>
      </c>
      <c r="H74" s="27" t="str">
        <f>IF($E$4 &lt;&gt; "Y", "N", IF('Inverter Request Form'!$B$50 = "Yes: SA8-SA15, SA17 &amp; SA18", "Y", "N"))</f>
        <v>N</v>
      </c>
      <c r="I74" s="27" t="str">
        <f>IF('Inverter Request Form'!$B$88="1. Inverter - CSIP Certified", "Y", IF('Inverter Request Form'!$B$88="2. Inverter - CSIP compliant via conformance testing using a CSIP-certified gateway", "Y*", IF('Inverter Request Form'!$B$88= "None", "N", "N")))</f>
        <v>N</v>
      </c>
      <c r="J74" s="27"/>
      <c r="K74" s="27" t="str">
        <f>IF(ISBLANK('Inverter Request Form'!$D180), "No Information Submitted", 'Inverter Request Form'!$D180)</f>
        <v>No Information Submitted</v>
      </c>
      <c r="L74" s="27"/>
      <c r="M74" s="27" t="str">
        <f>IF(ISBLANK('Inverter Request Form'!$C180), "No Information Submitted", 'Inverter Request Form'!$C180)</f>
        <v>No Information Submitted</v>
      </c>
      <c r="N74" s="27"/>
      <c r="O74" s="27" t="str">
        <f>IF($D$4 &lt;&gt; "Y", "No Information Submitted", IF(ISBLANK('Inverter Request Form'!$B$34), "No NRTL Selected", 'Inverter Request Form'!$B$34))</f>
        <v>No Information Submitted</v>
      </c>
      <c r="P74" s="81" t="str">
        <f t="shared" si="7"/>
        <v>No Information Submitted</v>
      </c>
      <c r="Q74" s="27" t="str">
        <f>IF($E$4 &lt;&gt; "Y", "No Information Submitted", IF(ISBLANK('Inverter Request Form'!$B$34), "No NRTL Selected", 'Inverter Request Form'!$B$34))</f>
        <v>No Information Submitted</v>
      </c>
      <c r="R74" s="81" t="str">
        <f t="shared" si="8"/>
        <v>No Information Submitted</v>
      </c>
      <c r="S74" s="27" t="str">
        <f>IF($E$4 &lt;&gt; "Y", "No Information Submitted", IF(AND($E$4= "Y", ISBLANK('Inverter Request Form'!$B$52)), "ERROR - No Firmware Version Submitted", 'Inverter Request Form'!$B$52))</f>
        <v>No Information Submitted</v>
      </c>
      <c r="T74" s="81" t="str">
        <f t="shared" si="9"/>
        <v>No Information Submitted</v>
      </c>
      <c r="U74" s="81" t="str">
        <f t="shared" si="10"/>
        <v>No Information Submitted</v>
      </c>
      <c r="V74" s="81" t="str">
        <f t="shared" si="11"/>
        <v>No Information Submitted</v>
      </c>
      <c r="W74" s="27" t="str">
        <f>IF($I$4="No Information Submitted", "No Information Submitted", IF(ISBLANK('Inverter Request Form'!$B$90), "No Information Submitted", 'Inverter Request Form'!$B$90))</f>
        <v>No Information Submitted</v>
      </c>
      <c r="X74" s="81" t="str">
        <f>IF($I$4="No Information Submitted", "No Information Submitted", IF(ISBLANK('Inverter Request Form'!$B$90), "No Information Submitted", ""))</f>
        <v>No Information Submitted</v>
      </c>
      <c r="Y74" s="27"/>
      <c r="Z74" s="27" t="str">
        <f>IF(AND('Inverter Request Form'!$B$28= "Yes", 'Inverter Request Form'!$B$98 = "Yes"), "Multiple Listing and ACPV module", IF('Inverter Request Form'!$B$28= "Yes", "ACPV module", IF('Inverter Request Form'!$B$98 = "Yes", "Multiple Listing",  "")))</f>
        <v/>
      </c>
      <c r="AA74" s="27" t="str">
        <f>IF('Inverter Request Form'!$B$30="Yes","Y", "N")</f>
        <v>N</v>
      </c>
      <c r="AB74" s="27" t="str">
        <f>IF('Inverter Request Form'!$B$26="Yes","Y", "N")</f>
        <v>N</v>
      </c>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t="str">
        <f>IF('Inverter Request Form'!$B$68 = "", "No Information Submitted", IF('Inverter Request Form'!$B$68 = "Yes", "Y", IF('Inverter Request Form'!$B$68 = "No", "N", "Error")))</f>
        <v>No Information Submitted</v>
      </c>
      <c r="BK74" s="27" t="str">
        <f>IF('Inverter Request Form'!$B$70 = "", "No Information Submitted", IF('Inverter Request Form'!$B$70 = "Yes", "Y", IF('Inverter Request Form'!$B$70 = "No", "N", "Error")))</f>
        <v>No Information Submitted</v>
      </c>
      <c r="BL74" s="27" t="str">
        <f>IF('Inverter Request Form'!$B$72 = "", "No Information Submitted", IF('Inverter Request Form'!$B$72 = "Yes", "Y", IF('Inverter Request Form'!$B$72 = "No", "N", "Error")))</f>
        <v>No Information Submitted</v>
      </c>
      <c r="BM74" s="27" t="str">
        <f>IF('Inverter Request Form'!$B$74 = "", "No Information Submitted", IF('Inverter Request Form'!$B$74 = "Yes", "Y", IF('Inverter Request Form'!$B$74 = "No", "N", "Error")))</f>
        <v>No Information Submitted</v>
      </c>
      <c r="BN74" s="27" t="str">
        <f>IF('Inverter Request Form'!$B$76 = "", "No Information Submitted", IF('Inverter Request Form'!$B$76 = "Yes", "Y", IF('Inverter Request Form'!$B$76 = "No", "N", "Error")))</f>
        <v>No Information Submitted</v>
      </c>
      <c r="BO74" s="27" t="str">
        <f>IF('Inverter Request Form'!$B$78 = "", "No Information Submitted", IF('Inverter Request Form'!$B$78 = "Yes", "Y", IF('Inverter Request Form'!$B$78 = "No", "N", "Error")))</f>
        <v>No Information Submitted</v>
      </c>
      <c r="BP74" s="27" t="str">
        <f>IF('Inverter Request Form'!$B$80 = "", "No Information Submitted", IF('Inverter Request Form'!$B$80 = "Yes", "Y", IF('Inverter Request Form'!$B$80 = "No", "N", "Error")))</f>
        <v>No Information Submitted</v>
      </c>
      <c r="BQ74" s="27" t="str">
        <f>IF('Inverter Request Form'!$B$82 = "", "No Information Submitted", IF('Inverter Request Form'!$B$82 = "Yes", "Y", IF('Inverter Request Form'!$B$82 = "No", "N", "Error")))</f>
        <v>No Information Submitted</v>
      </c>
      <c r="BR74" s="27" t="str">
        <f>IF('Inverter Request Form'!$B$84 = "", "No Information Submitted", IF('Inverter Request Form'!$B$84 = "Yes", "Y", IF('Inverter Request Form'!$B$84 = "No", "N", "Error")))</f>
        <v>No Information Submitted</v>
      </c>
      <c r="BS74" s="81"/>
      <c r="BT74" s="81"/>
      <c r="BU7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4" s="27" t="str">
        <f>IF('Inverter Request Form'!$B$22 = "PV Only", "PV", IF('Inverter Request Form'!$B$22 = "Battery Only", "Battery", IF('Inverter Request Form'!$B$22 = "Hybrid (PV and Battery)", "Both", "No Information Submitted")))</f>
        <v>No Information Submitted</v>
      </c>
      <c r="BX74" s="27" t="str">
        <f>IF(ISBLANK('Inverter Request Form'!$B180), "No Information Submitted", IF('Inverter Request Form'!$B$28 &lt;&gt; "Yes", "No", IF(AND('Inverter Request Form'!$B$28 = "Yes", ISBLANK('Inverter Request Form'!$F180)), "Missing ACPV Model Number", "Yes")))</f>
        <v>No Information Submitted</v>
      </c>
    </row>
    <row r="75" spans="1:76" ht="28.8" x14ac:dyDescent="0.3">
      <c r="A75" s="71" t="str">
        <f>IF(ISBLANK('Inverter Request Form'!$B$6), "No Information Submitted", 'Inverter Request Form'!$B$6)</f>
        <v>No Information Submitted</v>
      </c>
      <c r="B75" s="71" t="str">
        <f>IF(ISBLANK('Inverter Request Form'!$B181), "No Information Submitted", IF($BX$4 = "Yes", _xlfn.CONCAT("{", 'Inverter Request Form'!$C181, "V}"), IF('Inverter Request Form'!$B$98 = "Yes", IF(ISBLANK('Inverter Request Form'!$E181), "No Basic Listee Model Number Submitted", _xlfn.CONCAT('Inverter Request Form'!$B181," {",'Inverter Request Form'!$C181, "V}")), _xlfn.CONCAT('Inverter Request Form'!$B181," {",'Inverter Request Form'!$C181, "V}"))))</f>
        <v>No Information Submitted</v>
      </c>
      <c r="C75" s="27" t="str">
        <f t="shared" si="6"/>
        <v>N</v>
      </c>
      <c r="D75" s="27" t="str">
        <f>IF(OR('Inverter Request Form'!$B$39 = "Yes", OR('Inverter Request Form'!$B$50 = "Yes: SA8-SA15", 'Inverter Request Form'!$B$50 = "Yes: SA8-SA15, SA17 &amp; SA18")), IF('Inverter Request Form'!$B$39 = "Yes", "Y", "N"), "ERROR - No SA or SB Submitted")</f>
        <v>ERROR - No SA or SB Submitted</v>
      </c>
      <c r="E7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5" s="27" t="str">
        <f>IF($E$4 &lt;&gt; "Y", "N", IF('Inverter Request Form'!$B$54 = "Yes", "Y", "N"))</f>
        <v>N</v>
      </c>
      <c r="G75" s="27" t="str">
        <f>IF($E$4 &lt;&gt; "Y", "N", IF(OR('Inverter Request Form'!$B$50 = "Yes: SA8-SA15", 'Inverter Request Form'!$B$50 = "Yes: SA8-SA15, SA17 &amp; SA18"), "Y", "N"))</f>
        <v>N</v>
      </c>
      <c r="H75" s="27" t="str">
        <f>IF($E$4 &lt;&gt; "Y", "N", IF('Inverter Request Form'!$B$50 = "Yes: SA8-SA15, SA17 &amp; SA18", "Y", "N"))</f>
        <v>N</v>
      </c>
      <c r="I75" s="27" t="str">
        <f>IF('Inverter Request Form'!$B$88="1. Inverter - CSIP Certified", "Y", IF('Inverter Request Form'!$B$88="2. Inverter - CSIP compliant via conformance testing using a CSIP-certified gateway", "Y*", IF('Inverter Request Form'!$B$88= "None", "N", "N")))</f>
        <v>N</v>
      </c>
      <c r="J75" s="27"/>
      <c r="K75" s="27" t="str">
        <f>IF(ISBLANK('Inverter Request Form'!$D181), "No Information Submitted", 'Inverter Request Form'!$D181)</f>
        <v>No Information Submitted</v>
      </c>
      <c r="L75" s="27"/>
      <c r="M75" s="27" t="str">
        <f>IF(ISBLANK('Inverter Request Form'!$C181), "No Information Submitted", 'Inverter Request Form'!$C181)</f>
        <v>No Information Submitted</v>
      </c>
      <c r="N75" s="27"/>
      <c r="O75" s="27" t="str">
        <f>IF($D$4 &lt;&gt; "Y", "No Information Submitted", IF(ISBLANK('Inverter Request Form'!$B$34), "No NRTL Selected", 'Inverter Request Form'!$B$34))</f>
        <v>No Information Submitted</v>
      </c>
      <c r="P75" s="81" t="str">
        <f t="shared" si="7"/>
        <v>No Information Submitted</v>
      </c>
      <c r="Q75" s="27" t="str">
        <f>IF($E$4 &lt;&gt; "Y", "No Information Submitted", IF(ISBLANK('Inverter Request Form'!$B$34), "No NRTL Selected", 'Inverter Request Form'!$B$34))</f>
        <v>No Information Submitted</v>
      </c>
      <c r="R75" s="81" t="str">
        <f t="shared" si="8"/>
        <v>No Information Submitted</v>
      </c>
      <c r="S75" s="27" t="str">
        <f>IF($E$4 &lt;&gt; "Y", "No Information Submitted", IF(AND($E$4= "Y", ISBLANK('Inverter Request Form'!$B$52)), "ERROR - No Firmware Version Submitted", 'Inverter Request Form'!$B$52))</f>
        <v>No Information Submitted</v>
      </c>
      <c r="T75" s="81" t="str">
        <f t="shared" si="9"/>
        <v>No Information Submitted</v>
      </c>
      <c r="U75" s="81" t="str">
        <f t="shared" si="10"/>
        <v>No Information Submitted</v>
      </c>
      <c r="V75" s="81" t="str">
        <f t="shared" si="11"/>
        <v>No Information Submitted</v>
      </c>
      <c r="W75" s="27" t="str">
        <f>IF($I$4="No Information Submitted", "No Information Submitted", IF(ISBLANK('Inverter Request Form'!$B$90), "No Information Submitted", 'Inverter Request Form'!$B$90))</f>
        <v>No Information Submitted</v>
      </c>
      <c r="X75" s="81" t="str">
        <f>IF($I$4="No Information Submitted", "No Information Submitted", IF(ISBLANK('Inverter Request Form'!$B$90), "No Information Submitted", ""))</f>
        <v>No Information Submitted</v>
      </c>
      <c r="Y75" s="27"/>
      <c r="Z75" s="27" t="str">
        <f>IF(AND('Inverter Request Form'!$B$28= "Yes", 'Inverter Request Form'!$B$98 = "Yes"), "Multiple Listing and ACPV module", IF('Inverter Request Form'!$B$28= "Yes", "ACPV module", IF('Inverter Request Form'!$B$98 = "Yes", "Multiple Listing",  "")))</f>
        <v/>
      </c>
      <c r="AA75" s="27" t="str">
        <f>IF('Inverter Request Form'!$B$30="Yes","Y", "N")</f>
        <v>N</v>
      </c>
      <c r="AB75" s="27" t="str">
        <f>IF('Inverter Request Form'!$B$26="Yes","Y", "N")</f>
        <v>N</v>
      </c>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t="str">
        <f>IF('Inverter Request Form'!$B$68 = "", "No Information Submitted", IF('Inverter Request Form'!$B$68 = "Yes", "Y", IF('Inverter Request Form'!$B$68 = "No", "N", "Error")))</f>
        <v>No Information Submitted</v>
      </c>
      <c r="BK75" s="27" t="str">
        <f>IF('Inverter Request Form'!$B$70 = "", "No Information Submitted", IF('Inverter Request Form'!$B$70 = "Yes", "Y", IF('Inverter Request Form'!$B$70 = "No", "N", "Error")))</f>
        <v>No Information Submitted</v>
      </c>
      <c r="BL75" s="27" t="str">
        <f>IF('Inverter Request Form'!$B$72 = "", "No Information Submitted", IF('Inverter Request Form'!$B$72 = "Yes", "Y", IF('Inverter Request Form'!$B$72 = "No", "N", "Error")))</f>
        <v>No Information Submitted</v>
      </c>
      <c r="BM75" s="27" t="str">
        <f>IF('Inverter Request Form'!$B$74 = "", "No Information Submitted", IF('Inverter Request Form'!$B$74 = "Yes", "Y", IF('Inverter Request Form'!$B$74 = "No", "N", "Error")))</f>
        <v>No Information Submitted</v>
      </c>
      <c r="BN75" s="27" t="str">
        <f>IF('Inverter Request Form'!$B$76 = "", "No Information Submitted", IF('Inverter Request Form'!$B$76 = "Yes", "Y", IF('Inverter Request Form'!$B$76 = "No", "N", "Error")))</f>
        <v>No Information Submitted</v>
      </c>
      <c r="BO75" s="27" t="str">
        <f>IF('Inverter Request Form'!$B$78 = "", "No Information Submitted", IF('Inverter Request Form'!$B$78 = "Yes", "Y", IF('Inverter Request Form'!$B$78 = "No", "N", "Error")))</f>
        <v>No Information Submitted</v>
      </c>
      <c r="BP75" s="27" t="str">
        <f>IF('Inverter Request Form'!$B$80 = "", "No Information Submitted", IF('Inverter Request Form'!$B$80 = "Yes", "Y", IF('Inverter Request Form'!$B$80 = "No", "N", "Error")))</f>
        <v>No Information Submitted</v>
      </c>
      <c r="BQ75" s="27" t="str">
        <f>IF('Inverter Request Form'!$B$82 = "", "No Information Submitted", IF('Inverter Request Form'!$B$82 = "Yes", "Y", IF('Inverter Request Form'!$B$82 = "No", "N", "Error")))</f>
        <v>No Information Submitted</v>
      </c>
      <c r="BR75" s="27" t="str">
        <f>IF('Inverter Request Form'!$B$84 = "", "No Information Submitted", IF('Inverter Request Form'!$B$84 = "Yes", "Y", IF('Inverter Request Form'!$B$84 = "No", "N", "Error")))</f>
        <v>No Information Submitted</v>
      </c>
      <c r="BS75" s="81"/>
      <c r="BT75" s="81"/>
      <c r="BU7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5" s="27" t="str">
        <f>IF('Inverter Request Form'!$B$22 = "PV Only", "PV", IF('Inverter Request Form'!$B$22 = "Battery Only", "Battery", IF('Inverter Request Form'!$B$22 = "Hybrid (PV and Battery)", "Both", "No Information Submitted")))</f>
        <v>No Information Submitted</v>
      </c>
      <c r="BX75" s="27" t="str">
        <f>IF(ISBLANK('Inverter Request Form'!$B181), "No Information Submitted", IF('Inverter Request Form'!$B$28 &lt;&gt; "Yes", "No", IF(AND('Inverter Request Form'!$B$28 = "Yes", ISBLANK('Inverter Request Form'!$F181)), "Missing ACPV Model Number", "Yes")))</f>
        <v>No Information Submitted</v>
      </c>
    </row>
    <row r="76" spans="1:76" ht="28.8" x14ac:dyDescent="0.3">
      <c r="A76" s="71" t="str">
        <f>IF(ISBLANK('Inverter Request Form'!$B$6), "No Information Submitted", 'Inverter Request Form'!$B$6)</f>
        <v>No Information Submitted</v>
      </c>
      <c r="B76" s="71" t="str">
        <f>IF(ISBLANK('Inverter Request Form'!$B182), "No Information Submitted", IF($BX$4 = "Yes", _xlfn.CONCAT("{", 'Inverter Request Form'!$C182, "V}"), IF('Inverter Request Form'!$B$98 = "Yes", IF(ISBLANK('Inverter Request Form'!$E182), "No Basic Listee Model Number Submitted", _xlfn.CONCAT('Inverter Request Form'!$B182," {",'Inverter Request Form'!$C182, "V}")), _xlfn.CONCAT('Inverter Request Form'!$B182," {",'Inverter Request Form'!$C182, "V}"))))</f>
        <v>No Information Submitted</v>
      </c>
      <c r="C76" s="27" t="str">
        <f t="shared" si="6"/>
        <v>N</v>
      </c>
      <c r="D76" s="27" t="str">
        <f>IF(OR('Inverter Request Form'!$B$39 = "Yes", OR('Inverter Request Form'!$B$50 = "Yes: SA8-SA15", 'Inverter Request Form'!$B$50 = "Yes: SA8-SA15, SA17 &amp; SA18")), IF('Inverter Request Form'!$B$39 = "Yes", "Y", "N"), "ERROR - No SA or SB Submitted")</f>
        <v>ERROR - No SA or SB Submitted</v>
      </c>
      <c r="E7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6" s="27" t="str">
        <f>IF($E$4 &lt;&gt; "Y", "N", IF('Inverter Request Form'!$B$54 = "Yes", "Y", "N"))</f>
        <v>N</v>
      </c>
      <c r="G76" s="27" t="str">
        <f>IF($E$4 &lt;&gt; "Y", "N", IF(OR('Inverter Request Form'!$B$50 = "Yes: SA8-SA15", 'Inverter Request Form'!$B$50 = "Yes: SA8-SA15, SA17 &amp; SA18"), "Y", "N"))</f>
        <v>N</v>
      </c>
      <c r="H76" s="27" t="str">
        <f>IF($E$4 &lt;&gt; "Y", "N", IF('Inverter Request Form'!$B$50 = "Yes: SA8-SA15, SA17 &amp; SA18", "Y", "N"))</f>
        <v>N</v>
      </c>
      <c r="I76" s="27" t="str">
        <f>IF('Inverter Request Form'!$B$88="1. Inverter - CSIP Certified", "Y", IF('Inverter Request Form'!$B$88="2. Inverter - CSIP compliant via conformance testing using a CSIP-certified gateway", "Y*", IF('Inverter Request Form'!$B$88= "None", "N", "N")))</f>
        <v>N</v>
      </c>
      <c r="J76" s="27"/>
      <c r="K76" s="27" t="str">
        <f>IF(ISBLANK('Inverter Request Form'!$D182), "No Information Submitted", 'Inverter Request Form'!$D182)</f>
        <v>No Information Submitted</v>
      </c>
      <c r="L76" s="27"/>
      <c r="M76" s="27" t="str">
        <f>IF(ISBLANK('Inverter Request Form'!$C182), "No Information Submitted", 'Inverter Request Form'!$C182)</f>
        <v>No Information Submitted</v>
      </c>
      <c r="N76" s="27"/>
      <c r="O76" s="27" t="str">
        <f>IF($D$4 &lt;&gt; "Y", "No Information Submitted", IF(ISBLANK('Inverter Request Form'!$B$34), "No NRTL Selected", 'Inverter Request Form'!$B$34))</f>
        <v>No Information Submitted</v>
      </c>
      <c r="P76" s="81" t="str">
        <f t="shared" si="7"/>
        <v>No Information Submitted</v>
      </c>
      <c r="Q76" s="27" t="str">
        <f>IF($E$4 &lt;&gt; "Y", "No Information Submitted", IF(ISBLANK('Inverter Request Form'!$B$34), "No NRTL Selected", 'Inverter Request Form'!$B$34))</f>
        <v>No Information Submitted</v>
      </c>
      <c r="R76" s="81" t="str">
        <f t="shared" si="8"/>
        <v>No Information Submitted</v>
      </c>
      <c r="S76" s="27" t="str">
        <f>IF($E$4 &lt;&gt; "Y", "No Information Submitted", IF(AND($E$4= "Y", ISBLANK('Inverter Request Form'!$B$52)), "ERROR - No Firmware Version Submitted", 'Inverter Request Form'!$B$52))</f>
        <v>No Information Submitted</v>
      </c>
      <c r="T76" s="81" t="str">
        <f t="shared" si="9"/>
        <v>No Information Submitted</v>
      </c>
      <c r="U76" s="81" t="str">
        <f t="shared" si="10"/>
        <v>No Information Submitted</v>
      </c>
      <c r="V76" s="81" t="str">
        <f t="shared" si="11"/>
        <v>No Information Submitted</v>
      </c>
      <c r="W76" s="27" t="str">
        <f>IF($I$4="No Information Submitted", "No Information Submitted", IF(ISBLANK('Inverter Request Form'!$B$90), "No Information Submitted", 'Inverter Request Form'!$B$90))</f>
        <v>No Information Submitted</v>
      </c>
      <c r="X76" s="81" t="str">
        <f>IF($I$4="No Information Submitted", "No Information Submitted", IF(ISBLANK('Inverter Request Form'!$B$90), "No Information Submitted", ""))</f>
        <v>No Information Submitted</v>
      </c>
      <c r="Y76" s="27"/>
      <c r="Z76" s="27" t="str">
        <f>IF(AND('Inverter Request Form'!$B$28= "Yes", 'Inverter Request Form'!$B$98 = "Yes"), "Multiple Listing and ACPV module", IF('Inverter Request Form'!$B$28= "Yes", "ACPV module", IF('Inverter Request Form'!$B$98 = "Yes", "Multiple Listing",  "")))</f>
        <v/>
      </c>
      <c r="AA76" s="27" t="str">
        <f>IF('Inverter Request Form'!$B$30="Yes","Y", "N")</f>
        <v>N</v>
      </c>
      <c r="AB76" s="27" t="str">
        <f>IF('Inverter Request Form'!$B$26="Yes","Y", "N")</f>
        <v>N</v>
      </c>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t="str">
        <f>IF('Inverter Request Form'!$B$68 = "", "No Information Submitted", IF('Inverter Request Form'!$B$68 = "Yes", "Y", IF('Inverter Request Form'!$B$68 = "No", "N", "Error")))</f>
        <v>No Information Submitted</v>
      </c>
      <c r="BK76" s="27" t="str">
        <f>IF('Inverter Request Form'!$B$70 = "", "No Information Submitted", IF('Inverter Request Form'!$B$70 = "Yes", "Y", IF('Inverter Request Form'!$B$70 = "No", "N", "Error")))</f>
        <v>No Information Submitted</v>
      </c>
      <c r="BL76" s="27" t="str">
        <f>IF('Inverter Request Form'!$B$72 = "", "No Information Submitted", IF('Inverter Request Form'!$B$72 = "Yes", "Y", IF('Inverter Request Form'!$B$72 = "No", "N", "Error")))</f>
        <v>No Information Submitted</v>
      </c>
      <c r="BM76" s="27" t="str">
        <f>IF('Inverter Request Form'!$B$74 = "", "No Information Submitted", IF('Inverter Request Form'!$B$74 = "Yes", "Y", IF('Inverter Request Form'!$B$74 = "No", "N", "Error")))</f>
        <v>No Information Submitted</v>
      </c>
      <c r="BN76" s="27" t="str">
        <f>IF('Inverter Request Form'!$B$76 = "", "No Information Submitted", IF('Inverter Request Form'!$B$76 = "Yes", "Y", IF('Inverter Request Form'!$B$76 = "No", "N", "Error")))</f>
        <v>No Information Submitted</v>
      </c>
      <c r="BO76" s="27" t="str">
        <f>IF('Inverter Request Form'!$B$78 = "", "No Information Submitted", IF('Inverter Request Form'!$B$78 = "Yes", "Y", IF('Inverter Request Form'!$B$78 = "No", "N", "Error")))</f>
        <v>No Information Submitted</v>
      </c>
      <c r="BP76" s="27" t="str">
        <f>IF('Inverter Request Form'!$B$80 = "", "No Information Submitted", IF('Inverter Request Form'!$B$80 = "Yes", "Y", IF('Inverter Request Form'!$B$80 = "No", "N", "Error")))</f>
        <v>No Information Submitted</v>
      </c>
      <c r="BQ76" s="27" t="str">
        <f>IF('Inverter Request Form'!$B$82 = "", "No Information Submitted", IF('Inverter Request Form'!$B$82 = "Yes", "Y", IF('Inverter Request Form'!$B$82 = "No", "N", "Error")))</f>
        <v>No Information Submitted</v>
      </c>
      <c r="BR76" s="27" t="str">
        <f>IF('Inverter Request Form'!$B$84 = "", "No Information Submitted", IF('Inverter Request Form'!$B$84 = "Yes", "Y", IF('Inverter Request Form'!$B$84 = "No", "N", "Error")))</f>
        <v>No Information Submitted</v>
      </c>
      <c r="BS76" s="81"/>
      <c r="BT76" s="81"/>
      <c r="BU7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6" s="27" t="str">
        <f>IF('Inverter Request Form'!$B$22 = "PV Only", "PV", IF('Inverter Request Form'!$B$22 = "Battery Only", "Battery", IF('Inverter Request Form'!$B$22 = "Hybrid (PV and Battery)", "Both", "No Information Submitted")))</f>
        <v>No Information Submitted</v>
      </c>
      <c r="BX76" s="27" t="str">
        <f>IF(ISBLANK('Inverter Request Form'!$B182), "No Information Submitted", IF('Inverter Request Form'!$B$28 &lt;&gt; "Yes", "No", IF(AND('Inverter Request Form'!$B$28 = "Yes", ISBLANK('Inverter Request Form'!$F182)), "Missing ACPV Model Number", "Yes")))</f>
        <v>No Information Submitted</v>
      </c>
    </row>
    <row r="77" spans="1:76" ht="28.8" x14ac:dyDescent="0.3">
      <c r="A77" s="71" t="str">
        <f>IF(ISBLANK('Inverter Request Form'!$B$6), "No Information Submitted", 'Inverter Request Form'!$B$6)</f>
        <v>No Information Submitted</v>
      </c>
      <c r="B77" s="71" t="str">
        <f>IF(ISBLANK('Inverter Request Form'!$B183), "No Information Submitted", IF($BX$4 = "Yes", _xlfn.CONCAT("{", 'Inverter Request Form'!$C183, "V}"), IF('Inverter Request Form'!$B$98 = "Yes", IF(ISBLANK('Inverter Request Form'!$E183), "No Basic Listee Model Number Submitted", _xlfn.CONCAT('Inverter Request Form'!$B183," {",'Inverter Request Form'!$C183, "V}")), _xlfn.CONCAT('Inverter Request Form'!$B183," {",'Inverter Request Form'!$C183, "V}"))))</f>
        <v>No Information Submitted</v>
      </c>
      <c r="C77" s="27" t="str">
        <f t="shared" si="6"/>
        <v>N</v>
      </c>
      <c r="D77" s="27" t="str">
        <f>IF(OR('Inverter Request Form'!$B$39 = "Yes", OR('Inverter Request Form'!$B$50 = "Yes: SA8-SA15", 'Inverter Request Form'!$B$50 = "Yes: SA8-SA15, SA17 &amp; SA18")), IF('Inverter Request Form'!$B$39 = "Yes", "Y", "N"), "ERROR - No SA or SB Submitted")</f>
        <v>ERROR - No SA or SB Submitted</v>
      </c>
      <c r="E7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7" s="27" t="str">
        <f>IF($E$4 &lt;&gt; "Y", "N", IF('Inverter Request Form'!$B$54 = "Yes", "Y", "N"))</f>
        <v>N</v>
      </c>
      <c r="G77" s="27" t="str">
        <f>IF($E$4 &lt;&gt; "Y", "N", IF(OR('Inverter Request Form'!$B$50 = "Yes: SA8-SA15", 'Inverter Request Form'!$B$50 = "Yes: SA8-SA15, SA17 &amp; SA18"), "Y", "N"))</f>
        <v>N</v>
      </c>
      <c r="H77" s="27" t="str">
        <f>IF($E$4 &lt;&gt; "Y", "N", IF('Inverter Request Form'!$B$50 = "Yes: SA8-SA15, SA17 &amp; SA18", "Y", "N"))</f>
        <v>N</v>
      </c>
      <c r="I77" s="27" t="str">
        <f>IF('Inverter Request Form'!$B$88="1. Inverter - CSIP Certified", "Y", IF('Inverter Request Form'!$B$88="2. Inverter - CSIP compliant via conformance testing using a CSIP-certified gateway", "Y*", IF('Inverter Request Form'!$B$88= "None", "N", "N")))</f>
        <v>N</v>
      </c>
      <c r="J77" s="27"/>
      <c r="K77" s="27" t="str">
        <f>IF(ISBLANK('Inverter Request Form'!$D183), "No Information Submitted", 'Inverter Request Form'!$D183)</f>
        <v>No Information Submitted</v>
      </c>
      <c r="L77" s="27"/>
      <c r="M77" s="27" t="str">
        <f>IF(ISBLANK('Inverter Request Form'!$C183), "No Information Submitted", 'Inverter Request Form'!$C183)</f>
        <v>No Information Submitted</v>
      </c>
      <c r="N77" s="27"/>
      <c r="O77" s="27" t="str">
        <f>IF($D$4 &lt;&gt; "Y", "No Information Submitted", IF(ISBLANK('Inverter Request Form'!$B$34), "No NRTL Selected", 'Inverter Request Form'!$B$34))</f>
        <v>No Information Submitted</v>
      </c>
      <c r="P77" s="81" t="str">
        <f t="shared" si="7"/>
        <v>No Information Submitted</v>
      </c>
      <c r="Q77" s="27" t="str">
        <f>IF($E$4 &lt;&gt; "Y", "No Information Submitted", IF(ISBLANK('Inverter Request Form'!$B$34), "No NRTL Selected", 'Inverter Request Form'!$B$34))</f>
        <v>No Information Submitted</v>
      </c>
      <c r="R77" s="81" t="str">
        <f t="shared" si="8"/>
        <v>No Information Submitted</v>
      </c>
      <c r="S77" s="27" t="str">
        <f>IF($E$4 &lt;&gt; "Y", "No Information Submitted", IF(AND($E$4= "Y", ISBLANK('Inverter Request Form'!$B$52)), "ERROR - No Firmware Version Submitted", 'Inverter Request Form'!$B$52))</f>
        <v>No Information Submitted</v>
      </c>
      <c r="T77" s="81" t="str">
        <f t="shared" si="9"/>
        <v>No Information Submitted</v>
      </c>
      <c r="U77" s="81" t="str">
        <f t="shared" si="10"/>
        <v>No Information Submitted</v>
      </c>
      <c r="V77" s="81" t="str">
        <f t="shared" si="11"/>
        <v>No Information Submitted</v>
      </c>
      <c r="W77" s="27" t="str">
        <f>IF($I$4="No Information Submitted", "No Information Submitted", IF(ISBLANK('Inverter Request Form'!$B$90), "No Information Submitted", 'Inverter Request Form'!$B$90))</f>
        <v>No Information Submitted</v>
      </c>
      <c r="X77" s="81" t="str">
        <f>IF($I$4="No Information Submitted", "No Information Submitted", IF(ISBLANK('Inverter Request Form'!$B$90), "No Information Submitted", ""))</f>
        <v>No Information Submitted</v>
      </c>
      <c r="Y77" s="27"/>
      <c r="Z77" s="27" t="str">
        <f>IF(AND('Inverter Request Form'!$B$28= "Yes", 'Inverter Request Form'!$B$98 = "Yes"), "Multiple Listing and ACPV module", IF('Inverter Request Form'!$B$28= "Yes", "ACPV module", IF('Inverter Request Form'!$B$98 = "Yes", "Multiple Listing",  "")))</f>
        <v/>
      </c>
      <c r="AA77" s="27" t="str">
        <f>IF('Inverter Request Form'!$B$30="Yes","Y", "N")</f>
        <v>N</v>
      </c>
      <c r="AB77" s="27" t="str">
        <f>IF('Inverter Request Form'!$B$26="Yes","Y", "N")</f>
        <v>N</v>
      </c>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t="str">
        <f>IF('Inverter Request Form'!$B$68 = "", "No Information Submitted", IF('Inverter Request Form'!$B$68 = "Yes", "Y", IF('Inverter Request Form'!$B$68 = "No", "N", "Error")))</f>
        <v>No Information Submitted</v>
      </c>
      <c r="BK77" s="27" t="str">
        <f>IF('Inverter Request Form'!$B$70 = "", "No Information Submitted", IF('Inverter Request Form'!$B$70 = "Yes", "Y", IF('Inverter Request Form'!$B$70 = "No", "N", "Error")))</f>
        <v>No Information Submitted</v>
      </c>
      <c r="BL77" s="27" t="str">
        <f>IF('Inverter Request Form'!$B$72 = "", "No Information Submitted", IF('Inverter Request Form'!$B$72 = "Yes", "Y", IF('Inverter Request Form'!$B$72 = "No", "N", "Error")))</f>
        <v>No Information Submitted</v>
      </c>
      <c r="BM77" s="27" t="str">
        <f>IF('Inverter Request Form'!$B$74 = "", "No Information Submitted", IF('Inverter Request Form'!$B$74 = "Yes", "Y", IF('Inverter Request Form'!$B$74 = "No", "N", "Error")))</f>
        <v>No Information Submitted</v>
      </c>
      <c r="BN77" s="27" t="str">
        <f>IF('Inverter Request Form'!$B$76 = "", "No Information Submitted", IF('Inverter Request Form'!$B$76 = "Yes", "Y", IF('Inverter Request Form'!$B$76 = "No", "N", "Error")))</f>
        <v>No Information Submitted</v>
      </c>
      <c r="BO77" s="27" t="str">
        <f>IF('Inverter Request Form'!$B$78 = "", "No Information Submitted", IF('Inverter Request Form'!$B$78 = "Yes", "Y", IF('Inverter Request Form'!$B$78 = "No", "N", "Error")))</f>
        <v>No Information Submitted</v>
      </c>
      <c r="BP77" s="27" t="str">
        <f>IF('Inverter Request Form'!$B$80 = "", "No Information Submitted", IF('Inverter Request Form'!$B$80 = "Yes", "Y", IF('Inverter Request Form'!$B$80 = "No", "N", "Error")))</f>
        <v>No Information Submitted</v>
      </c>
      <c r="BQ77" s="27" t="str">
        <f>IF('Inverter Request Form'!$B$82 = "", "No Information Submitted", IF('Inverter Request Form'!$B$82 = "Yes", "Y", IF('Inverter Request Form'!$B$82 = "No", "N", "Error")))</f>
        <v>No Information Submitted</v>
      </c>
      <c r="BR77" s="27" t="str">
        <f>IF('Inverter Request Form'!$B$84 = "", "No Information Submitted", IF('Inverter Request Form'!$B$84 = "Yes", "Y", IF('Inverter Request Form'!$B$84 = "No", "N", "Error")))</f>
        <v>No Information Submitted</v>
      </c>
      <c r="BS77" s="81"/>
      <c r="BT77" s="81"/>
      <c r="BU7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7" s="27" t="str">
        <f>IF('Inverter Request Form'!$B$22 = "PV Only", "PV", IF('Inverter Request Form'!$B$22 = "Battery Only", "Battery", IF('Inverter Request Form'!$B$22 = "Hybrid (PV and Battery)", "Both", "No Information Submitted")))</f>
        <v>No Information Submitted</v>
      </c>
      <c r="BX77" s="27" t="str">
        <f>IF(ISBLANK('Inverter Request Form'!$B183), "No Information Submitted", IF('Inverter Request Form'!$B$28 &lt;&gt; "Yes", "No", IF(AND('Inverter Request Form'!$B$28 = "Yes", ISBLANK('Inverter Request Form'!$F183)), "Missing ACPV Model Number", "Yes")))</f>
        <v>No Information Submitted</v>
      </c>
    </row>
    <row r="78" spans="1:76" ht="28.8" x14ac:dyDescent="0.3">
      <c r="A78" s="71" t="str">
        <f>IF(ISBLANK('Inverter Request Form'!$B$6), "No Information Submitted", 'Inverter Request Form'!$B$6)</f>
        <v>No Information Submitted</v>
      </c>
      <c r="B78" s="71" t="str">
        <f>IF(ISBLANK('Inverter Request Form'!$B184), "No Information Submitted", IF($BX$4 = "Yes", _xlfn.CONCAT("{", 'Inverter Request Form'!$C184, "V}"), IF('Inverter Request Form'!$B$98 = "Yes", IF(ISBLANK('Inverter Request Form'!$E184), "No Basic Listee Model Number Submitted", _xlfn.CONCAT('Inverter Request Form'!$B184," {",'Inverter Request Form'!$C184, "V}")), _xlfn.CONCAT('Inverter Request Form'!$B184," {",'Inverter Request Form'!$C184, "V}"))))</f>
        <v>No Information Submitted</v>
      </c>
      <c r="C78" s="27" t="str">
        <f t="shared" si="6"/>
        <v>N</v>
      </c>
      <c r="D78" s="27" t="str">
        <f>IF(OR('Inverter Request Form'!$B$39 = "Yes", OR('Inverter Request Form'!$B$50 = "Yes: SA8-SA15", 'Inverter Request Form'!$B$50 = "Yes: SA8-SA15, SA17 &amp; SA18")), IF('Inverter Request Form'!$B$39 = "Yes", "Y", "N"), "ERROR - No SA or SB Submitted")</f>
        <v>ERROR - No SA or SB Submitted</v>
      </c>
      <c r="E7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8" s="27" t="str">
        <f>IF($E$4 &lt;&gt; "Y", "N", IF('Inverter Request Form'!$B$54 = "Yes", "Y", "N"))</f>
        <v>N</v>
      </c>
      <c r="G78" s="27" t="str">
        <f>IF($E$4 &lt;&gt; "Y", "N", IF(OR('Inverter Request Form'!$B$50 = "Yes: SA8-SA15", 'Inverter Request Form'!$B$50 = "Yes: SA8-SA15, SA17 &amp; SA18"), "Y", "N"))</f>
        <v>N</v>
      </c>
      <c r="H78" s="27" t="str">
        <f>IF($E$4 &lt;&gt; "Y", "N", IF('Inverter Request Form'!$B$50 = "Yes: SA8-SA15, SA17 &amp; SA18", "Y", "N"))</f>
        <v>N</v>
      </c>
      <c r="I78" s="27" t="str">
        <f>IF('Inverter Request Form'!$B$88="1. Inverter - CSIP Certified", "Y", IF('Inverter Request Form'!$B$88="2. Inverter - CSIP compliant via conformance testing using a CSIP-certified gateway", "Y*", IF('Inverter Request Form'!$B$88= "None", "N", "N")))</f>
        <v>N</v>
      </c>
      <c r="J78" s="27"/>
      <c r="K78" s="27" t="str">
        <f>IF(ISBLANK('Inverter Request Form'!$D184), "No Information Submitted", 'Inverter Request Form'!$D184)</f>
        <v>No Information Submitted</v>
      </c>
      <c r="L78" s="27"/>
      <c r="M78" s="27" t="str">
        <f>IF(ISBLANK('Inverter Request Form'!$C184), "No Information Submitted", 'Inverter Request Form'!$C184)</f>
        <v>No Information Submitted</v>
      </c>
      <c r="N78" s="27"/>
      <c r="O78" s="27" t="str">
        <f>IF($D$4 &lt;&gt; "Y", "No Information Submitted", IF(ISBLANK('Inverter Request Form'!$B$34), "No NRTL Selected", 'Inverter Request Form'!$B$34))</f>
        <v>No Information Submitted</v>
      </c>
      <c r="P78" s="81" t="str">
        <f t="shared" si="7"/>
        <v>No Information Submitted</v>
      </c>
      <c r="Q78" s="27" t="str">
        <f>IF($E$4 &lt;&gt; "Y", "No Information Submitted", IF(ISBLANK('Inverter Request Form'!$B$34), "No NRTL Selected", 'Inverter Request Form'!$B$34))</f>
        <v>No Information Submitted</v>
      </c>
      <c r="R78" s="81" t="str">
        <f t="shared" si="8"/>
        <v>No Information Submitted</v>
      </c>
      <c r="S78" s="27" t="str">
        <f>IF($E$4 &lt;&gt; "Y", "No Information Submitted", IF(AND($E$4= "Y", ISBLANK('Inverter Request Form'!$B$52)), "ERROR - No Firmware Version Submitted", 'Inverter Request Form'!$B$52))</f>
        <v>No Information Submitted</v>
      </c>
      <c r="T78" s="81" t="str">
        <f t="shared" si="9"/>
        <v>No Information Submitted</v>
      </c>
      <c r="U78" s="81" t="str">
        <f t="shared" si="10"/>
        <v>No Information Submitted</v>
      </c>
      <c r="V78" s="81" t="str">
        <f t="shared" si="11"/>
        <v>No Information Submitted</v>
      </c>
      <c r="W78" s="27" t="str">
        <f>IF($I$4="No Information Submitted", "No Information Submitted", IF(ISBLANK('Inverter Request Form'!$B$90), "No Information Submitted", 'Inverter Request Form'!$B$90))</f>
        <v>No Information Submitted</v>
      </c>
      <c r="X78" s="81" t="str">
        <f>IF($I$4="No Information Submitted", "No Information Submitted", IF(ISBLANK('Inverter Request Form'!$B$90), "No Information Submitted", ""))</f>
        <v>No Information Submitted</v>
      </c>
      <c r="Y78" s="27"/>
      <c r="Z78" s="27" t="str">
        <f>IF(AND('Inverter Request Form'!$B$28= "Yes", 'Inverter Request Form'!$B$98 = "Yes"), "Multiple Listing and ACPV module", IF('Inverter Request Form'!$B$28= "Yes", "ACPV module", IF('Inverter Request Form'!$B$98 = "Yes", "Multiple Listing",  "")))</f>
        <v/>
      </c>
      <c r="AA78" s="27" t="str">
        <f>IF('Inverter Request Form'!$B$30="Yes","Y", "N")</f>
        <v>N</v>
      </c>
      <c r="AB78" s="27" t="str">
        <f>IF('Inverter Request Form'!$B$26="Yes","Y", "N")</f>
        <v>N</v>
      </c>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t="str">
        <f>IF('Inverter Request Form'!$B$68 = "", "No Information Submitted", IF('Inverter Request Form'!$B$68 = "Yes", "Y", IF('Inverter Request Form'!$B$68 = "No", "N", "Error")))</f>
        <v>No Information Submitted</v>
      </c>
      <c r="BK78" s="27" t="str">
        <f>IF('Inverter Request Form'!$B$70 = "", "No Information Submitted", IF('Inverter Request Form'!$B$70 = "Yes", "Y", IF('Inverter Request Form'!$B$70 = "No", "N", "Error")))</f>
        <v>No Information Submitted</v>
      </c>
      <c r="BL78" s="27" t="str">
        <f>IF('Inverter Request Form'!$B$72 = "", "No Information Submitted", IF('Inverter Request Form'!$B$72 = "Yes", "Y", IF('Inverter Request Form'!$B$72 = "No", "N", "Error")))</f>
        <v>No Information Submitted</v>
      </c>
      <c r="BM78" s="27" t="str">
        <f>IF('Inverter Request Form'!$B$74 = "", "No Information Submitted", IF('Inverter Request Form'!$B$74 = "Yes", "Y", IF('Inverter Request Form'!$B$74 = "No", "N", "Error")))</f>
        <v>No Information Submitted</v>
      </c>
      <c r="BN78" s="27" t="str">
        <f>IF('Inverter Request Form'!$B$76 = "", "No Information Submitted", IF('Inverter Request Form'!$B$76 = "Yes", "Y", IF('Inverter Request Form'!$B$76 = "No", "N", "Error")))</f>
        <v>No Information Submitted</v>
      </c>
      <c r="BO78" s="27" t="str">
        <f>IF('Inverter Request Form'!$B$78 = "", "No Information Submitted", IF('Inverter Request Form'!$B$78 = "Yes", "Y", IF('Inverter Request Form'!$B$78 = "No", "N", "Error")))</f>
        <v>No Information Submitted</v>
      </c>
      <c r="BP78" s="27" t="str">
        <f>IF('Inverter Request Form'!$B$80 = "", "No Information Submitted", IF('Inverter Request Form'!$B$80 = "Yes", "Y", IF('Inverter Request Form'!$B$80 = "No", "N", "Error")))</f>
        <v>No Information Submitted</v>
      </c>
      <c r="BQ78" s="27" t="str">
        <f>IF('Inverter Request Form'!$B$82 = "", "No Information Submitted", IF('Inverter Request Form'!$B$82 = "Yes", "Y", IF('Inverter Request Form'!$B$82 = "No", "N", "Error")))</f>
        <v>No Information Submitted</v>
      </c>
      <c r="BR78" s="27" t="str">
        <f>IF('Inverter Request Form'!$B$84 = "", "No Information Submitted", IF('Inverter Request Form'!$B$84 = "Yes", "Y", IF('Inverter Request Form'!$B$84 = "No", "N", "Error")))</f>
        <v>No Information Submitted</v>
      </c>
      <c r="BS78" s="81"/>
      <c r="BT78" s="81"/>
      <c r="BU7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8" s="27" t="str">
        <f>IF('Inverter Request Form'!$B$22 = "PV Only", "PV", IF('Inverter Request Form'!$B$22 = "Battery Only", "Battery", IF('Inverter Request Form'!$B$22 = "Hybrid (PV and Battery)", "Both", "No Information Submitted")))</f>
        <v>No Information Submitted</v>
      </c>
      <c r="BX78" s="27" t="str">
        <f>IF(ISBLANK('Inverter Request Form'!$B184), "No Information Submitted", IF('Inverter Request Form'!$B$28 &lt;&gt; "Yes", "No", IF(AND('Inverter Request Form'!$B$28 = "Yes", ISBLANK('Inverter Request Form'!$F184)), "Missing ACPV Model Number", "Yes")))</f>
        <v>No Information Submitted</v>
      </c>
    </row>
    <row r="79" spans="1:76" ht="28.8" x14ac:dyDescent="0.3">
      <c r="A79" s="71" t="str">
        <f>IF(ISBLANK('Inverter Request Form'!$B$6), "No Information Submitted", 'Inverter Request Form'!$B$6)</f>
        <v>No Information Submitted</v>
      </c>
      <c r="B79" s="71" t="str">
        <f>IF(ISBLANK('Inverter Request Form'!$B185), "No Information Submitted", IF($BX$4 = "Yes", _xlfn.CONCAT("{", 'Inverter Request Form'!$C185, "V}"), IF('Inverter Request Form'!$B$98 = "Yes", IF(ISBLANK('Inverter Request Form'!$E185), "No Basic Listee Model Number Submitted", _xlfn.CONCAT('Inverter Request Form'!$B185," {",'Inverter Request Form'!$C185, "V}")), _xlfn.CONCAT('Inverter Request Form'!$B185," {",'Inverter Request Form'!$C185, "V}"))))</f>
        <v>No Information Submitted</v>
      </c>
      <c r="C79" s="27" t="str">
        <f t="shared" si="6"/>
        <v>N</v>
      </c>
      <c r="D79" s="27" t="str">
        <f>IF(OR('Inverter Request Form'!$B$39 = "Yes", OR('Inverter Request Form'!$B$50 = "Yes: SA8-SA15", 'Inverter Request Form'!$B$50 = "Yes: SA8-SA15, SA17 &amp; SA18")), IF('Inverter Request Form'!$B$39 = "Yes", "Y", "N"), "ERROR - No SA or SB Submitted")</f>
        <v>ERROR - No SA or SB Submitted</v>
      </c>
      <c r="E7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79" s="27" t="str">
        <f>IF($E$4 &lt;&gt; "Y", "N", IF('Inverter Request Form'!$B$54 = "Yes", "Y", "N"))</f>
        <v>N</v>
      </c>
      <c r="G79" s="27" t="str">
        <f>IF($E$4 &lt;&gt; "Y", "N", IF(OR('Inverter Request Form'!$B$50 = "Yes: SA8-SA15", 'Inverter Request Form'!$B$50 = "Yes: SA8-SA15, SA17 &amp; SA18"), "Y", "N"))</f>
        <v>N</v>
      </c>
      <c r="H79" s="27" t="str">
        <f>IF($E$4 &lt;&gt; "Y", "N", IF('Inverter Request Form'!$B$50 = "Yes: SA8-SA15, SA17 &amp; SA18", "Y", "N"))</f>
        <v>N</v>
      </c>
      <c r="I79" s="27" t="str">
        <f>IF('Inverter Request Form'!$B$88="1. Inverter - CSIP Certified", "Y", IF('Inverter Request Form'!$B$88="2. Inverter - CSIP compliant via conformance testing using a CSIP-certified gateway", "Y*", IF('Inverter Request Form'!$B$88= "None", "N", "N")))</f>
        <v>N</v>
      </c>
      <c r="J79" s="27"/>
      <c r="K79" s="27" t="str">
        <f>IF(ISBLANK('Inverter Request Form'!$D185), "No Information Submitted", 'Inverter Request Form'!$D185)</f>
        <v>No Information Submitted</v>
      </c>
      <c r="L79" s="27"/>
      <c r="M79" s="27" t="str">
        <f>IF(ISBLANK('Inverter Request Form'!$C185), "No Information Submitted", 'Inverter Request Form'!$C185)</f>
        <v>No Information Submitted</v>
      </c>
      <c r="N79" s="27"/>
      <c r="O79" s="27" t="str">
        <f>IF($D$4 &lt;&gt; "Y", "No Information Submitted", IF(ISBLANK('Inverter Request Form'!$B$34), "No NRTL Selected", 'Inverter Request Form'!$B$34))</f>
        <v>No Information Submitted</v>
      </c>
      <c r="P79" s="81" t="str">
        <f t="shared" si="7"/>
        <v>No Information Submitted</v>
      </c>
      <c r="Q79" s="27" t="str">
        <f>IF($E$4 &lt;&gt; "Y", "No Information Submitted", IF(ISBLANK('Inverter Request Form'!$B$34), "No NRTL Selected", 'Inverter Request Form'!$B$34))</f>
        <v>No Information Submitted</v>
      </c>
      <c r="R79" s="81" t="str">
        <f t="shared" si="8"/>
        <v>No Information Submitted</v>
      </c>
      <c r="S79" s="27" t="str">
        <f>IF($E$4 &lt;&gt; "Y", "No Information Submitted", IF(AND($E$4= "Y", ISBLANK('Inverter Request Form'!$B$52)), "ERROR - No Firmware Version Submitted", 'Inverter Request Form'!$B$52))</f>
        <v>No Information Submitted</v>
      </c>
      <c r="T79" s="81" t="str">
        <f t="shared" si="9"/>
        <v>No Information Submitted</v>
      </c>
      <c r="U79" s="81" t="str">
        <f t="shared" si="10"/>
        <v>No Information Submitted</v>
      </c>
      <c r="V79" s="81" t="str">
        <f t="shared" si="11"/>
        <v>No Information Submitted</v>
      </c>
      <c r="W79" s="27" t="str">
        <f>IF($I$4="No Information Submitted", "No Information Submitted", IF(ISBLANK('Inverter Request Form'!$B$90), "No Information Submitted", 'Inverter Request Form'!$B$90))</f>
        <v>No Information Submitted</v>
      </c>
      <c r="X79" s="81" t="str">
        <f>IF($I$4="No Information Submitted", "No Information Submitted", IF(ISBLANK('Inverter Request Form'!$B$90), "No Information Submitted", ""))</f>
        <v>No Information Submitted</v>
      </c>
      <c r="Y79" s="27"/>
      <c r="Z79" s="27" t="str">
        <f>IF(AND('Inverter Request Form'!$B$28= "Yes", 'Inverter Request Form'!$B$98 = "Yes"), "Multiple Listing and ACPV module", IF('Inverter Request Form'!$B$28= "Yes", "ACPV module", IF('Inverter Request Form'!$B$98 = "Yes", "Multiple Listing",  "")))</f>
        <v/>
      </c>
      <c r="AA79" s="27" t="str">
        <f>IF('Inverter Request Form'!$B$30="Yes","Y", "N")</f>
        <v>N</v>
      </c>
      <c r="AB79" s="27" t="str">
        <f>IF('Inverter Request Form'!$B$26="Yes","Y", "N")</f>
        <v>N</v>
      </c>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t="str">
        <f>IF('Inverter Request Form'!$B$68 = "", "No Information Submitted", IF('Inverter Request Form'!$B$68 = "Yes", "Y", IF('Inverter Request Form'!$B$68 = "No", "N", "Error")))</f>
        <v>No Information Submitted</v>
      </c>
      <c r="BK79" s="27" t="str">
        <f>IF('Inverter Request Form'!$B$70 = "", "No Information Submitted", IF('Inverter Request Form'!$B$70 = "Yes", "Y", IF('Inverter Request Form'!$B$70 = "No", "N", "Error")))</f>
        <v>No Information Submitted</v>
      </c>
      <c r="BL79" s="27" t="str">
        <f>IF('Inverter Request Form'!$B$72 = "", "No Information Submitted", IF('Inverter Request Form'!$B$72 = "Yes", "Y", IF('Inverter Request Form'!$B$72 = "No", "N", "Error")))</f>
        <v>No Information Submitted</v>
      </c>
      <c r="BM79" s="27" t="str">
        <f>IF('Inverter Request Form'!$B$74 = "", "No Information Submitted", IF('Inverter Request Form'!$B$74 = "Yes", "Y", IF('Inverter Request Form'!$B$74 = "No", "N", "Error")))</f>
        <v>No Information Submitted</v>
      </c>
      <c r="BN79" s="27" t="str">
        <f>IF('Inverter Request Form'!$B$76 = "", "No Information Submitted", IF('Inverter Request Form'!$B$76 = "Yes", "Y", IF('Inverter Request Form'!$B$76 = "No", "N", "Error")))</f>
        <v>No Information Submitted</v>
      </c>
      <c r="BO79" s="27" t="str">
        <f>IF('Inverter Request Form'!$B$78 = "", "No Information Submitted", IF('Inverter Request Form'!$B$78 = "Yes", "Y", IF('Inverter Request Form'!$B$78 = "No", "N", "Error")))</f>
        <v>No Information Submitted</v>
      </c>
      <c r="BP79" s="27" t="str">
        <f>IF('Inverter Request Form'!$B$80 = "", "No Information Submitted", IF('Inverter Request Form'!$B$80 = "Yes", "Y", IF('Inverter Request Form'!$B$80 = "No", "N", "Error")))</f>
        <v>No Information Submitted</v>
      </c>
      <c r="BQ79" s="27" t="str">
        <f>IF('Inverter Request Form'!$B$82 = "", "No Information Submitted", IF('Inverter Request Form'!$B$82 = "Yes", "Y", IF('Inverter Request Form'!$B$82 = "No", "N", "Error")))</f>
        <v>No Information Submitted</v>
      </c>
      <c r="BR79" s="27" t="str">
        <f>IF('Inverter Request Form'!$B$84 = "", "No Information Submitted", IF('Inverter Request Form'!$B$84 = "Yes", "Y", IF('Inverter Request Form'!$B$84 = "No", "N", "Error")))</f>
        <v>No Information Submitted</v>
      </c>
      <c r="BS79" s="81"/>
      <c r="BT79" s="81"/>
      <c r="BU7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7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79" s="27" t="str">
        <f>IF('Inverter Request Form'!$B$22 = "PV Only", "PV", IF('Inverter Request Form'!$B$22 = "Battery Only", "Battery", IF('Inverter Request Form'!$B$22 = "Hybrid (PV and Battery)", "Both", "No Information Submitted")))</f>
        <v>No Information Submitted</v>
      </c>
      <c r="BX79" s="27" t="str">
        <f>IF(ISBLANK('Inverter Request Form'!$B185), "No Information Submitted", IF('Inverter Request Form'!$B$28 &lt;&gt; "Yes", "No", IF(AND('Inverter Request Form'!$B$28 = "Yes", ISBLANK('Inverter Request Form'!$F185)), "Missing ACPV Model Number", "Yes")))</f>
        <v>No Information Submitted</v>
      </c>
    </row>
    <row r="80" spans="1:76" ht="28.8" x14ac:dyDescent="0.3">
      <c r="A80" s="71" t="str">
        <f>IF(ISBLANK('Inverter Request Form'!$B$6), "No Information Submitted", 'Inverter Request Form'!$B$6)</f>
        <v>No Information Submitted</v>
      </c>
      <c r="B80" s="71" t="str">
        <f>IF(ISBLANK('Inverter Request Form'!$B186), "No Information Submitted", IF($BX$4 = "Yes", _xlfn.CONCAT("{", 'Inverter Request Form'!$C186, "V}"), IF('Inverter Request Form'!$B$98 = "Yes", IF(ISBLANK('Inverter Request Form'!$E186), "No Basic Listee Model Number Submitted", _xlfn.CONCAT('Inverter Request Form'!$B186," {",'Inverter Request Form'!$C186, "V}")), _xlfn.CONCAT('Inverter Request Form'!$B186," {",'Inverter Request Form'!$C186, "V}"))))</f>
        <v>No Information Submitted</v>
      </c>
      <c r="C80" s="27" t="str">
        <f t="shared" si="6"/>
        <v>N</v>
      </c>
      <c r="D80" s="27" t="str">
        <f>IF(OR('Inverter Request Form'!$B$39 = "Yes", OR('Inverter Request Form'!$B$50 = "Yes: SA8-SA15", 'Inverter Request Form'!$B$50 = "Yes: SA8-SA15, SA17 &amp; SA18")), IF('Inverter Request Form'!$B$39 = "Yes", "Y", "N"), "ERROR - No SA or SB Submitted")</f>
        <v>ERROR - No SA or SB Submitted</v>
      </c>
      <c r="E8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0" s="27" t="str">
        <f>IF($E$4 &lt;&gt; "Y", "N", IF('Inverter Request Form'!$B$54 = "Yes", "Y", "N"))</f>
        <v>N</v>
      </c>
      <c r="G80" s="27" t="str">
        <f>IF($E$4 &lt;&gt; "Y", "N", IF(OR('Inverter Request Form'!$B$50 = "Yes: SA8-SA15", 'Inverter Request Form'!$B$50 = "Yes: SA8-SA15, SA17 &amp; SA18"), "Y", "N"))</f>
        <v>N</v>
      </c>
      <c r="H80" s="27" t="str">
        <f>IF($E$4 &lt;&gt; "Y", "N", IF('Inverter Request Form'!$B$50 = "Yes: SA8-SA15, SA17 &amp; SA18", "Y", "N"))</f>
        <v>N</v>
      </c>
      <c r="I80" s="27" t="str">
        <f>IF('Inverter Request Form'!$B$88="1. Inverter - CSIP Certified", "Y", IF('Inverter Request Form'!$B$88="2. Inverter - CSIP compliant via conformance testing using a CSIP-certified gateway", "Y*", IF('Inverter Request Form'!$B$88= "None", "N", "N")))</f>
        <v>N</v>
      </c>
      <c r="J80" s="27"/>
      <c r="K80" s="27" t="str">
        <f>IF(ISBLANK('Inverter Request Form'!$D186), "No Information Submitted", 'Inverter Request Form'!$D186)</f>
        <v>No Information Submitted</v>
      </c>
      <c r="L80" s="27"/>
      <c r="M80" s="27" t="str">
        <f>IF(ISBLANK('Inverter Request Form'!$C186), "No Information Submitted", 'Inverter Request Form'!$C186)</f>
        <v>No Information Submitted</v>
      </c>
      <c r="N80" s="27"/>
      <c r="O80" s="27" t="str">
        <f>IF($D$4 &lt;&gt; "Y", "No Information Submitted", IF(ISBLANK('Inverter Request Form'!$B$34), "No NRTL Selected", 'Inverter Request Form'!$B$34))</f>
        <v>No Information Submitted</v>
      </c>
      <c r="P80" s="81" t="str">
        <f t="shared" si="7"/>
        <v>No Information Submitted</v>
      </c>
      <c r="Q80" s="27" t="str">
        <f>IF($E$4 &lt;&gt; "Y", "No Information Submitted", IF(ISBLANK('Inverter Request Form'!$B$34), "No NRTL Selected", 'Inverter Request Form'!$B$34))</f>
        <v>No Information Submitted</v>
      </c>
      <c r="R80" s="81" t="str">
        <f t="shared" si="8"/>
        <v>No Information Submitted</v>
      </c>
      <c r="S80" s="27" t="str">
        <f>IF($E$4 &lt;&gt; "Y", "No Information Submitted", IF(AND($E$4= "Y", ISBLANK('Inverter Request Form'!$B$52)), "ERROR - No Firmware Version Submitted", 'Inverter Request Form'!$B$52))</f>
        <v>No Information Submitted</v>
      </c>
      <c r="T80" s="81" t="str">
        <f t="shared" si="9"/>
        <v>No Information Submitted</v>
      </c>
      <c r="U80" s="81" t="str">
        <f t="shared" si="10"/>
        <v>No Information Submitted</v>
      </c>
      <c r="V80" s="81" t="str">
        <f t="shared" si="11"/>
        <v>No Information Submitted</v>
      </c>
      <c r="W80" s="27" t="str">
        <f>IF($I$4="No Information Submitted", "No Information Submitted", IF(ISBLANK('Inverter Request Form'!$B$90), "No Information Submitted", 'Inverter Request Form'!$B$90))</f>
        <v>No Information Submitted</v>
      </c>
      <c r="X80" s="81" t="str">
        <f>IF($I$4="No Information Submitted", "No Information Submitted", IF(ISBLANK('Inverter Request Form'!$B$90), "No Information Submitted", ""))</f>
        <v>No Information Submitted</v>
      </c>
      <c r="Y80" s="27"/>
      <c r="Z80" s="27" t="str">
        <f>IF(AND('Inverter Request Form'!$B$28= "Yes", 'Inverter Request Form'!$B$98 = "Yes"), "Multiple Listing and ACPV module", IF('Inverter Request Form'!$B$28= "Yes", "ACPV module", IF('Inverter Request Form'!$B$98 = "Yes", "Multiple Listing",  "")))</f>
        <v/>
      </c>
      <c r="AA80" s="27" t="str">
        <f>IF('Inverter Request Form'!$B$30="Yes","Y", "N")</f>
        <v>N</v>
      </c>
      <c r="AB80" s="27" t="str">
        <f>IF('Inverter Request Form'!$B$26="Yes","Y", "N")</f>
        <v>N</v>
      </c>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t="str">
        <f>IF('Inverter Request Form'!$B$68 = "", "No Information Submitted", IF('Inverter Request Form'!$B$68 = "Yes", "Y", IF('Inverter Request Form'!$B$68 = "No", "N", "Error")))</f>
        <v>No Information Submitted</v>
      </c>
      <c r="BK80" s="27" t="str">
        <f>IF('Inverter Request Form'!$B$70 = "", "No Information Submitted", IF('Inverter Request Form'!$B$70 = "Yes", "Y", IF('Inverter Request Form'!$B$70 = "No", "N", "Error")))</f>
        <v>No Information Submitted</v>
      </c>
      <c r="BL80" s="27" t="str">
        <f>IF('Inverter Request Form'!$B$72 = "", "No Information Submitted", IF('Inverter Request Form'!$B$72 = "Yes", "Y", IF('Inverter Request Form'!$B$72 = "No", "N", "Error")))</f>
        <v>No Information Submitted</v>
      </c>
      <c r="BM80" s="27" t="str">
        <f>IF('Inverter Request Form'!$B$74 = "", "No Information Submitted", IF('Inverter Request Form'!$B$74 = "Yes", "Y", IF('Inverter Request Form'!$B$74 = "No", "N", "Error")))</f>
        <v>No Information Submitted</v>
      </c>
      <c r="BN80" s="27" t="str">
        <f>IF('Inverter Request Form'!$B$76 = "", "No Information Submitted", IF('Inverter Request Form'!$B$76 = "Yes", "Y", IF('Inverter Request Form'!$B$76 = "No", "N", "Error")))</f>
        <v>No Information Submitted</v>
      </c>
      <c r="BO80" s="27" t="str">
        <f>IF('Inverter Request Form'!$B$78 = "", "No Information Submitted", IF('Inverter Request Form'!$B$78 = "Yes", "Y", IF('Inverter Request Form'!$B$78 = "No", "N", "Error")))</f>
        <v>No Information Submitted</v>
      </c>
      <c r="BP80" s="27" t="str">
        <f>IF('Inverter Request Form'!$B$80 = "", "No Information Submitted", IF('Inverter Request Form'!$B$80 = "Yes", "Y", IF('Inverter Request Form'!$B$80 = "No", "N", "Error")))</f>
        <v>No Information Submitted</v>
      </c>
      <c r="BQ80" s="27" t="str">
        <f>IF('Inverter Request Form'!$B$82 = "", "No Information Submitted", IF('Inverter Request Form'!$B$82 = "Yes", "Y", IF('Inverter Request Form'!$B$82 = "No", "N", "Error")))</f>
        <v>No Information Submitted</v>
      </c>
      <c r="BR80" s="27" t="str">
        <f>IF('Inverter Request Form'!$B$84 = "", "No Information Submitted", IF('Inverter Request Form'!$B$84 = "Yes", "Y", IF('Inverter Request Form'!$B$84 = "No", "N", "Error")))</f>
        <v>No Information Submitted</v>
      </c>
      <c r="BS80" s="81"/>
      <c r="BT80" s="81"/>
      <c r="BU8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0" s="27" t="str">
        <f>IF('Inverter Request Form'!$B$22 = "PV Only", "PV", IF('Inverter Request Form'!$B$22 = "Battery Only", "Battery", IF('Inverter Request Form'!$B$22 = "Hybrid (PV and Battery)", "Both", "No Information Submitted")))</f>
        <v>No Information Submitted</v>
      </c>
      <c r="BX80" s="27" t="str">
        <f>IF(ISBLANK('Inverter Request Form'!$B186), "No Information Submitted", IF('Inverter Request Form'!$B$28 &lt;&gt; "Yes", "No", IF(AND('Inverter Request Form'!$B$28 = "Yes", ISBLANK('Inverter Request Form'!$F186)), "Missing ACPV Model Number", "Yes")))</f>
        <v>No Information Submitted</v>
      </c>
    </row>
    <row r="81" spans="1:76" ht="28.8" x14ac:dyDescent="0.3">
      <c r="A81" s="71" t="str">
        <f>IF(ISBLANK('Inverter Request Form'!$B$6), "No Information Submitted", 'Inverter Request Form'!$B$6)</f>
        <v>No Information Submitted</v>
      </c>
      <c r="B81" s="71" t="str">
        <f>IF(ISBLANK('Inverter Request Form'!$B187), "No Information Submitted", IF($BX$4 = "Yes", _xlfn.CONCAT("{", 'Inverter Request Form'!$C187, "V}"), IF('Inverter Request Form'!$B$98 = "Yes", IF(ISBLANK('Inverter Request Form'!$E187), "No Basic Listee Model Number Submitted", _xlfn.CONCAT('Inverter Request Form'!$B187," {",'Inverter Request Form'!$C187, "V}")), _xlfn.CONCAT('Inverter Request Form'!$B187," {",'Inverter Request Form'!$C187, "V}"))))</f>
        <v>No Information Submitted</v>
      </c>
      <c r="C81" s="27" t="str">
        <f t="shared" si="6"/>
        <v>N</v>
      </c>
      <c r="D81" s="27" t="str">
        <f>IF(OR('Inverter Request Form'!$B$39 = "Yes", OR('Inverter Request Form'!$B$50 = "Yes: SA8-SA15", 'Inverter Request Form'!$B$50 = "Yes: SA8-SA15, SA17 &amp; SA18")), IF('Inverter Request Form'!$B$39 = "Yes", "Y", "N"), "ERROR - No SA or SB Submitted")</f>
        <v>ERROR - No SA or SB Submitted</v>
      </c>
      <c r="E8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1" s="27" t="str">
        <f>IF($E$4 &lt;&gt; "Y", "N", IF('Inverter Request Form'!$B$54 = "Yes", "Y", "N"))</f>
        <v>N</v>
      </c>
      <c r="G81" s="27" t="str">
        <f>IF($E$4 &lt;&gt; "Y", "N", IF(OR('Inverter Request Form'!$B$50 = "Yes: SA8-SA15", 'Inverter Request Form'!$B$50 = "Yes: SA8-SA15, SA17 &amp; SA18"), "Y", "N"))</f>
        <v>N</v>
      </c>
      <c r="H81" s="27" t="str">
        <f>IF($E$4 &lt;&gt; "Y", "N", IF('Inverter Request Form'!$B$50 = "Yes: SA8-SA15, SA17 &amp; SA18", "Y", "N"))</f>
        <v>N</v>
      </c>
      <c r="I81" s="27" t="str">
        <f>IF('Inverter Request Form'!$B$88="1. Inverter - CSIP Certified", "Y", IF('Inverter Request Form'!$B$88="2. Inverter - CSIP compliant via conformance testing using a CSIP-certified gateway", "Y*", IF('Inverter Request Form'!$B$88= "None", "N", "N")))</f>
        <v>N</v>
      </c>
      <c r="J81" s="27"/>
      <c r="K81" s="27" t="str">
        <f>IF(ISBLANK('Inverter Request Form'!$D187), "No Information Submitted", 'Inverter Request Form'!$D187)</f>
        <v>No Information Submitted</v>
      </c>
      <c r="L81" s="27"/>
      <c r="M81" s="27" t="str">
        <f>IF(ISBLANK('Inverter Request Form'!$C187), "No Information Submitted", 'Inverter Request Form'!$C187)</f>
        <v>No Information Submitted</v>
      </c>
      <c r="N81" s="27"/>
      <c r="O81" s="27" t="str">
        <f>IF($D$4 &lt;&gt; "Y", "No Information Submitted", IF(ISBLANK('Inverter Request Form'!$B$34), "No NRTL Selected", 'Inverter Request Form'!$B$34))</f>
        <v>No Information Submitted</v>
      </c>
      <c r="P81" s="81" t="str">
        <f t="shared" si="7"/>
        <v>No Information Submitted</v>
      </c>
      <c r="Q81" s="27" t="str">
        <f>IF($E$4 &lt;&gt; "Y", "No Information Submitted", IF(ISBLANK('Inverter Request Form'!$B$34), "No NRTL Selected", 'Inverter Request Form'!$B$34))</f>
        <v>No Information Submitted</v>
      </c>
      <c r="R81" s="81" t="str">
        <f t="shared" si="8"/>
        <v>No Information Submitted</v>
      </c>
      <c r="S81" s="27" t="str">
        <f>IF($E$4 &lt;&gt; "Y", "No Information Submitted", IF(AND($E$4= "Y", ISBLANK('Inverter Request Form'!$B$52)), "ERROR - No Firmware Version Submitted", 'Inverter Request Form'!$B$52))</f>
        <v>No Information Submitted</v>
      </c>
      <c r="T81" s="81" t="str">
        <f t="shared" si="9"/>
        <v>No Information Submitted</v>
      </c>
      <c r="U81" s="81" t="str">
        <f t="shared" si="10"/>
        <v>No Information Submitted</v>
      </c>
      <c r="V81" s="81" t="str">
        <f t="shared" si="11"/>
        <v>No Information Submitted</v>
      </c>
      <c r="W81" s="27" t="str">
        <f>IF($I$4="No Information Submitted", "No Information Submitted", IF(ISBLANK('Inverter Request Form'!$B$90), "No Information Submitted", 'Inverter Request Form'!$B$90))</f>
        <v>No Information Submitted</v>
      </c>
      <c r="X81" s="81" t="str">
        <f>IF($I$4="No Information Submitted", "No Information Submitted", IF(ISBLANK('Inverter Request Form'!$B$90), "No Information Submitted", ""))</f>
        <v>No Information Submitted</v>
      </c>
      <c r="Y81" s="27"/>
      <c r="Z81" s="27" t="str">
        <f>IF(AND('Inverter Request Form'!$B$28= "Yes", 'Inverter Request Form'!$B$98 = "Yes"), "Multiple Listing and ACPV module", IF('Inverter Request Form'!$B$28= "Yes", "ACPV module", IF('Inverter Request Form'!$B$98 = "Yes", "Multiple Listing",  "")))</f>
        <v/>
      </c>
      <c r="AA81" s="27" t="str">
        <f>IF('Inverter Request Form'!$B$30="Yes","Y", "N")</f>
        <v>N</v>
      </c>
      <c r="AB81" s="27" t="str">
        <f>IF('Inverter Request Form'!$B$26="Yes","Y", "N")</f>
        <v>N</v>
      </c>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t="str">
        <f>IF('Inverter Request Form'!$B$68 = "", "No Information Submitted", IF('Inverter Request Form'!$B$68 = "Yes", "Y", IF('Inverter Request Form'!$B$68 = "No", "N", "Error")))</f>
        <v>No Information Submitted</v>
      </c>
      <c r="BK81" s="27" t="str">
        <f>IF('Inverter Request Form'!$B$70 = "", "No Information Submitted", IF('Inverter Request Form'!$B$70 = "Yes", "Y", IF('Inverter Request Form'!$B$70 = "No", "N", "Error")))</f>
        <v>No Information Submitted</v>
      </c>
      <c r="BL81" s="27" t="str">
        <f>IF('Inverter Request Form'!$B$72 = "", "No Information Submitted", IF('Inverter Request Form'!$B$72 = "Yes", "Y", IF('Inverter Request Form'!$B$72 = "No", "N", "Error")))</f>
        <v>No Information Submitted</v>
      </c>
      <c r="BM81" s="27" t="str">
        <f>IF('Inverter Request Form'!$B$74 = "", "No Information Submitted", IF('Inverter Request Form'!$B$74 = "Yes", "Y", IF('Inverter Request Form'!$B$74 = "No", "N", "Error")))</f>
        <v>No Information Submitted</v>
      </c>
      <c r="BN81" s="27" t="str">
        <f>IF('Inverter Request Form'!$B$76 = "", "No Information Submitted", IF('Inverter Request Form'!$B$76 = "Yes", "Y", IF('Inverter Request Form'!$B$76 = "No", "N", "Error")))</f>
        <v>No Information Submitted</v>
      </c>
      <c r="BO81" s="27" t="str">
        <f>IF('Inverter Request Form'!$B$78 = "", "No Information Submitted", IF('Inverter Request Form'!$B$78 = "Yes", "Y", IF('Inverter Request Form'!$B$78 = "No", "N", "Error")))</f>
        <v>No Information Submitted</v>
      </c>
      <c r="BP81" s="27" t="str">
        <f>IF('Inverter Request Form'!$B$80 = "", "No Information Submitted", IF('Inverter Request Form'!$B$80 = "Yes", "Y", IF('Inverter Request Form'!$B$80 = "No", "N", "Error")))</f>
        <v>No Information Submitted</v>
      </c>
      <c r="BQ81" s="27" t="str">
        <f>IF('Inverter Request Form'!$B$82 = "", "No Information Submitted", IF('Inverter Request Form'!$B$82 = "Yes", "Y", IF('Inverter Request Form'!$B$82 = "No", "N", "Error")))</f>
        <v>No Information Submitted</v>
      </c>
      <c r="BR81" s="27" t="str">
        <f>IF('Inverter Request Form'!$B$84 = "", "No Information Submitted", IF('Inverter Request Form'!$B$84 = "Yes", "Y", IF('Inverter Request Form'!$B$84 = "No", "N", "Error")))</f>
        <v>No Information Submitted</v>
      </c>
      <c r="BS81" s="81"/>
      <c r="BT81" s="81"/>
      <c r="BU8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1" s="27" t="str">
        <f>IF('Inverter Request Form'!$B$22 = "PV Only", "PV", IF('Inverter Request Form'!$B$22 = "Battery Only", "Battery", IF('Inverter Request Form'!$B$22 = "Hybrid (PV and Battery)", "Both", "No Information Submitted")))</f>
        <v>No Information Submitted</v>
      </c>
      <c r="BX81" s="27" t="str">
        <f>IF(ISBLANK('Inverter Request Form'!$B187), "No Information Submitted", IF('Inverter Request Form'!$B$28 &lt;&gt; "Yes", "No", IF(AND('Inverter Request Form'!$B$28 = "Yes", ISBLANK('Inverter Request Form'!$F187)), "Missing ACPV Model Number", "Yes")))</f>
        <v>No Information Submitted</v>
      </c>
    </row>
    <row r="82" spans="1:76" ht="28.8" x14ac:dyDescent="0.3">
      <c r="A82" s="71" t="str">
        <f>IF(ISBLANK('Inverter Request Form'!$B$6), "No Information Submitted", 'Inverter Request Form'!$B$6)</f>
        <v>No Information Submitted</v>
      </c>
      <c r="B82" s="71" t="str">
        <f>IF(ISBLANK('Inverter Request Form'!$B188), "No Information Submitted", IF($BX$4 = "Yes", _xlfn.CONCAT("{", 'Inverter Request Form'!$C188, "V}"), IF('Inverter Request Form'!$B$98 = "Yes", IF(ISBLANK('Inverter Request Form'!$E188), "No Basic Listee Model Number Submitted", _xlfn.CONCAT('Inverter Request Form'!$B188," {",'Inverter Request Form'!$C188, "V}")), _xlfn.CONCAT('Inverter Request Form'!$B188," {",'Inverter Request Form'!$C188, "V}"))))</f>
        <v>No Information Submitted</v>
      </c>
      <c r="C82" s="27" t="str">
        <f t="shared" si="6"/>
        <v>N</v>
      </c>
      <c r="D82" s="27" t="str">
        <f>IF(OR('Inverter Request Form'!$B$39 = "Yes", OR('Inverter Request Form'!$B$50 = "Yes: SA8-SA15", 'Inverter Request Form'!$B$50 = "Yes: SA8-SA15, SA17 &amp; SA18")), IF('Inverter Request Form'!$B$39 = "Yes", "Y", "N"), "ERROR - No SA or SB Submitted")</f>
        <v>ERROR - No SA or SB Submitted</v>
      </c>
      <c r="E8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2" s="27" t="str">
        <f>IF($E$4 &lt;&gt; "Y", "N", IF('Inverter Request Form'!$B$54 = "Yes", "Y", "N"))</f>
        <v>N</v>
      </c>
      <c r="G82" s="27" t="str">
        <f>IF($E$4 &lt;&gt; "Y", "N", IF(OR('Inverter Request Form'!$B$50 = "Yes: SA8-SA15", 'Inverter Request Form'!$B$50 = "Yes: SA8-SA15, SA17 &amp; SA18"), "Y", "N"))</f>
        <v>N</v>
      </c>
      <c r="H82" s="27" t="str">
        <f>IF($E$4 &lt;&gt; "Y", "N", IF('Inverter Request Form'!$B$50 = "Yes: SA8-SA15, SA17 &amp; SA18", "Y", "N"))</f>
        <v>N</v>
      </c>
      <c r="I82" s="27" t="str">
        <f>IF('Inverter Request Form'!$B$88="1. Inverter - CSIP Certified", "Y", IF('Inverter Request Form'!$B$88="2. Inverter - CSIP compliant via conformance testing using a CSIP-certified gateway", "Y*", IF('Inverter Request Form'!$B$88= "None", "N", "N")))</f>
        <v>N</v>
      </c>
      <c r="J82" s="27"/>
      <c r="K82" s="27" t="str">
        <f>IF(ISBLANK('Inverter Request Form'!$D188), "No Information Submitted", 'Inverter Request Form'!$D188)</f>
        <v>No Information Submitted</v>
      </c>
      <c r="L82" s="27"/>
      <c r="M82" s="27" t="str">
        <f>IF(ISBLANK('Inverter Request Form'!$C188), "No Information Submitted", 'Inverter Request Form'!$C188)</f>
        <v>No Information Submitted</v>
      </c>
      <c r="N82" s="27"/>
      <c r="O82" s="27" t="str">
        <f>IF($D$4 &lt;&gt; "Y", "No Information Submitted", IF(ISBLANK('Inverter Request Form'!$B$34), "No NRTL Selected", 'Inverter Request Form'!$B$34))</f>
        <v>No Information Submitted</v>
      </c>
      <c r="P82" s="81" t="str">
        <f t="shared" si="7"/>
        <v>No Information Submitted</v>
      </c>
      <c r="Q82" s="27" t="str">
        <f>IF($E$4 &lt;&gt; "Y", "No Information Submitted", IF(ISBLANK('Inverter Request Form'!$B$34), "No NRTL Selected", 'Inverter Request Form'!$B$34))</f>
        <v>No Information Submitted</v>
      </c>
      <c r="R82" s="81" t="str">
        <f t="shared" si="8"/>
        <v>No Information Submitted</v>
      </c>
      <c r="S82" s="27" t="str">
        <f>IF($E$4 &lt;&gt; "Y", "No Information Submitted", IF(AND($E$4= "Y", ISBLANK('Inverter Request Form'!$B$52)), "ERROR - No Firmware Version Submitted", 'Inverter Request Form'!$B$52))</f>
        <v>No Information Submitted</v>
      </c>
      <c r="T82" s="81" t="str">
        <f t="shared" si="9"/>
        <v>No Information Submitted</v>
      </c>
      <c r="U82" s="81" t="str">
        <f t="shared" si="10"/>
        <v>No Information Submitted</v>
      </c>
      <c r="V82" s="81" t="str">
        <f t="shared" si="11"/>
        <v>No Information Submitted</v>
      </c>
      <c r="W82" s="27" t="str">
        <f>IF($I$4="No Information Submitted", "No Information Submitted", IF(ISBLANK('Inverter Request Form'!$B$90), "No Information Submitted", 'Inverter Request Form'!$B$90))</f>
        <v>No Information Submitted</v>
      </c>
      <c r="X82" s="81" t="str">
        <f>IF($I$4="No Information Submitted", "No Information Submitted", IF(ISBLANK('Inverter Request Form'!$B$90), "No Information Submitted", ""))</f>
        <v>No Information Submitted</v>
      </c>
      <c r="Y82" s="27"/>
      <c r="Z82" s="27" t="str">
        <f>IF(AND('Inverter Request Form'!$B$28= "Yes", 'Inverter Request Form'!$B$98 = "Yes"), "Multiple Listing and ACPV module", IF('Inverter Request Form'!$B$28= "Yes", "ACPV module", IF('Inverter Request Form'!$B$98 = "Yes", "Multiple Listing",  "")))</f>
        <v/>
      </c>
      <c r="AA82" s="27" t="str">
        <f>IF('Inverter Request Form'!$B$30="Yes","Y", "N")</f>
        <v>N</v>
      </c>
      <c r="AB82" s="27" t="str">
        <f>IF('Inverter Request Form'!$B$26="Yes","Y", "N")</f>
        <v>N</v>
      </c>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t="str">
        <f>IF('Inverter Request Form'!$B$68 = "", "No Information Submitted", IF('Inverter Request Form'!$B$68 = "Yes", "Y", IF('Inverter Request Form'!$B$68 = "No", "N", "Error")))</f>
        <v>No Information Submitted</v>
      </c>
      <c r="BK82" s="27" t="str">
        <f>IF('Inverter Request Form'!$B$70 = "", "No Information Submitted", IF('Inverter Request Form'!$B$70 = "Yes", "Y", IF('Inverter Request Form'!$B$70 = "No", "N", "Error")))</f>
        <v>No Information Submitted</v>
      </c>
      <c r="BL82" s="27" t="str">
        <f>IF('Inverter Request Form'!$B$72 = "", "No Information Submitted", IF('Inverter Request Form'!$B$72 = "Yes", "Y", IF('Inverter Request Form'!$B$72 = "No", "N", "Error")))</f>
        <v>No Information Submitted</v>
      </c>
      <c r="BM82" s="27" t="str">
        <f>IF('Inverter Request Form'!$B$74 = "", "No Information Submitted", IF('Inverter Request Form'!$B$74 = "Yes", "Y", IF('Inverter Request Form'!$B$74 = "No", "N", "Error")))</f>
        <v>No Information Submitted</v>
      </c>
      <c r="BN82" s="27" t="str">
        <f>IF('Inverter Request Form'!$B$76 = "", "No Information Submitted", IF('Inverter Request Form'!$B$76 = "Yes", "Y", IF('Inverter Request Form'!$B$76 = "No", "N", "Error")))</f>
        <v>No Information Submitted</v>
      </c>
      <c r="BO82" s="27" t="str">
        <f>IF('Inverter Request Form'!$B$78 = "", "No Information Submitted", IF('Inverter Request Form'!$B$78 = "Yes", "Y", IF('Inverter Request Form'!$B$78 = "No", "N", "Error")))</f>
        <v>No Information Submitted</v>
      </c>
      <c r="BP82" s="27" t="str">
        <f>IF('Inverter Request Form'!$B$80 = "", "No Information Submitted", IF('Inverter Request Form'!$B$80 = "Yes", "Y", IF('Inverter Request Form'!$B$80 = "No", "N", "Error")))</f>
        <v>No Information Submitted</v>
      </c>
      <c r="BQ82" s="27" t="str">
        <f>IF('Inverter Request Form'!$B$82 = "", "No Information Submitted", IF('Inverter Request Form'!$B$82 = "Yes", "Y", IF('Inverter Request Form'!$B$82 = "No", "N", "Error")))</f>
        <v>No Information Submitted</v>
      </c>
      <c r="BR82" s="27" t="str">
        <f>IF('Inverter Request Form'!$B$84 = "", "No Information Submitted", IF('Inverter Request Form'!$B$84 = "Yes", "Y", IF('Inverter Request Form'!$B$84 = "No", "N", "Error")))</f>
        <v>No Information Submitted</v>
      </c>
      <c r="BS82" s="81"/>
      <c r="BT82" s="81"/>
      <c r="BU8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2" s="27" t="str">
        <f>IF('Inverter Request Form'!$B$22 = "PV Only", "PV", IF('Inverter Request Form'!$B$22 = "Battery Only", "Battery", IF('Inverter Request Form'!$B$22 = "Hybrid (PV and Battery)", "Both", "No Information Submitted")))</f>
        <v>No Information Submitted</v>
      </c>
      <c r="BX82" s="27" t="str">
        <f>IF(ISBLANK('Inverter Request Form'!$B188), "No Information Submitted", IF('Inverter Request Form'!$B$28 &lt;&gt; "Yes", "No", IF(AND('Inverter Request Form'!$B$28 = "Yes", ISBLANK('Inverter Request Form'!$F188)), "Missing ACPV Model Number", "Yes")))</f>
        <v>No Information Submitted</v>
      </c>
    </row>
    <row r="83" spans="1:76" ht="28.8" x14ac:dyDescent="0.3">
      <c r="A83" s="71" t="str">
        <f>IF(ISBLANK('Inverter Request Form'!$B$6), "No Information Submitted", 'Inverter Request Form'!$B$6)</f>
        <v>No Information Submitted</v>
      </c>
      <c r="B83" s="71" t="str">
        <f>IF(ISBLANK('Inverter Request Form'!$B189), "No Information Submitted", IF($BX$4 = "Yes", _xlfn.CONCAT("{", 'Inverter Request Form'!$C189, "V}"), IF('Inverter Request Form'!$B$98 = "Yes", IF(ISBLANK('Inverter Request Form'!$E189), "No Basic Listee Model Number Submitted", _xlfn.CONCAT('Inverter Request Form'!$B189," {",'Inverter Request Form'!$C189, "V}")), _xlfn.CONCAT('Inverter Request Form'!$B189," {",'Inverter Request Form'!$C189, "V}"))))</f>
        <v>No Information Submitted</v>
      </c>
      <c r="C83" s="27" t="str">
        <f t="shared" si="6"/>
        <v>N</v>
      </c>
      <c r="D83" s="27" t="str">
        <f>IF(OR('Inverter Request Form'!$B$39 = "Yes", OR('Inverter Request Form'!$B$50 = "Yes: SA8-SA15", 'Inverter Request Form'!$B$50 = "Yes: SA8-SA15, SA17 &amp; SA18")), IF('Inverter Request Form'!$B$39 = "Yes", "Y", "N"), "ERROR - No SA or SB Submitted")</f>
        <v>ERROR - No SA or SB Submitted</v>
      </c>
      <c r="E8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3" s="27" t="str">
        <f>IF($E$4 &lt;&gt; "Y", "N", IF('Inverter Request Form'!$B$54 = "Yes", "Y", "N"))</f>
        <v>N</v>
      </c>
      <c r="G83" s="27" t="str">
        <f>IF($E$4 &lt;&gt; "Y", "N", IF(OR('Inverter Request Form'!$B$50 = "Yes: SA8-SA15", 'Inverter Request Form'!$B$50 = "Yes: SA8-SA15, SA17 &amp; SA18"), "Y", "N"))</f>
        <v>N</v>
      </c>
      <c r="H83" s="27" t="str">
        <f>IF($E$4 &lt;&gt; "Y", "N", IF('Inverter Request Form'!$B$50 = "Yes: SA8-SA15, SA17 &amp; SA18", "Y", "N"))</f>
        <v>N</v>
      </c>
      <c r="I83" s="27" t="str">
        <f>IF('Inverter Request Form'!$B$88="1. Inverter - CSIP Certified", "Y", IF('Inverter Request Form'!$B$88="2. Inverter - CSIP compliant via conformance testing using a CSIP-certified gateway", "Y*", IF('Inverter Request Form'!$B$88= "None", "N", "N")))</f>
        <v>N</v>
      </c>
      <c r="J83" s="27"/>
      <c r="K83" s="27" t="str">
        <f>IF(ISBLANK('Inverter Request Form'!$D189), "No Information Submitted", 'Inverter Request Form'!$D189)</f>
        <v>No Information Submitted</v>
      </c>
      <c r="L83" s="27"/>
      <c r="M83" s="27" t="str">
        <f>IF(ISBLANK('Inverter Request Form'!$C189), "No Information Submitted", 'Inverter Request Form'!$C189)</f>
        <v>No Information Submitted</v>
      </c>
      <c r="N83" s="27"/>
      <c r="O83" s="27" t="str">
        <f>IF($D$4 &lt;&gt; "Y", "No Information Submitted", IF(ISBLANK('Inverter Request Form'!$B$34), "No NRTL Selected", 'Inverter Request Form'!$B$34))</f>
        <v>No Information Submitted</v>
      </c>
      <c r="P83" s="81" t="str">
        <f t="shared" si="7"/>
        <v>No Information Submitted</v>
      </c>
      <c r="Q83" s="27" t="str">
        <f>IF($E$4 &lt;&gt; "Y", "No Information Submitted", IF(ISBLANK('Inverter Request Form'!$B$34), "No NRTL Selected", 'Inverter Request Form'!$B$34))</f>
        <v>No Information Submitted</v>
      </c>
      <c r="R83" s="81" t="str">
        <f t="shared" si="8"/>
        <v>No Information Submitted</v>
      </c>
      <c r="S83" s="27" t="str">
        <f>IF($E$4 &lt;&gt; "Y", "No Information Submitted", IF(AND($E$4= "Y", ISBLANK('Inverter Request Form'!$B$52)), "ERROR - No Firmware Version Submitted", 'Inverter Request Form'!$B$52))</f>
        <v>No Information Submitted</v>
      </c>
      <c r="T83" s="81" t="str">
        <f t="shared" si="9"/>
        <v>No Information Submitted</v>
      </c>
      <c r="U83" s="81" t="str">
        <f t="shared" si="10"/>
        <v>No Information Submitted</v>
      </c>
      <c r="V83" s="81" t="str">
        <f t="shared" si="11"/>
        <v>No Information Submitted</v>
      </c>
      <c r="W83" s="27" t="str">
        <f>IF($I$4="No Information Submitted", "No Information Submitted", IF(ISBLANK('Inverter Request Form'!$B$90), "No Information Submitted", 'Inverter Request Form'!$B$90))</f>
        <v>No Information Submitted</v>
      </c>
      <c r="X83" s="81" t="str">
        <f>IF($I$4="No Information Submitted", "No Information Submitted", IF(ISBLANK('Inverter Request Form'!$B$90), "No Information Submitted", ""))</f>
        <v>No Information Submitted</v>
      </c>
      <c r="Y83" s="27"/>
      <c r="Z83" s="27" t="str">
        <f>IF(AND('Inverter Request Form'!$B$28= "Yes", 'Inverter Request Form'!$B$98 = "Yes"), "Multiple Listing and ACPV module", IF('Inverter Request Form'!$B$28= "Yes", "ACPV module", IF('Inverter Request Form'!$B$98 = "Yes", "Multiple Listing",  "")))</f>
        <v/>
      </c>
      <c r="AA83" s="27" t="str">
        <f>IF('Inverter Request Form'!$B$30="Yes","Y", "N")</f>
        <v>N</v>
      </c>
      <c r="AB83" s="27" t="str">
        <f>IF('Inverter Request Form'!$B$26="Yes","Y", "N")</f>
        <v>N</v>
      </c>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t="str">
        <f>IF('Inverter Request Form'!$B$68 = "", "No Information Submitted", IF('Inverter Request Form'!$B$68 = "Yes", "Y", IF('Inverter Request Form'!$B$68 = "No", "N", "Error")))</f>
        <v>No Information Submitted</v>
      </c>
      <c r="BK83" s="27" t="str">
        <f>IF('Inverter Request Form'!$B$70 = "", "No Information Submitted", IF('Inverter Request Form'!$B$70 = "Yes", "Y", IF('Inverter Request Form'!$B$70 = "No", "N", "Error")))</f>
        <v>No Information Submitted</v>
      </c>
      <c r="BL83" s="27" t="str">
        <f>IF('Inverter Request Form'!$B$72 = "", "No Information Submitted", IF('Inverter Request Form'!$B$72 = "Yes", "Y", IF('Inverter Request Form'!$B$72 = "No", "N", "Error")))</f>
        <v>No Information Submitted</v>
      </c>
      <c r="BM83" s="27" t="str">
        <f>IF('Inverter Request Form'!$B$74 = "", "No Information Submitted", IF('Inverter Request Form'!$B$74 = "Yes", "Y", IF('Inverter Request Form'!$B$74 = "No", "N", "Error")))</f>
        <v>No Information Submitted</v>
      </c>
      <c r="BN83" s="27" t="str">
        <f>IF('Inverter Request Form'!$B$76 = "", "No Information Submitted", IF('Inverter Request Form'!$B$76 = "Yes", "Y", IF('Inverter Request Form'!$B$76 = "No", "N", "Error")))</f>
        <v>No Information Submitted</v>
      </c>
      <c r="BO83" s="27" t="str">
        <f>IF('Inverter Request Form'!$B$78 = "", "No Information Submitted", IF('Inverter Request Form'!$B$78 = "Yes", "Y", IF('Inverter Request Form'!$B$78 = "No", "N", "Error")))</f>
        <v>No Information Submitted</v>
      </c>
      <c r="BP83" s="27" t="str">
        <f>IF('Inverter Request Form'!$B$80 = "", "No Information Submitted", IF('Inverter Request Form'!$B$80 = "Yes", "Y", IF('Inverter Request Form'!$B$80 = "No", "N", "Error")))</f>
        <v>No Information Submitted</v>
      </c>
      <c r="BQ83" s="27" t="str">
        <f>IF('Inverter Request Form'!$B$82 = "", "No Information Submitted", IF('Inverter Request Form'!$B$82 = "Yes", "Y", IF('Inverter Request Form'!$B$82 = "No", "N", "Error")))</f>
        <v>No Information Submitted</v>
      </c>
      <c r="BR83" s="27" t="str">
        <f>IF('Inverter Request Form'!$B$84 = "", "No Information Submitted", IF('Inverter Request Form'!$B$84 = "Yes", "Y", IF('Inverter Request Form'!$B$84 = "No", "N", "Error")))</f>
        <v>No Information Submitted</v>
      </c>
      <c r="BS83" s="81"/>
      <c r="BT83" s="81"/>
      <c r="BU8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3" s="27" t="str">
        <f>IF('Inverter Request Form'!$B$22 = "PV Only", "PV", IF('Inverter Request Form'!$B$22 = "Battery Only", "Battery", IF('Inverter Request Form'!$B$22 = "Hybrid (PV and Battery)", "Both", "No Information Submitted")))</f>
        <v>No Information Submitted</v>
      </c>
      <c r="BX83" s="27" t="str">
        <f>IF(ISBLANK('Inverter Request Form'!$B189), "No Information Submitted", IF('Inverter Request Form'!$B$28 &lt;&gt; "Yes", "No", IF(AND('Inverter Request Form'!$B$28 = "Yes", ISBLANK('Inverter Request Form'!$F189)), "Missing ACPV Model Number", "Yes")))</f>
        <v>No Information Submitted</v>
      </c>
    </row>
    <row r="84" spans="1:76" ht="28.8" x14ac:dyDescent="0.3">
      <c r="A84" s="71" t="str">
        <f>IF(ISBLANK('Inverter Request Form'!$B$6), "No Information Submitted", 'Inverter Request Form'!$B$6)</f>
        <v>No Information Submitted</v>
      </c>
      <c r="B84" s="71" t="str">
        <f>IF(ISBLANK('Inverter Request Form'!$B190), "No Information Submitted", IF($BX$4 = "Yes", _xlfn.CONCAT("{", 'Inverter Request Form'!$C190, "V}"), IF('Inverter Request Form'!$B$98 = "Yes", IF(ISBLANK('Inverter Request Form'!$E190), "No Basic Listee Model Number Submitted", _xlfn.CONCAT('Inverter Request Form'!$B190," {",'Inverter Request Form'!$C190, "V}")), _xlfn.CONCAT('Inverter Request Form'!$B190," {",'Inverter Request Form'!$C190, "V}"))))</f>
        <v>No Information Submitted</v>
      </c>
      <c r="C84" s="27" t="str">
        <f t="shared" si="6"/>
        <v>N</v>
      </c>
      <c r="D84" s="27" t="str">
        <f>IF(OR('Inverter Request Form'!$B$39 = "Yes", OR('Inverter Request Form'!$B$50 = "Yes: SA8-SA15", 'Inverter Request Form'!$B$50 = "Yes: SA8-SA15, SA17 &amp; SA18")), IF('Inverter Request Form'!$B$39 = "Yes", "Y", "N"), "ERROR - No SA or SB Submitted")</f>
        <v>ERROR - No SA or SB Submitted</v>
      </c>
      <c r="E8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4" s="27" t="str">
        <f>IF($E$4 &lt;&gt; "Y", "N", IF('Inverter Request Form'!$B$54 = "Yes", "Y", "N"))</f>
        <v>N</v>
      </c>
      <c r="G84" s="27" t="str">
        <f>IF($E$4 &lt;&gt; "Y", "N", IF(OR('Inverter Request Form'!$B$50 = "Yes: SA8-SA15", 'Inverter Request Form'!$B$50 = "Yes: SA8-SA15, SA17 &amp; SA18"), "Y", "N"))</f>
        <v>N</v>
      </c>
      <c r="H84" s="27" t="str">
        <f>IF($E$4 &lt;&gt; "Y", "N", IF('Inverter Request Form'!$B$50 = "Yes: SA8-SA15, SA17 &amp; SA18", "Y", "N"))</f>
        <v>N</v>
      </c>
      <c r="I84" s="27" t="str">
        <f>IF('Inverter Request Form'!$B$88="1. Inverter - CSIP Certified", "Y", IF('Inverter Request Form'!$B$88="2. Inverter - CSIP compliant via conformance testing using a CSIP-certified gateway", "Y*", IF('Inverter Request Form'!$B$88= "None", "N", "N")))</f>
        <v>N</v>
      </c>
      <c r="J84" s="27"/>
      <c r="K84" s="27" t="str">
        <f>IF(ISBLANK('Inverter Request Form'!$D190), "No Information Submitted", 'Inverter Request Form'!$D190)</f>
        <v>No Information Submitted</v>
      </c>
      <c r="L84" s="27"/>
      <c r="M84" s="27" t="str">
        <f>IF(ISBLANK('Inverter Request Form'!$C190), "No Information Submitted", 'Inverter Request Form'!$C190)</f>
        <v>No Information Submitted</v>
      </c>
      <c r="N84" s="27"/>
      <c r="O84" s="27" t="str">
        <f>IF($D$4 &lt;&gt; "Y", "No Information Submitted", IF(ISBLANK('Inverter Request Form'!$B$34), "No NRTL Selected", 'Inverter Request Form'!$B$34))</f>
        <v>No Information Submitted</v>
      </c>
      <c r="P84" s="81" t="str">
        <f t="shared" si="7"/>
        <v>No Information Submitted</v>
      </c>
      <c r="Q84" s="27" t="str">
        <f>IF($E$4 &lt;&gt; "Y", "No Information Submitted", IF(ISBLANK('Inverter Request Form'!$B$34), "No NRTL Selected", 'Inverter Request Form'!$B$34))</f>
        <v>No Information Submitted</v>
      </c>
      <c r="R84" s="81" t="str">
        <f t="shared" si="8"/>
        <v>No Information Submitted</v>
      </c>
      <c r="S84" s="27" t="str">
        <f>IF($E$4 &lt;&gt; "Y", "No Information Submitted", IF(AND($E$4= "Y", ISBLANK('Inverter Request Form'!$B$52)), "ERROR - No Firmware Version Submitted", 'Inverter Request Form'!$B$52))</f>
        <v>No Information Submitted</v>
      </c>
      <c r="T84" s="81" t="str">
        <f t="shared" si="9"/>
        <v>No Information Submitted</v>
      </c>
      <c r="U84" s="81" t="str">
        <f t="shared" si="10"/>
        <v>No Information Submitted</v>
      </c>
      <c r="V84" s="81" t="str">
        <f t="shared" si="11"/>
        <v>No Information Submitted</v>
      </c>
      <c r="W84" s="27" t="str">
        <f>IF($I$4="No Information Submitted", "No Information Submitted", IF(ISBLANK('Inverter Request Form'!$B$90), "No Information Submitted", 'Inverter Request Form'!$B$90))</f>
        <v>No Information Submitted</v>
      </c>
      <c r="X84" s="81" t="str">
        <f>IF($I$4="No Information Submitted", "No Information Submitted", IF(ISBLANK('Inverter Request Form'!$B$90), "No Information Submitted", ""))</f>
        <v>No Information Submitted</v>
      </c>
      <c r="Y84" s="27"/>
      <c r="Z84" s="27" t="str">
        <f>IF(AND('Inverter Request Form'!$B$28= "Yes", 'Inverter Request Form'!$B$98 = "Yes"), "Multiple Listing and ACPV module", IF('Inverter Request Form'!$B$28= "Yes", "ACPV module", IF('Inverter Request Form'!$B$98 = "Yes", "Multiple Listing",  "")))</f>
        <v/>
      </c>
      <c r="AA84" s="27" t="str">
        <f>IF('Inverter Request Form'!$B$30="Yes","Y", "N")</f>
        <v>N</v>
      </c>
      <c r="AB84" s="27" t="str">
        <f>IF('Inverter Request Form'!$B$26="Yes","Y", "N")</f>
        <v>N</v>
      </c>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t="str">
        <f>IF('Inverter Request Form'!$B$68 = "", "No Information Submitted", IF('Inverter Request Form'!$B$68 = "Yes", "Y", IF('Inverter Request Form'!$B$68 = "No", "N", "Error")))</f>
        <v>No Information Submitted</v>
      </c>
      <c r="BK84" s="27" t="str">
        <f>IF('Inverter Request Form'!$B$70 = "", "No Information Submitted", IF('Inverter Request Form'!$B$70 = "Yes", "Y", IF('Inverter Request Form'!$B$70 = "No", "N", "Error")))</f>
        <v>No Information Submitted</v>
      </c>
      <c r="BL84" s="27" t="str">
        <f>IF('Inverter Request Form'!$B$72 = "", "No Information Submitted", IF('Inverter Request Form'!$B$72 = "Yes", "Y", IF('Inverter Request Form'!$B$72 = "No", "N", "Error")))</f>
        <v>No Information Submitted</v>
      </c>
      <c r="BM84" s="27" t="str">
        <f>IF('Inverter Request Form'!$B$74 = "", "No Information Submitted", IF('Inverter Request Form'!$B$74 = "Yes", "Y", IF('Inverter Request Form'!$B$74 = "No", "N", "Error")))</f>
        <v>No Information Submitted</v>
      </c>
      <c r="BN84" s="27" t="str">
        <f>IF('Inverter Request Form'!$B$76 = "", "No Information Submitted", IF('Inverter Request Form'!$B$76 = "Yes", "Y", IF('Inverter Request Form'!$B$76 = "No", "N", "Error")))</f>
        <v>No Information Submitted</v>
      </c>
      <c r="BO84" s="27" t="str">
        <f>IF('Inverter Request Form'!$B$78 = "", "No Information Submitted", IF('Inverter Request Form'!$B$78 = "Yes", "Y", IF('Inverter Request Form'!$B$78 = "No", "N", "Error")))</f>
        <v>No Information Submitted</v>
      </c>
      <c r="BP84" s="27" t="str">
        <f>IF('Inverter Request Form'!$B$80 = "", "No Information Submitted", IF('Inverter Request Form'!$B$80 = "Yes", "Y", IF('Inverter Request Form'!$B$80 = "No", "N", "Error")))</f>
        <v>No Information Submitted</v>
      </c>
      <c r="BQ84" s="27" t="str">
        <f>IF('Inverter Request Form'!$B$82 = "", "No Information Submitted", IF('Inverter Request Form'!$B$82 = "Yes", "Y", IF('Inverter Request Form'!$B$82 = "No", "N", "Error")))</f>
        <v>No Information Submitted</v>
      </c>
      <c r="BR84" s="27" t="str">
        <f>IF('Inverter Request Form'!$B$84 = "", "No Information Submitted", IF('Inverter Request Form'!$B$84 = "Yes", "Y", IF('Inverter Request Form'!$B$84 = "No", "N", "Error")))</f>
        <v>No Information Submitted</v>
      </c>
      <c r="BS84" s="81"/>
      <c r="BT84" s="81"/>
      <c r="BU8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4" s="27" t="str">
        <f>IF('Inverter Request Form'!$B$22 = "PV Only", "PV", IF('Inverter Request Form'!$B$22 = "Battery Only", "Battery", IF('Inverter Request Form'!$B$22 = "Hybrid (PV and Battery)", "Both", "No Information Submitted")))</f>
        <v>No Information Submitted</v>
      </c>
      <c r="BX84" s="27" t="str">
        <f>IF(ISBLANK('Inverter Request Form'!$B190), "No Information Submitted", IF('Inverter Request Form'!$B$28 &lt;&gt; "Yes", "No", IF(AND('Inverter Request Form'!$B$28 = "Yes", ISBLANK('Inverter Request Form'!$F190)), "Missing ACPV Model Number", "Yes")))</f>
        <v>No Information Submitted</v>
      </c>
    </row>
    <row r="85" spans="1:76" ht="28.8" x14ac:dyDescent="0.3">
      <c r="A85" s="71" t="str">
        <f>IF(ISBLANK('Inverter Request Form'!$B$6), "No Information Submitted", 'Inverter Request Form'!$B$6)</f>
        <v>No Information Submitted</v>
      </c>
      <c r="B85" s="71" t="str">
        <f>IF(ISBLANK('Inverter Request Form'!$B191), "No Information Submitted", IF($BX$4 = "Yes", _xlfn.CONCAT("{", 'Inverter Request Form'!$C191, "V}"), IF('Inverter Request Form'!$B$98 = "Yes", IF(ISBLANK('Inverter Request Form'!$E191), "No Basic Listee Model Number Submitted", _xlfn.CONCAT('Inverter Request Form'!$B191," {",'Inverter Request Form'!$C191, "V}")), _xlfn.CONCAT('Inverter Request Form'!$B191," {",'Inverter Request Form'!$C191, "V}"))))</f>
        <v>No Information Submitted</v>
      </c>
      <c r="C85" s="27" t="str">
        <f t="shared" si="6"/>
        <v>N</v>
      </c>
      <c r="D85" s="27" t="str">
        <f>IF(OR('Inverter Request Form'!$B$39 = "Yes", OR('Inverter Request Form'!$B$50 = "Yes: SA8-SA15", 'Inverter Request Form'!$B$50 = "Yes: SA8-SA15, SA17 &amp; SA18")), IF('Inverter Request Form'!$B$39 = "Yes", "Y", "N"), "ERROR - No SA or SB Submitted")</f>
        <v>ERROR - No SA or SB Submitted</v>
      </c>
      <c r="E8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5" s="27" t="str">
        <f>IF($E$4 &lt;&gt; "Y", "N", IF('Inverter Request Form'!$B$54 = "Yes", "Y", "N"))</f>
        <v>N</v>
      </c>
      <c r="G85" s="27" t="str">
        <f>IF($E$4 &lt;&gt; "Y", "N", IF(OR('Inverter Request Form'!$B$50 = "Yes: SA8-SA15", 'Inverter Request Form'!$B$50 = "Yes: SA8-SA15, SA17 &amp; SA18"), "Y", "N"))</f>
        <v>N</v>
      </c>
      <c r="H85" s="27" t="str">
        <f>IF($E$4 &lt;&gt; "Y", "N", IF('Inverter Request Form'!$B$50 = "Yes: SA8-SA15, SA17 &amp; SA18", "Y", "N"))</f>
        <v>N</v>
      </c>
      <c r="I85" s="27" t="str">
        <f>IF('Inverter Request Form'!$B$88="1. Inverter - CSIP Certified", "Y", IF('Inverter Request Form'!$B$88="2. Inverter - CSIP compliant via conformance testing using a CSIP-certified gateway", "Y*", IF('Inverter Request Form'!$B$88= "None", "N", "N")))</f>
        <v>N</v>
      </c>
      <c r="J85" s="27"/>
      <c r="K85" s="27" t="str">
        <f>IF(ISBLANK('Inverter Request Form'!$D191), "No Information Submitted", 'Inverter Request Form'!$D191)</f>
        <v>No Information Submitted</v>
      </c>
      <c r="L85" s="27"/>
      <c r="M85" s="27" t="str">
        <f>IF(ISBLANK('Inverter Request Form'!$C191), "No Information Submitted", 'Inverter Request Form'!$C191)</f>
        <v>No Information Submitted</v>
      </c>
      <c r="N85" s="27"/>
      <c r="O85" s="27" t="str">
        <f>IF($D$4 &lt;&gt; "Y", "No Information Submitted", IF(ISBLANK('Inverter Request Form'!$B$34), "No NRTL Selected", 'Inverter Request Form'!$B$34))</f>
        <v>No Information Submitted</v>
      </c>
      <c r="P85" s="81" t="str">
        <f t="shared" si="7"/>
        <v>No Information Submitted</v>
      </c>
      <c r="Q85" s="27" t="str">
        <f>IF($E$4 &lt;&gt; "Y", "No Information Submitted", IF(ISBLANK('Inverter Request Form'!$B$34), "No NRTL Selected", 'Inverter Request Form'!$B$34))</f>
        <v>No Information Submitted</v>
      </c>
      <c r="R85" s="81" t="str">
        <f t="shared" si="8"/>
        <v>No Information Submitted</v>
      </c>
      <c r="S85" s="27" t="str">
        <f>IF($E$4 &lt;&gt; "Y", "No Information Submitted", IF(AND($E$4= "Y", ISBLANK('Inverter Request Form'!$B$52)), "ERROR - No Firmware Version Submitted", 'Inverter Request Form'!$B$52))</f>
        <v>No Information Submitted</v>
      </c>
      <c r="T85" s="81" t="str">
        <f t="shared" si="9"/>
        <v>No Information Submitted</v>
      </c>
      <c r="U85" s="81" t="str">
        <f t="shared" si="10"/>
        <v>No Information Submitted</v>
      </c>
      <c r="V85" s="81" t="str">
        <f t="shared" si="11"/>
        <v>No Information Submitted</v>
      </c>
      <c r="W85" s="27" t="str">
        <f>IF($I$4="No Information Submitted", "No Information Submitted", IF(ISBLANK('Inverter Request Form'!$B$90), "No Information Submitted", 'Inverter Request Form'!$B$90))</f>
        <v>No Information Submitted</v>
      </c>
      <c r="X85" s="81" t="str">
        <f>IF($I$4="No Information Submitted", "No Information Submitted", IF(ISBLANK('Inverter Request Form'!$B$90), "No Information Submitted", ""))</f>
        <v>No Information Submitted</v>
      </c>
      <c r="Y85" s="27"/>
      <c r="Z85" s="27" t="str">
        <f>IF(AND('Inverter Request Form'!$B$28= "Yes", 'Inverter Request Form'!$B$98 = "Yes"), "Multiple Listing and ACPV module", IF('Inverter Request Form'!$B$28= "Yes", "ACPV module", IF('Inverter Request Form'!$B$98 = "Yes", "Multiple Listing",  "")))</f>
        <v/>
      </c>
      <c r="AA85" s="27" t="str">
        <f>IF('Inverter Request Form'!$B$30="Yes","Y", "N")</f>
        <v>N</v>
      </c>
      <c r="AB85" s="27" t="str">
        <f>IF('Inverter Request Form'!$B$26="Yes","Y", "N")</f>
        <v>N</v>
      </c>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t="str">
        <f>IF('Inverter Request Form'!$B$68 = "", "No Information Submitted", IF('Inverter Request Form'!$B$68 = "Yes", "Y", IF('Inverter Request Form'!$B$68 = "No", "N", "Error")))</f>
        <v>No Information Submitted</v>
      </c>
      <c r="BK85" s="27" t="str">
        <f>IF('Inverter Request Form'!$B$70 = "", "No Information Submitted", IF('Inverter Request Form'!$B$70 = "Yes", "Y", IF('Inverter Request Form'!$B$70 = "No", "N", "Error")))</f>
        <v>No Information Submitted</v>
      </c>
      <c r="BL85" s="27" t="str">
        <f>IF('Inverter Request Form'!$B$72 = "", "No Information Submitted", IF('Inverter Request Form'!$B$72 = "Yes", "Y", IF('Inverter Request Form'!$B$72 = "No", "N", "Error")))</f>
        <v>No Information Submitted</v>
      </c>
      <c r="BM85" s="27" t="str">
        <f>IF('Inverter Request Form'!$B$74 = "", "No Information Submitted", IF('Inverter Request Form'!$B$74 = "Yes", "Y", IF('Inverter Request Form'!$B$74 = "No", "N", "Error")))</f>
        <v>No Information Submitted</v>
      </c>
      <c r="BN85" s="27" t="str">
        <f>IF('Inverter Request Form'!$B$76 = "", "No Information Submitted", IF('Inverter Request Form'!$B$76 = "Yes", "Y", IF('Inverter Request Form'!$B$76 = "No", "N", "Error")))</f>
        <v>No Information Submitted</v>
      </c>
      <c r="BO85" s="27" t="str">
        <f>IF('Inverter Request Form'!$B$78 = "", "No Information Submitted", IF('Inverter Request Form'!$B$78 = "Yes", "Y", IF('Inverter Request Form'!$B$78 = "No", "N", "Error")))</f>
        <v>No Information Submitted</v>
      </c>
      <c r="BP85" s="27" t="str">
        <f>IF('Inverter Request Form'!$B$80 = "", "No Information Submitted", IF('Inverter Request Form'!$B$80 = "Yes", "Y", IF('Inverter Request Form'!$B$80 = "No", "N", "Error")))</f>
        <v>No Information Submitted</v>
      </c>
      <c r="BQ85" s="27" t="str">
        <f>IF('Inverter Request Form'!$B$82 = "", "No Information Submitted", IF('Inverter Request Form'!$B$82 = "Yes", "Y", IF('Inverter Request Form'!$B$82 = "No", "N", "Error")))</f>
        <v>No Information Submitted</v>
      </c>
      <c r="BR85" s="27" t="str">
        <f>IF('Inverter Request Form'!$B$84 = "", "No Information Submitted", IF('Inverter Request Form'!$B$84 = "Yes", "Y", IF('Inverter Request Form'!$B$84 = "No", "N", "Error")))</f>
        <v>No Information Submitted</v>
      </c>
      <c r="BS85" s="81"/>
      <c r="BT85" s="81"/>
      <c r="BU8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5" s="27" t="str">
        <f>IF('Inverter Request Form'!$B$22 = "PV Only", "PV", IF('Inverter Request Form'!$B$22 = "Battery Only", "Battery", IF('Inverter Request Form'!$B$22 = "Hybrid (PV and Battery)", "Both", "No Information Submitted")))</f>
        <v>No Information Submitted</v>
      </c>
      <c r="BX85" s="27" t="str">
        <f>IF(ISBLANK('Inverter Request Form'!$B191), "No Information Submitted", IF('Inverter Request Form'!$B$28 &lt;&gt; "Yes", "No", IF(AND('Inverter Request Form'!$B$28 = "Yes", ISBLANK('Inverter Request Form'!$F191)), "Missing ACPV Model Number", "Yes")))</f>
        <v>No Information Submitted</v>
      </c>
    </row>
    <row r="86" spans="1:76" ht="28.8" x14ac:dyDescent="0.3">
      <c r="A86" s="71" t="str">
        <f>IF(ISBLANK('Inverter Request Form'!$B$6), "No Information Submitted", 'Inverter Request Form'!$B$6)</f>
        <v>No Information Submitted</v>
      </c>
      <c r="B86" s="71" t="str">
        <f>IF(ISBLANK('Inverter Request Form'!$B192), "No Information Submitted", IF($BX$4 = "Yes", _xlfn.CONCAT("{", 'Inverter Request Form'!$C192, "V}"), IF('Inverter Request Form'!$B$98 = "Yes", IF(ISBLANK('Inverter Request Form'!$E192), "No Basic Listee Model Number Submitted", _xlfn.CONCAT('Inverter Request Form'!$B192," {",'Inverter Request Form'!$C192, "V}")), _xlfn.CONCAT('Inverter Request Form'!$B192," {",'Inverter Request Form'!$C192, "V}"))))</f>
        <v>No Information Submitted</v>
      </c>
      <c r="C86" s="27" t="str">
        <f t="shared" si="6"/>
        <v>N</v>
      </c>
      <c r="D86" s="27" t="str">
        <f>IF(OR('Inverter Request Form'!$B$39 = "Yes", OR('Inverter Request Form'!$B$50 = "Yes: SA8-SA15", 'Inverter Request Form'!$B$50 = "Yes: SA8-SA15, SA17 &amp; SA18")), IF('Inverter Request Form'!$B$39 = "Yes", "Y", "N"), "ERROR - No SA or SB Submitted")</f>
        <v>ERROR - No SA or SB Submitted</v>
      </c>
      <c r="E8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6" s="27" t="str">
        <f>IF($E$4 &lt;&gt; "Y", "N", IF('Inverter Request Form'!$B$54 = "Yes", "Y", "N"))</f>
        <v>N</v>
      </c>
      <c r="G86" s="27" t="str">
        <f>IF($E$4 &lt;&gt; "Y", "N", IF(OR('Inverter Request Form'!$B$50 = "Yes: SA8-SA15", 'Inverter Request Form'!$B$50 = "Yes: SA8-SA15, SA17 &amp; SA18"), "Y", "N"))</f>
        <v>N</v>
      </c>
      <c r="H86" s="27" t="str">
        <f>IF($E$4 &lt;&gt; "Y", "N", IF('Inverter Request Form'!$B$50 = "Yes: SA8-SA15, SA17 &amp; SA18", "Y", "N"))</f>
        <v>N</v>
      </c>
      <c r="I86" s="27" t="str">
        <f>IF('Inverter Request Form'!$B$88="1. Inverter - CSIP Certified", "Y", IF('Inverter Request Form'!$B$88="2. Inverter - CSIP compliant via conformance testing using a CSIP-certified gateway", "Y*", IF('Inverter Request Form'!$B$88= "None", "N", "N")))</f>
        <v>N</v>
      </c>
      <c r="J86" s="27"/>
      <c r="K86" s="27" t="str">
        <f>IF(ISBLANK('Inverter Request Form'!$D192), "No Information Submitted", 'Inverter Request Form'!$D192)</f>
        <v>No Information Submitted</v>
      </c>
      <c r="L86" s="27"/>
      <c r="M86" s="27" t="str">
        <f>IF(ISBLANK('Inverter Request Form'!$C192), "No Information Submitted", 'Inverter Request Form'!$C192)</f>
        <v>No Information Submitted</v>
      </c>
      <c r="N86" s="27"/>
      <c r="O86" s="27" t="str">
        <f>IF($D$4 &lt;&gt; "Y", "No Information Submitted", IF(ISBLANK('Inverter Request Form'!$B$34), "No NRTL Selected", 'Inverter Request Form'!$B$34))</f>
        <v>No Information Submitted</v>
      </c>
      <c r="P86" s="81" t="str">
        <f t="shared" si="7"/>
        <v>No Information Submitted</v>
      </c>
      <c r="Q86" s="27" t="str">
        <f>IF($E$4 &lt;&gt; "Y", "No Information Submitted", IF(ISBLANK('Inverter Request Form'!$B$34), "No NRTL Selected", 'Inverter Request Form'!$B$34))</f>
        <v>No Information Submitted</v>
      </c>
      <c r="R86" s="81" t="str">
        <f t="shared" si="8"/>
        <v>No Information Submitted</v>
      </c>
      <c r="S86" s="27" t="str">
        <f>IF($E$4 &lt;&gt; "Y", "No Information Submitted", IF(AND($E$4= "Y", ISBLANK('Inverter Request Form'!$B$52)), "ERROR - No Firmware Version Submitted", 'Inverter Request Form'!$B$52))</f>
        <v>No Information Submitted</v>
      </c>
      <c r="T86" s="81" t="str">
        <f t="shared" si="9"/>
        <v>No Information Submitted</v>
      </c>
      <c r="U86" s="81" t="str">
        <f t="shared" si="10"/>
        <v>No Information Submitted</v>
      </c>
      <c r="V86" s="81" t="str">
        <f t="shared" si="11"/>
        <v>No Information Submitted</v>
      </c>
      <c r="W86" s="27" t="str">
        <f>IF($I$4="No Information Submitted", "No Information Submitted", IF(ISBLANK('Inverter Request Form'!$B$90), "No Information Submitted", 'Inverter Request Form'!$B$90))</f>
        <v>No Information Submitted</v>
      </c>
      <c r="X86" s="81" t="str">
        <f>IF($I$4="No Information Submitted", "No Information Submitted", IF(ISBLANK('Inverter Request Form'!$B$90), "No Information Submitted", ""))</f>
        <v>No Information Submitted</v>
      </c>
      <c r="Y86" s="27"/>
      <c r="Z86" s="27" t="str">
        <f>IF(AND('Inverter Request Form'!$B$28= "Yes", 'Inverter Request Form'!$B$98 = "Yes"), "Multiple Listing and ACPV module", IF('Inverter Request Form'!$B$28= "Yes", "ACPV module", IF('Inverter Request Form'!$B$98 = "Yes", "Multiple Listing",  "")))</f>
        <v/>
      </c>
      <c r="AA86" s="27" t="str">
        <f>IF('Inverter Request Form'!$B$30="Yes","Y", "N")</f>
        <v>N</v>
      </c>
      <c r="AB86" s="27" t="str">
        <f>IF('Inverter Request Form'!$B$26="Yes","Y", "N")</f>
        <v>N</v>
      </c>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t="str">
        <f>IF('Inverter Request Form'!$B$68 = "", "No Information Submitted", IF('Inverter Request Form'!$B$68 = "Yes", "Y", IF('Inverter Request Form'!$B$68 = "No", "N", "Error")))</f>
        <v>No Information Submitted</v>
      </c>
      <c r="BK86" s="27" t="str">
        <f>IF('Inverter Request Form'!$B$70 = "", "No Information Submitted", IF('Inverter Request Form'!$B$70 = "Yes", "Y", IF('Inverter Request Form'!$B$70 = "No", "N", "Error")))</f>
        <v>No Information Submitted</v>
      </c>
      <c r="BL86" s="27" t="str">
        <f>IF('Inverter Request Form'!$B$72 = "", "No Information Submitted", IF('Inverter Request Form'!$B$72 = "Yes", "Y", IF('Inverter Request Form'!$B$72 = "No", "N", "Error")))</f>
        <v>No Information Submitted</v>
      </c>
      <c r="BM86" s="27" t="str">
        <f>IF('Inverter Request Form'!$B$74 = "", "No Information Submitted", IF('Inverter Request Form'!$B$74 = "Yes", "Y", IF('Inverter Request Form'!$B$74 = "No", "N", "Error")))</f>
        <v>No Information Submitted</v>
      </c>
      <c r="BN86" s="27" t="str">
        <f>IF('Inverter Request Form'!$B$76 = "", "No Information Submitted", IF('Inverter Request Form'!$B$76 = "Yes", "Y", IF('Inverter Request Form'!$B$76 = "No", "N", "Error")))</f>
        <v>No Information Submitted</v>
      </c>
      <c r="BO86" s="27" t="str">
        <f>IF('Inverter Request Form'!$B$78 = "", "No Information Submitted", IF('Inverter Request Form'!$B$78 = "Yes", "Y", IF('Inverter Request Form'!$B$78 = "No", "N", "Error")))</f>
        <v>No Information Submitted</v>
      </c>
      <c r="BP86" s="27" t="str">
        <f>IF('Inverter Request Form'!$B$80 = "", "No Information Submitted", IF('Inverter Request Form'!$B$80 = "Yes", "Y", IF('Inverter Request Form'!$B$80 = "No", "N", "Error")))</f>
        <v>No Information Submitted</v>
      </c>
      <c r="BQ86" s="27" t="str">
        <f>IF('Inverter Request Form'!$B$82 = "", "No Information Submitted", IF('Inverter Request Form'!$B$82 = "Yes", "Y", IF('Inverter Request Form'!$B$82 = "No", "N", "Error")))</f>
        <v>No Information Submitted</v>
      </c>
      <c r="BR86" s="27" t="str">
        <f>IF('Inverter Request Form'!$B$84 = "", "No Information Submitted", IF('Inverter Request Form'!$B$84 = "Yes", "Y", IF('Inverter Request Form'!$B$84 = "No", "N", "Error")))</f>
        <v>No Information Submitted</v>
      </c>
      <c r="BS86" s="81"/>
      <c r="BT86" s="81"/>
      <c r="BU8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6" s="27" t="str">
        <f>IF('Inverter Request Form'!$B$22 = "PV Only", "PV", IF('Inverter Request Form'!$B$22 = "Battery Only", "Battery", IF('Inverter Request Form'!$B$22 = "Hybrid (PV and Battery)", "Both", "No Information Submitted")))</f>
        <v>No Information Submitted</v>
      </c>
      <c r="BX86" s="27" t="str">
        <f>IF(ISBLANK('Inverter Request Form'!$B192), "No Information Submitted", IF('Inverter Request Form'!$B$28 &lt;&gt; "Yes", "No", IF(AND('Inverter Request Form'!$B$28 = "Yes", ISBLANK('Inverter Request Form'!$F192)), "Missing ACPV Model Number", "Yes")))</f>
        <v>No Information Submitted</v>
      </c>
    </row>
    <row r="87" spans="1:76" ht="28.8" x14ac:dyDescent="0.3">
      <c r="A87" s="71" t="str">
        <f>IF(ISBLANK('Inverter Request Form'!$B$6), "No Information Submitted", 'Inverter Request Form'!$B$6)</f>
        <v>No Information Submitted</v>
      </c>
      <c r="B87" s="71" t="str">
        <f>IF(ISBLANK('Inverter Request Form'!$B193), "No Information Submitted", IF($BX$4 = "Yes", _xlfn.CONCAT("{", 'Inverter Request Form'!$C193, "V}"), IF('Inverter Request Form'!$B$98 = "Yes", IF(ISBLANK('Inverter Request Form'!$E193), "No Basic Listee Model Number Submitted", _xlfn.CONCAT('Inverter Request Form'!$B193," {",'Inverter Request Form'!$C193, "V}")), _xlfn.CONCAT('Inverter Request Form'!$B193," {",'Inverter Request Form'!$C193, "V}"))))</f>
        <v>No Information Submitted</v>
      </c>
      <c r="C87" s="27" t="str">
        <f t="shared" si="6"/>
        <v>N</v>
      </c>
      <c r="D87" s="27" t="str">
        <f>IF(OR('Inverter Request Form'!$B$39 = "Yes", OR('Inverter Request Form'!$B$50 = "Yes: SA8-SA15", 'Inverter Request Form'!$B$50 = "Yes: SA8-SA15, SA17 &amp; SA18")), IF('Inverter Request Form'!$B$39 = "Yes", "Y", "N"), "ERROR - No SA or SB Submitted")</f>
        <v>ERROR - No SA or SB Submitted</v>
      </c>
      <c r="E8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7" s="27" t="str">
        <f>IF($E$4 &lt;&gt; "Y", "N", IF('Inverter Request Form'!$B$54 = "Yes", "Y", "N"))</f>
        <v>N</v>
      </c>
      <c r="G87" s="27" t="str">
        <f>IF($E$4 &lt;&gt; "Y", "N", IF(OR('Inverter Request Form'!$B$50 = "Yes: SA8-SA15", 'Inverter Request Form'!$B$50 = "Yes: SA8-SA15, SA17 &amp; SA18"), "Y", "N"))</f>
        <v>N</v>
      </c>
      <c r="H87" s="27" t="str">
        <f>IF($E$4 &lt;&gt; "Y", "N", IF('Inverter Request Form'!$B$50 = "Yes: SA8-SA15, SA17 &amp; SA18", "Y", "N"))</f>
        <v>N</v>
      </c>
      <c r="I87" s="27" t="str">
        <f>IF('Inverter Request Form'!$B$88="1. Inverter - CSIP Certified", "Y", IF('Inverter Request Form'!$B$88="2. Inverter - CSIP compliant via conformance testing using a CSIP-certified gateway", "Y*", IF('Inverter Request Form'!$B$88= "None", "N", "N")))</f>
        <v>N</v>
      </c>
      <c r="J87" s="27"/>
      <c r="K87" s="27" t="str">
        <f>IF(ISBLANK('Inverter Request Form'!$D193), "No Information Submitted", 'Inverter Request Form'!$D193)</f>
        <v>No Information Submitted</v>
      </c>
      <c r="L87" s="27"/>
      <c r="M87" s="27" t="str">
        <f>IF(ISBLANK('Inverter Request Form'!$C193), "No Information Submitted", 'Inverter Request Form'!$C193)</f>
        <v>No Information Submitted</v>
      </c>
      <c r="N87" s="27"/>
      <c r="O87" s="27" t="str">
        <f>IF($D$4 &lt;&gt; "Y", "No Information Submitted", IF(ISBLANK('Inverter Request Form'!$B$34), "No NRTL Selected", 'Inverter Request Form'!$B$34))</f>
        <v>No Information Submitted</v>
      </c>
      <c r="P87" s="81" t="str">
        <f t="shared" si="7"/>
        <v>No Information Submitted</v>
      </c>
      <c r="Q87" s="27" t="str">
        <f>IF($E$4 &lt;&gt; "Y", "No Information Submitted", IF(ISBLANK('Inverter Request Form'!$B$34), "No NRTL Selected", 'Inverter Request Form'!$B$34))</f>
        <v>No Information Submitted</v>
      </c>
      <c r="R87" s="81" t="str">
        <f t="shared" si="8"/>
        <v>No Information Submitted</v>
      </c>
      <c r="S87" s="27" t="str">
        <f>IF($E$4 &lt;&gt; "Y", "No Information Submitted", IF(AND($E$4= "Y", ISBLANK('Inverter Request Form'!$B$52)), "ERROR - No Firmware Version Submitted", 'Inverter Request Form'!$B$52))</f>
        <v>No Information Submitted</v>
      </c>
      <c r="T87" s="81" t="str">
        <f t="shared" si="9"/>
        <v>No Information Submitted</v>
      </c>
      <c r="U87" s="81" t="str">
        <f t="shared" si="10"/>
        <v>No Information Submitted</v>
      </c>
      <c r="V87" s="81" t="str">
        <f t="shared" si="11"/>
        <v>No Information Submitted</v>
      </c>
      <c r="W87" s="27" t="str">
        <f>IF($I$4="No Information Submitted", "No Information Submitted", IF(ISBLANK('Inverter Request Form'!$B$90), "No Information Submitted", 'Inverter Request Form'!$B$90))</f>
        <v>No Information Submitted</v>
      </c>
      <c r="X87" s="81" t="str">
        <f>IF($I$4="No Information Submitted", "No Information Submitted", IF(ISBLANK('Inverter Request Form'!$B$90), "No Information Submitted", ""))</f>
        <v>No Information Submitted</v>
      </c>
      <c r="Y87" s="27"/>
      <c r="Z87" s="27" t="str">
        <f>IF(AND('Inverter Request Form'!$B$28= "Yes", 'Inverter Request Form'!$B$98 = "Yes"), "Multiple Listing and ACPV module", IF('Inverter Request Form'!$B$28= "Yes", "ACPV module", IF('Inverter Request Form'!$B$98 = "Yes", "Multiple Listing",  "")))</f>
        <v/>
      </c>
      <c r="AA87" s="27" t="str">
        <f>IF('Inverter Request Form'!$B$30="Yes","Y", "N")</f>
        <v>N</v>
      </c>
      <c r="AB87" s="27" t="str">
        <f>IF('Inverter Request Form'!$B$26="Yes","Y", "N")</f>
        <v>N</v>
      </c>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t="str">
        <f>IF('Inverter Request Form'!$B$68 = "", "No Information Submitted", IF('Inverter Request Form'!$B$68 = "Yes", "Y", IF('Inverter Request Form'!$B$68 = "No", "N", "Error")))</f>
        <v>No Information Submitted</v>
      </c>
      <c r="BK87" s="27" t="str">
        <f>IF('Inverter Request Form'!$B$70 = "", "No Information Submitted", IF('Inverter Request Form'!$B$70 = "Yes", "Y", IF('Inverter Request Form'!$B$70 = "No", "N", "Error")))</f>
        <v>No Information Submitted</v>
      </c>
      <c r="BL87" s="27" t="str">
        <f>IF('Inverter Request Form'!$B$72 = "", "No Information Submitted", IF('Inverter Request Form'!$B$72 = "Yes", "Y", IF('Inverter Request Form'!$B$72 = "No", "N", "Error")))</f>
        <v>No Information Submitted</v>
      </c>
      <c r="BM87" s="27" t="str">
        <f>IF('Inverter Request Form'!$B$74 = "", "No Information Submitted", IF('Inverter Request Form'!$B$74 = "Yes", "Y", IF('Inverter Request Form'!$B$74 = "No", "N", "Error")))</f>
        <v>No Information Submitted</v>
      </c>
      <c r="BN87" s="27" t="str">
        <f>IF('Inverter Request Form'!$B$76 = "", "No Information Submitted", IF('Inverter Request Form'!$B$76 = "Yes", "Y", IF('Inverter Request Form'!$B$76 = "No", "N", "Error")))</f>
        <v>No Information Submitted</v>
      </c>
      <c r="BO87" s="27" t="str">
        <f>IF('Inverter Request Form'!$B$78 = "", "No Information Submitted", IF('Inverter Request Form'!$B$78 = "Yes", "Y", IF('Inverter Request Form'!$B$78 = "No", "N", "Error")))</f>
        <v>No Information Submitted</v>
      </c>
      <c r="BP87" s="27" t="str">
        <f>IF('Inverter Request Form'!$B$80 = "", "No Information Submitted", IF('Inverter Request Form'!$B$80 = "Yes", "Y", IF('Inverter Request Form'!$B$80 = "No", "N", "Error")))</f>
        <v>No Information Submitted</v>
      </c>
      <c r="BQ87" s="27" t="str">
        <f>IF('Inverter Request Form'!$B$82 = "", "No Information Submitted", IF('Inverter Request Form'!$B$82 = "Yes", "Y", IF('Inverter Request Form'!$B$82 = "No", "N", "Error")))</f>
        <v>No Information Submitted</v>
      </c>
      <c r="BR87" s="27" t="str">
        <f>IF('Inverter Request Form'!$B$84 = "", "No Information Submitted", IF('Inverter Request Form'!$B$84 = "Yes", "Y", IF('Inverter Request Form'!$B$84 = "No", "N", "Error")))</f>
        <v>No Information Submitted</v>
      </c>
      <c r="BS87" s="81"/>
      <c r="BT87" s="81"/>
      <c r="BU8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7" s="27" t="str">
        <f>IF('Inverter Request Form'!$B$22 = "PV Only", "PV", IF('Inverter Request Form'!$B$22 = "Battery Only", "Battery", IF('Inverter Request Form'!$B$22 = "Hybrid (PV and Battery)", "Both", "No Information Submitted")))</f>
        <v>No Information Submitted</v>
      </c>
      <c r="BX87" s="27" t="str">
        <f>IF(ISBLANK('Inverter Request Form'!$B193), "No Information Submitted", IF('Inverter Request Form'!$B$28 &lt;&gt; "Yes", "No", IF(AND('Inverter Request Form'!$B$28 = "Yes", ISBLANK('Inverter Request Form'!$F193)), "Missing ACPV Model Number", "Yes")))</f>
        <v>No Information Submitted</v>
      </c>
    </row>
    <row r="88" spans="1:76" ht="28.8" x14ac:dyDescent="0.3">
      <c r="A88" s="71" t="str">
        <f>IF(ISBLANK('Inverter Request Form'!$B$6), "No Information Submitted", 'Inverter Request Form'!$B$6)</f>
        <v>No Information Submitted</v>
      </c>
      <c r="B88" s="71" t="str">
        <f>IF(ISBLANK('Inverter Request Form'!$B194), "No Information Submitted", IF($BX$4 = "Yes", _xlfn.CONCAT("{", 'Inverter Request Form'!$C194, "V}"), IF('Inverter Request Form'!$B$98 = "Yes", IF(ISBLANK('Inverter Request Form'!$E194), "No Basic Listee Model Number Submitted", _xlfn.CONCAT('Inverter Request Form'!$B194," {",'Inverter Request Form'!$C194, "V}")), _xlfn.CONCAT('Inverter Request Form'!$B194," {",'Inverter Request Form'!$C194, "V}"))))</f>
        <v>No Information Submitted</v>
      </c>
      <c r="C88" s="27" t="str">
        <f t="shared" si="6"/>
        <v>N</v>
      </c>
      <c r="D88" s="27" t="str">
        <f>IF(OR('Inverter Request Form'!$B$39 = "Yes", OR('Inverter Request Form'!$B$50 = "Yes: SA8-SA15", 'Inverter Request Form'!$B$50 = "Yes: SA8-SA15, SA17 &amp; SA18")), IF('Inverter Request Form'!$B$39 = "Yes", "Y", "N"), "ERROR - No SA or SB Submitted")</f>
        <v>ERROR - No SA or SB Submitted</v>
      </c>
      <c r="E8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8" s="27" t="str">
        <f>IF($E$4 &lt;&gt; "Y", "N", IF('Inverter Request Form'!$B$54 = "Yes", "Y", "N"))</f>
        <v>N</v>
      </c>
      <c r="G88" s="27" t="str">
        <f>IF($E$4 &lt;&gt; "Y", "N", IF(OR('Inverter Request Form'!$B$50 = "Yes: SA8-SA15", 'Inverter Request Form'!$B$50 = "Yes: SA8-SA15, SA17 &amp; SA18"), "Y", "N"))</f>
        <v>N</v>
      </c>
      <c r="H88" s="27" t="str">
        <f>IF($E$4 &lt;&gt; "Y", "N", IF('Inverter Request Form'!$B$50 = "Yes: SA8-SA15, SA17 &amp; SA18", "Y", "N"))</f>
        <v>N</v>
      </c>
      <c r="I88" s="27" t="str">
        <f>IF('Inverter Request Form'!$B$88="1. Inverter - CSIP Certified", "Y", IF('Inverter Request Form'!$B$88="2. Inverter - CSIP compliant via conformance testing using a CSIP-certified gateway", "Y*", IF('Inverter Request Form'!$B$88= "None", "N", "N")))</f>
        <v>N</v>
      </c>
      <c r="J88" s="27"/>
      <c r="K88" s="27" t="str">
        <f>IF(ISBLANK('Inverter Request Form'!$D194), "No Information Submitted", 'Inverter Request Form'!$D194)</f>
        <v>No Information Submitted</v>
      </c>
      <c r="L88" s="27"/>
      <c r="M88" s="27" t="str">
        <f>IF(ISBLANK('Inverter Request Form'!$C194), "No Information Submitted", 'Inverter Request Form'!$C194)</f>
        <v>No Information Submitted</v>
      </c>
      <c r="N88" s="27"/>
      <c r="O88" s="27" t="str">
        <f>IF($D$4 &lt;&gt; "Y", "No Information Submitted", IF(ISBLANK('Inverter Request Form'!$B$34), "No NRTL Selected", 'Inverter Request Form'!$B$34))</f>
        <v>No Information Submitted</v>
      </c>
      <c r="P88" s="81" t="str">
        <f t="shared" si="7"/>
        <v>No Information Submitted</v>
      </c>
      <c r="Q88" s="27" t="str">
        <f>IF($E$4 &lt;&gt; "Y", "No Information Submitted", IF(ISBLANK('Inverter Request Form'!$B$34), "No NRTL Selected", 'Inverter Request Form'!$B$34))</f>
        <v>No Information Submitted</v>
      </c>
      <c r="R88" s="81" t="str">
        <f t="shared" si="8"/>
        <v>No Information Submitted</v>
      </c>
      <c r="S88" s="27" t="str">
        <f>IF($E$4 &lt;&gt; "Y", "No Information Submitted", IF(AND($E$4= "Y", ISBLANK('Inverter Request Form'!$B$52)), "ERROR - No Firmware Version Submitted", 'Inverter Request Form'!$B$52))</f>
        <v>No Information Submitted</v>
      </c>
      <c r="T88" s="81" t="str">
        <f t="shared" si="9"/>
        <v>No Information Submitted</v>
      </c>
      <c r="U88" s="81" t="str">
        <f t="shared" si="10"/>
        <v>No Information Submitted</v>
      </c>
      <c r="V88" s="81" t="str">
        <f t="shared" si="11"/>
        <v>No Information Submitted</v>
      </c>
      <c r="W88" s="27" t="str">
        <f>IF($I$4="No Information Submitted", "No Information Submitted", IF(ISBLANK('Inverter Request Form'!$B$90), "No Information Submitted", 'Inverter Request Form'!$B$90))</f>
        <v>No Information Submitted</v>
      </c>
      <c r="X88" s="81" t="str">
        <f>IF($I$4="No Information Submitted", "No Information Submitted", IF(ISBLANK('Inverter Request Form'!$B$90), "No Information Submitted", ""))</f>
        <v>No Information Submitted</v>
      </c>
      <c r="Y88" s="27"/>
      <c r="Z88" s="27" t="str">
        <f>IF(AND('Inverter Request Form'!$B$28= "Yes", 'Inverter Request Form'!$B$98 = "Yes"), "Multiple Listing and ACPV module", IF('Inverter Request Form'!$B$28= "Yes", "ACPV module", IF('Inverter Request Form'!$B$98 = "Yes", "Multiple Listing",  "")))</f>
        <v/>
      </c>
      <c r="AA88" s="27" t="str">
        <f>IF('Inverter Request Form'!$B$30="Yes","Y", "N")</f>
        <v>N</v>
      </c>
      <c r="AB88" s="27" t="str">
        <f>IF('Inverter Request Form'!$B$26="Yes","Y", "N")</f>
        <v>N</v>
      </c>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t="str">
        <f>IF('Inverter Request Form'!$B$68 = "", "No Information Submitted", IF('Inverter Request Form'!$B$68 = "Yes", "Y", IF('Inverter Request Form'!$B$68 = "No", "N", "Error")))</f>
        <v>No Information Submitted</v>
      </c>
      <c r="BK88" s="27" t="str">
        <f>IF('Inverter Request Form'!$B$70 = "", "No Information Submitted", IF('Inverter Request Form'!$B$70 = "Yes", "Y", IF('Inverter Request Form'!$B$70 = "No", "N", "Error")))</f>
        <v>No Information Submitted</v>
      </c>
      <c r="BL88" s="27" t="str">
        <f>IF('Inverter Request Form'!$B$72 = "", "No Information Submitted", IF('Inverter Request Form'!$B$72 = "Yes", "Y", IF('Inverter Request Form'!$B$72 = "No", "N", "Error")))</f>
        <v>No Information Submitted</v>
      </c>
      <c r="BM88" s="27" t="str">
        <f>IF('Inverter Request Form'!$B$74 = "", "No Information Submitted", IF('Inverter Request Form'!$B$74 = "Yes", "Y", IF('Inverter Request Form'!$B$74 = "No", "N", "Error")))</f>
        <v>No Information Submitted</v>
      </c>
      <c r="BN88" s="27" t="str">
        <f>IF('Inverter Request Form'!$B$76 = "", "No Information Submitted", IF('Inverter Request Form'!$B$76 = "Yes", "Y", IF('Inverter Request Form'!$B$76 = "No", "N", "Error")))</f>
        <v>No Information Submitted</v>
      </c>
      <c r="BO88" s="27" t="str">
        <f>IF('Inverter Request Form'!$B$78 = "", "No Information Submitted", IF('Inverter Request Form'!$B$78 = "Yes", "Y", IF('Inverter Request Form'!$B$78 = "No", "N", "Error")))</f>
        <v>No Information Submitted</v>
      </c>
      <c r="BP88" s="27" t="str">
        <f>IF('Inverter Request Form'!$B$80 = "", "No Information Submitted", IF('Inverter Request Form'!$B$80 = "Yes", "Y", IF('Inverter Request Form'!$B$80 = "No", "N", "Error")))</f>
        <v>No Information Submitted</v>
      </c>
      <c r="BQ88" s="27" t="str">
        <f>IF('Inverter Request Form'!$B$82 = "", "No Information Submitted", IF('Inverter Request Form'!$B$82 = "Yes", "Y", IF('Inverter Request Form'!$B$82 = "No", "N", "Error")))</f>
        <v>No Information Submitted</v>
      </c>
      <c r="BR88" s="27" t="str">
        <f>IF('Inverter Request Form'!$B$84 = "", "No Information Submitted", IF('Inverter Request Form'!$B$84 = "Yes", "Y", IF('Inverter Request Form'!$B$84 = "No", "N", "Error")))</f>
        <v>No Information Submitted</v>
      </c>
      <c r="BS88" s="81"/>
      <c r="BT88" s="81"/>
      <c r="BU8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8" s="27" t="str">
        <f>IF('Inverter Request Form'!$B$22 = "PV Only", "PV", IF('Inverter Request Form'!$B$22 = "Battery Only", "Battery", IF('Inverter Request Form'!$B$22 = "Hybrid (PV and Battery)", "Both", "No Information Submitted")))</f>
        <v>No Information Submitted</v>
      </c>
      <c r="BX88" s="27" t="str">
        <f>IF(ISBLANK('Inverter Request Form'!$B194), "No Information Submitted", IF('Inverter Request Form'!$B$28 &lt;&gt; "Yes", "No", IF(AND('Inverter Request Form'!$B$28 = "Yes", ISBLANK('Inverter Request Form'!$F194)), "Missing ACPV Model Number", "Yes")))</f>
        <v>No Information Submitted</v>
      </c>
    </row>
    <row r="89" spans="1:76" ht="28.8" x14ac:dyDescent="0.3">
      <c r="A89" s="71" t="str">
        <f>IF(ISBLANK('Inverter Request Form'!$B$6), "No Information Submitted", 'Inverter Request Form'!$B$6)</f>
        <v>No Information Submitted</v>
      </c>
      <c r="B89" s="71" t="str">
        <f>IF(ISBLANK('Inverter Request Form'!$B195), "No Information Submitted", IF($BX$4 = "Yes", _xlfn.CONCAT("{", 'Inverter Request Form'!$C195, "V}"), IF('Inverter Request Form'!$B$98 = "Yes", IF(ISBLANK('Inverter Request Form'!$E195), "No Basic Listee Model Number Submitted", _xlfn.CONCAT('Inverter Request Form'!$B195," {",'Inverter Request Form'!$C195, "V}")), _xlfn.CONCAT('Inverter Request Form'!$B195," {",'Inverter Request Form'!$C195, "V}"))))</f>
        <v>No Information Submitted</v>
      </c>
      <c r="C89" s="27" t="str">
        <f t="shared" si="6"/>
        <v>N</v>
      </c>
      <c r="D89" s="27" t="str">
        <f>IF(OR('Inverter Request Form'!$B$39 = "Yes", OR('Inverter Request Form'!$B$50 = "Yes: SA8-SA15", 'Inverter Request Form'!$B$50 = "Yes: SA8-SA15, SA17 &amp; SA18")), IF('Inverter Request Form'!$B$39 = "Yes", "Y", "N"), "ERROR - No SA or SB Submitted")</f>
        <v>ERROR - No SA or SB Submitted</v>
      </c>
      <c r="E8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89" s="27" t="str">
        <f>IF($E$4 &lt;&gt; "Y", "N", IF('Inverter Request Form'!$B$54 = "Yes", "Y", "N"))</f>
        <v>N</v>
      </c>
      <c r="G89" s="27" t="str">
        <f>IF($E$4 &lt;&gt; "Y", "N", IF(OR('Inverter Request Form'!$B$50 = "Yes: SA8-SA15", 'Inverter Request Form'!$B$50 = "Yes: SA8-SA15, SA17 &amp; SA18"), "Y", "N"))</f>
        <v>N</v>
      </c>
      <c r="H89" s="27" t="str">
        <f>IF($E$4 &lt;&gt; "Y", "N", IF('Inverter Request Form'!$B$50 = "Yes: SA8-SA15, SA17 &amp; SA18", "Y", "N"))</f>
        <v>N</v>
      </c>
      <c r="I89" s="27" t="str">
        <f>IF('Inverter Request Form'!$B$88="1. Inverter - CSIP Certified", "Y", IF('Inverter Request Form'!$B$88="2. Inverter - CSIP compliant via conformance testing using a CSIP-certified gateway", "Y*", IF('Inverter Request Form'!$B$88= "None", "N", "N")))</f>
        <v>N</v>
      </c>
      <c r="J89" s="27"/>
      <c r="K89" s="27" t="str">
        <f>IF(ISBLANK('Inverter Request Form'!$D195), "No Information Submitted", 'Inverter Request Form'!$D195)</f>
        <v>No Information Submitted</v>
      </c>
      <c r="L89" s="27"/>
      <c r="M89" s="27" t="str">
        <f>IF(ISBLANK('Inverter Request Form'!$C195), "No Information Submitted", 'Inverter Request Form'!$C195)</f>
        <v>No Information Submitted</v>
      </c>
      <c r="N89" s="27"/>
      <c r="O89" s="27" t="str">
        <f>IF($D$4 &lt;&gt; "Y", "No Information Submitted", IF(ISBLANK('Inverter Request Form'!$B$34), "No NRTL Selected", 'Inverter Request Form'!$B$34))</f>
        <v>No Information Submitted</v>
      </c>
      <c r="P89" s="81" t="str">
        <f t="shared" si="7"/>
        <v>No Information Submitted</v>
      </c>
      <c r="Q89" s="27" t="str">
        <f>IF($E$4 &lt;&gt; "Y", "No Information Submitted", IF(ISBLANK('Inverter Request Form'!$B$34), "No NRTL Selected", 'Inverter Request Form'!$B$34))</f>
        <v>No Information Submitted</v>
      </c>
      <c r="R89" s="81" t="str">
        <f t="shared" si="8"/>
        <v>No Information Submitted</v>
      </c>
      <c r="S89" s="27" t="str">
        <f>IF($E$4 &lt;&gt; "Y", "No Information Submitted", IF(AND($E$4= "Y", ISBLANK('Inverter Request Form'!$B$52)), "ERROR - No Firmware Version Submitted", 'Inverter Request Form'!$B$52))</f>
        <v>No Information Submitted</v>
      </c>
      <c r="T89" s="81" t="str">
        <f t="shared" si="9"/>
        <v>No Information Submitted</v>
      </c>
      <c r="U89" s="81" t="str">
        <f t="shared" si="10"/>
        <v>No Information Submitted</v>
      </c>
      <c r="V89" s="81" t="str">
        <f t="shared" si="11"/>
        <v>No Information Submitted</v>
      </c>
      <c r="W89" s="27" t="str">
        <f>IF($I$4="No Information Submitted", "No Information Submitted", IF(ISBLANK('Inverter Request Form'!$B$90), "No Information Submitted", 'Inverter Request Form'!$B$90))</f>
        <v>No Information Submitted</v>
      </c>
      <c r="X89" s="81" t="str">
        <f>IF($I$4="No Information Submitted", "No Information Submitted", IF(ISBLANK('Inverter Request Form'!$B$90), "No Information Submitted", ""))</f>
        <v>No Information Submitted</v>
      </c>
      <c r="Y89" s="27"/>
      <c r="Z89" s="27" t="str">
        <f>IF(AND('Inverter Request Form'!$B$28= "Yes", 'Inverter Request Form'!$B$98 = "Yes"), "Multiple Listing and ACPV module", IF('Inverter Request Form'!$B$28= "Yes", "ACPV module", IF('Inverter Request Form'!$B$98 = "Yes", "Multiple Listing",  "")))</f>
        <v/>
      </c>
      <c r="AA89" s="27" t="str">
        <f>IF('Inverter Request Form'!$B$30="Yes","Y", "N")</f>
        <v>N</v>
      </c>
      <c r="AB89" s="27" t="str">
        <f>IF('Inverter Request Form'!$B$26="Yes","Y", "N")</f>
        <v>N</v>
      </c>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t="str">
        <f>IF('Inverter Request Form'!$B$68 = "", "No Information Submitted", IF('Inverter Request Form'!$B$68 = "Yes", "Y", IF('Inverter Request Form'!$B$68 = "No", "N", "Error")))</f>
        <v>No Information Submitted</v>
      </c>
      <c r="BK89" s="27" t="str">
        <f>IF('Inverter Request Form'!$B$70 = "", "No Information Submitted", IF('Inverter Request Form'!$B$70 = "Yes", "Y", IF('Inverter Request Form'!$B$70 = "No", "N", "Error")))</f>
        <v>No Information Submitted</v>
      </c>
      <c r="BL89" s="27" t="str">
        <f>IF('Inverter Request Form'!$B$72 = "", "No Information Submitted", IF('Inverter Request Form'!$B$72 = "Yes", "Y", IF('Inverter Request Form'!$B$72 = "No", "N", "Error")))</f>
        <v>No Information Submitted</v>
      </c>
      <c r="BM89" s="27" t="str">
        <f>IF('Inverter Request Form'!$B$74 = "", "No Information Submitted", IF('Inverter Request Form'!$B$74 = "Yes", "Y", IF('Inverter Request Form'!$B$74 = "No", "N", "Error")))</f>
        <v>No Information Submitted</v>
      </c>
      <c r="BN89" s="27" t="str">
        <f>IF('Inverter Request Form'!$B$76 = "", "No Information Submitted", IF('Inverter Request Form'!$B$76 = "Yes", "Y", IF('Inverter Request Form'!$B$76 = "No", "N", "Error")))</f>
        <v>No Information Submitted</v>
      </c>
      <c r="BO89" s="27" t="str">
        <f>IF('Inverter Request Form'!$B$78 = "", "No Information Submitted", IF('Inverter Request Form'!$B$78 = "Yes", "Y", IF('Inverter Request Form'!$B$78 = "No", "N", "Error")))</f>
        <v>No Information Submitted</v>
      </c>
      <c r="BP89" s="27" t="str">
        <f>IF('Inverter Request Form'!$B$80 = "", "No Information Submitted", IF('Inverter Request Form'!$B$80 = "Yes", "Y", IF('Inverter Request Form'!$B$80 = "No", "N", "Error")))</f>
        <v>No Information Submitted</v>
      </c>
      <c r="BQ89" s="27" t="str">
        <f>IF('Inverter Request Form'!$B$82 = "", "No Information Submitted", IF('Inverter Request Form'!$B$82 = "Yes", "Y", IF('Inverter Request Form'!$B$82 = "No", "N", "Error")))</f>
        <v>No Information Submitted</v>
      </c>
      <c r="BR89" s="27" t="str">
        <f>IF('Inverter Request Form'!$B$84 = "", "No Information Submitted", IF('Inverter Request Form'!$B$84 = "Yes", "Y", IF('Inverter Request Form'!$B$84 = "No", "N", "Error")))</f>
        <v>No Information Submitted</v>
      </c>
      <c r="BS89" s="81"/>
      <c r="BT89" s="81"/>
      <c r="BU8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8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89" s="27" t="str">
        <f>IF('Inverter Request Form'!$B$22 = "PV Only", "PV", IF('Inverter Request Form'!$B$22 = "Battery Only", "Battery", IF('Inverter Request Form'!$B$22 = "Hybrid (PV and Battery)", "Both", "No Information Submitted")))</f>
        <v>No Information Submitted</v>
      </c>
      <c r="BX89" s="27" t="str">
        <f>IF(ISBLANK('Inverter Request Form'!$B195), "No Information Submitted", IF('Inverter Request Form'!$B$28 &lt;&gt; "Yes", "No", IF(AND('Inverter Request Form'!$B$28 = "Yes", ISBLANK('Inverter Request Form'!$F195)), "Missing ACPV Model Number", "Yes")))</f>
        <v>No Information Submitted</v>
      </c>
    </row>
    <row r="90" spans="1:76" ht="28.8" x14ac:dyDescent="0.3">
      <c r="A90" s="71" t="str">
        <f>IF(ISBLANK('Inverter Request Form'!$B$6), "No Information Submitted", 'Inverter Request Form'!$B$6)</f>
        <v>No Information Submitted</v>
      </c>
      <c r="B90" s="71" t="str">
        <f>IF(ISBLANK('Inverter Request Form'!$B196), "No Information Submitted", IF($BX$4 = "Yes", _xlfn.CONCAT("{", 'Inverter Request Form'!$C196, "V}"), IF('Inverter Request Form'!$B$98 = "Yes", IF(ISBLANK('Inverter Request Form'!$E196), "No Basic Listee Model Number Submitted", _xlfn.CONCAT('Inverter Request Form'!$B196," {",'Inverter Request Form'!$C196, "V}")), _xlfn.CONCAT('Inverter Request Form'!$B196," {",'Inverter Request Form'!$C196, "V}"))))</f>
        <v>No Information Submitted</v>
      </c>
      <c r="C90" s="27" t="str">
        <f t="shared" si="6"/>
        <v>N</v>
      </c>
      <c r="D90" s="27" t="str">
        <f>IF(OR('Inverter Request Form'!$B$39 = "Yes", OR('Inverter Request Form'!$B$50 = "Yes: SA8-SA15", 'Inverter Request Form'!$B$50 = "Yes: SA8-SA15, SA17 &amp; SA18")), IF('Inverter Request Form'!$B$39 = "Yes", "Y", "N"), "ERROR - No SA or SB Submitted")</f>
        <v>ERROR - No SA or SB Submitted</v>
      </c>
      <c r="E9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0" s="27" t="str">
        <f>IF($E$4 &lt;&gt; "Y", "N", IF('Inverter Request Form'!$B$54 = "Yes", "Y", "N"))</f>
        <v>N</v>
      </c>
      <c r="G90" s="27" t="str">
        <f>IF($E$4 &lt;&gt; "Y", "N", IF(OR('Inverter Request Form'!$B$50 = "Yes: SA8-SA15", 'Inverter Request Form'!$B$50 = "Yes: SA8-SA15, SA17 &amp; SA18"), "Y", "N"))</f>
        <v>N</v>
      </c>
      <c r="H90" s="27" t="str">
        <f>IF($E$4 &lt;&gt; "Y", "N", IF('Inverter Request Form'!$B$50 = "Yes: SA8-SA15, SA17 &amp; SA18", "Y", "N"))</f>
        <v>N</v>
      </c>
      <c r="I90" s="27" t="str">
        <f>IF('Inverter Request Form'!$B$88="1. Inverter - CSIP Certified", "Y", IF('Inverter Request Form'!$B$88="2. Inverter - CSIP compliant via conformance testing using a CSIP-certified gateway", "Y*", IF('Inverter Request Form'!$B$88= "None", "N", "N")))</f>
        <v>N</v>
      </c>
      <c r="J90" s="27"/>
      <c r="K90" s="27" t="str">
        <f>IF(ISBLANK('Inverter Request Form'!$D196), "No Information Submitted", 'Inverter Request Form'!$D196)</f>
        <v>No Information Submitted</v>
      </c>
      <c r="L90" s="27"/>
      <c r="M90" s="27" t="str">
        <f>IF(ISBLANK('Inverter Request Form'!$C196), "No Information Submitted", 'Inverter Request Form'!$C196)</f>
        <v>No Information Submitted</v>
      </c>
      <c r="N90" s="27"/>
      <c r="O90" s="27" t="str">
        <f>IF($D$4 &lt;&gt; "Y", "No Information Submitted", IF(ISBLANK('Inverter Request Form'!$B$34), "No NRTL Selected", 'Inverter Request Form'!$B$34))</f>
        <v>No Information Submitted</v>
      </c>
      <c r="P90" s="81" t="str">
        <f t="shared" si="7"/>
        <v>No Information Submitted</v>
      </c>
      <c r="Q90" s="27" t="str">
        <f>IF($E$4 &lt;&gt; "Y", "No Information Submitted", IF(ISBLANK('Inverter Request Form'!$B$34), "No NRTL Selected", 'Inverter Request Form'!$B$34))</f>
        <v>No Information Submitted</v>
      </c>
      <c r="R90" s="81" t="str">
        <f t="shared" si="8"/>
        <v>No Information Submitted</v>
      </c>
      <c r="S90" s="27" t="str">
        <f>IF($E$4 &lt;&gt; "Y", "No Information Submitted", IF(AND($E$4= "Y", ISBLANK('Inverter Request Form'!$B$52)), "ERROR - No Firmware Version Submitted", 'Inverter Request Form'!$B$52))</f>
        <v>No Information Submitted</v>
      </c>
      <c r="T90" s="81" t="str">
        <f t="shared" si="9"/>
        <v>No Information Submitted</v>
      </c>
      <c r="U90" s="81" t="str">
        <f t="shared" si="10"/>
        <v>No Information Submitted</v>
      </c>
      <c r="V90" s="81" t="str">
        <f t="shared" si="11"/>
        <v>No Information Submitted</v>
      </c>
      <c r="W90" s="27" t="str">
        <f>IF($I$4="No Information Submitted", "No Information Submitted", IF(ISBLANK('Inverter Request Form'!$B$90), "No Information Submitted", 'Inverter Request Form'!$B$90))</f>
        <v>No Information Submitted</v>
      </c>
      <c r="X90" s="81" t="str">
        <f>IF($I$4="No Information Submitted", "No Information Submitted", IF(ISBLANK('Inverter Request Form'!$B$90), "No Information Submitted", ""))</f>
        <v>No Information Submitted</v>
      </c>
      <c r="Y90" s="27"/>
      <c r="Z90" s="27" t="str">
        <f>IF(AND('Inverter Request Form'!$B$28= "Yes", 'Inverter Request Form'!$B$98 = "Yes"), "Multiple Listing and ACPV module", IF('Inverter Request Form'!$B$28= "Yes", "ACPV module", IF('Inverter Request Form'!$B$98 = "Yes", "Multiple Listing",  "")))</f>
        <v/>
      </c>
      <c r="AA90" s="27" t="str">
        <f>IF('Inverter Request Form'!$B$30="Yes","Y", "N")</f>
        <v>N</v>
      </c>
      <c r="AB90" s="27" t="str">
        <f>IF('Inverter Request Form'!$B$26="Yes","Y", "N")</f>
        <v>N</v>
      </c>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t="str">
        <f>IF('Inverter Request Form'!$B$68 = "", "No Information Submitted", IF('Inverter Request Form'!$B$68 = "Yes", "Y", IF('Inverter Request Form'!$B$68 = "No", "N", "Error")))</f>
        <v>No Information Submitted</v>
      </c>
      <c r="BK90" s="27" t="str">
        <f>IF('Inverter Request Form'!$B$70 = "", "No Information Submitted", IF('Inverter Request Form'!$B$70 = "Yes", "Y", IF('Inverter Request Form'!$B$70 = "No", "N", "Error")))</f>
        <v>No Information Submitted</v>
      </c>
      <c r="BL90" s="27" t="str">
        <f>IF('Inverter Request Form'!$B$72 = "", "No Information Submitted", IF('Inverter Request Form'!$B$72 = "Yes", "Y", IF('Inverter Request Form'!$B$72 = "No", "N", "Error")))</f>
        <v>No Information Submitted</v>
      </c>
      <c r="BM90" s="27" t="str">
        <f>IF('Inverter Request Form'!$B$74 = "", "No Information Submitted", IF('Inverter Request Form'!$B$74 = "Yes", "Y", IF('Inverter Request Form'!$B$74 = "No", "N", "Error")))</f>
        <v>No Information Submitted</v>
      </c>
      <c r="BN90" s="27" t="str">
        <f>IF('Inverter Request Form'!$B$76 = "", "No Information Submitted", IF('Inverter Request Form'!$B$76 = "Yes", "Y", IF('Inverter Request Form'!$B$76 = "No", "N", "Error")))</f>
        <v>No Information Submitted</v>
      </c>
      <c r="BO90" s="27" t="str">
        <f>IF('Inverter Request Form'!$B$78 = "", "No Information Submitted", IF('Inverter Request Form'!$B$78 = "Yes", "Y", IF('Inverter Request Form'!$B$78 = "No", "N", "Error")))</f>
        <v>No Information Submitted</v>
      </c>
      <c r="BP90" s="27" t="str">
        <f>IF('Inverter Request Form'!$B$80 = "", "No Information Submitted", IF('Inverter Request Form'!$B$80 = "Yes", "Y", IF('Inverter Request Form'!$B$80 = "No", "N", "Error")))</f>
        <v>No Information Submitted</v>
      </c>
      <c r="BQ90" s="27" t="str">
        <f>IF('Inverter Request Form'!$B$82 = "", "No Information Submitted", IF('Inverter Request Form'!$B$82 = "Yes", "Y", IF('Inverter Request Form'!$B$82 = "No", "N", "Error")))</f>
        <v>No Information Submitted</v>
      </c>
      <c r="BR90" s="27" t="str">
        <f>IF('Inverter Request Form'!$B$84 = "", "No Information Submitted", IF('Inverter Request Form'!$B$84 = "Yes", "Y", IF('Inverter Request Form'!$B$84 = "No", "N", "Error")))</f>
        <v>No Information Submitted</v>
      </c>
      <c r="BS90" s="81"/>
      <c r="BT90" s="81"/>
      <c r="BU9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0" s="27" t="str">
        <f>IF('Inverter Request Form'!$B$22 = "PV Only", "PV", IF('Inverter Request Form'!$B$22 = "Battery Only", "Battery", IF('Inverter Request Form'!$B$22 = "Hybrid (PV and Battery)", "Both", "No Information Submitted")))</f>
        <v>No Information Submitted</v>
      </c>
      <c r="BX90" s="27" t="str">
        <f>IF(ISBLANK('Inverter Request Form'!$B196), "No Information Submitted", IF('Inverter Request Form'!$B$28 &lt;&gt; "Yes", "No", IF(AND('Inverter Request Form'!$B$28 = "Yes", ISBLANK('Inverter Request Form'!$F196)), "Missing ACPV Model Number", "Yes")))</f>
        <v>No Information Submitted</v>
      </c>
    </row>
    <row r="91" spans="1:76" ht="28.8" x14ac:dyDescent="0.3">
      <c r="A91" s="71" t="str">
        <f>IF(ISBLANK('Inverter Request Form'!$B$6), "No Information Submitted", 'Inverter Request Form'!$B$6)</f>
        <v>No Information Submitted</v>
      </c>
      <c r="B91" s="71" t="str">
        <f>IF(ISBLANK('Inverter Request Form'!$B197), "No Information Submitted", IF($BX$4 = "Yes", _xlfn.CONCAT("{", 'Inverter Request Form'!$C197, "V}"), IF('Inverter Request Form'!$B$98 = "Yes", IF(ISBLANK('Inverter Request Form'!$E197), "No Basic Listee Model Number Submitted", _xlfn.CONCAT('Inverter Request Form'!$B197," {",'Inverter Request Form'!$C197, "V}")), _xlfn.CONCAT('Inverter Request Form'!$B197," {",'Inverter Request Form'!$C197, "V}"))))</f>
        <v>No Information Submitted</v>
      </c>
      <c r="C91" s="27" t="str">
        <f t="shared" si="6"/>
        <v>N</v>
      </c>
      <c r="D91" s="27" t="str">
        <f>IF(OR('Inverter Request Form'!$B$39 = "Yes", OR('Inverter Request Form'!$B$50 = "Yes: SA8-SA15", 'Inverter Request Form'!$B$50 = "Yes: SA8-SA15, SA17 &amp; SA18")), IF('Inverter Request Form'!$B$39 = "Yes", "Y", "N"), "ERROR - No SA or SB Submitted")</f>
        <v>ERROR - No SA or SB Submitted</v>
      </c>
      <c r="E9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1" s="27" t="str">
        <f>IF($E$4 &lt;&gt; "Y", "N", IF('Inverter Request Form'!$B$54 = "Yes", "Y", "N"))</f>
        <v>N</v>
      </c>
      <c r="G91" s="27" t="str">
        <f>IF($E$4 &lt;&gt; "Y", "N", IF(OR('Inverter Request Form'!$B$50 = "Yes: SA8-SA15", 'Inverter Request Form'!$B$50 = "Yes: SA8-SA15, SA17 &amp; SA18"), "Y", "N"))</f>
        <v>N</v>
      </c>
      <c r="H91" s="27" t="str">
        <f>IF($E$4 &lt;&gt; "Y", "N", IF('Inverter Request Form'!$B$50 = "Yes: SA8-SA15, SA17 &amp; SA18", "Y", "N"))</f>
        <v>N</v>
      </c>
      <c r="I91" s="27" t="str">
        <f>IF('Inverter Request Form'!$B$88="1. Inverter - CSIP Certified", "Y", IF('Inverter Request Form'!$B$88="2. Inverter - CSIP compliant via conformance testing using a CSIP-certified gateway", "Y*", IF('Inverter Request Form'!$B$88= "None", "N", "N")))</f>
        <v>N</v>
      </c>
      <c r="J91" s="27"/>
      <c r="K91" s="27" t="str">
        <f>IF(ISBLANK('Inverter Request Form'!$D197), "No Information Submitted", 'Inverter Request Form'!$D197)</f>
        <v>No Information Submitted</v>
      </c>
      <c r="L91" s="27"/>
      <c r="M91" s="27" t="str">
        <f>IF(ISBLANK('Inverter Request Form'!$C197), "No Information Submitted", 'Inverter Request Form'!$C197)</f>
        <v>No Information Submitted</v>
      </c>
      <c r="N91" s="27"/>
      <c r="O91" s="27" t="str">
        <f>IF($D$4 &lt;&gt; "Y", "No Information Submitted", IF(ISBLANK('Inverter Request Form'!$B$34), "No NRTL Selected", 'Inverter Request Form'!$B$34))</f>
        <v>No Information Submitted</v>
      </c>
      <c r="P91" s="81" t="str">
        <f t="shared" si="7"/>
        <v>No Information Submitted</v>
      </c>
      <c r="Q91" s="27" t="str">
        <f>IF($E$4 &lt;&gt; "Y", "No Information Submitted", IF(ISBLANK('Inverter Request Form'!$B$34), "No NRTL Selected", 'Inverter Request Form'!$B$34))</f>
        <v>No Information Submitted</v>
      </c>
      <c r="R91" s="81" t="str">
        <f t="shared" si="8"/>
        <v>No Information Submitted</v>
      </c>
      <c r="S91" s="27" t="str">
        <f>IF($E$4 &lt;&gt; "Y", "No Information Submitted", IF(AND($E$4= "Y", ISBLANK('Inverter Request Form'!$B$52)), "ERROR - No Firmware Version Submitted", 'Inverter Request Form'!$B$52))</f>
        <v>No Information Submitted</v>
      </c>
      <c r="T91" s="81" t="str">
        <f t="shared" si="9"/>
        <v>No Information Submitted</v>
      </c>
      <c r="U91" s="81" t="str">
        <f t="shared" si="10"/>
        <v>No Information Submitted</v>
      </c>
      <c r="V91" s="81" t="str">
        <f t="shared" si="11"/>
        <v>No Information Submitted</v>
      </c>
      <c r="W91" s="27" t="str">
        <f>IF($I$4="No Information Submitted", "No Information Submitted", IF(ISBLANK('Inverter Request Form'!$B$90), "No Information Submitted", 'Inverter Request Form'!$B$90))</f>
        <v>No Information Submitted</v>
      </c>
      <c r="X91" s="81" t="str">
        <f>IF($I$4="No Information Submitted", "No Information Submitted", IF(ISBLANK('Inverter Request Form'!$B$90), "No Information Submitted", ""))</f>
        <v>No Information Submitted</v>
      </c>
      <c r="Y91" s="27"/>
      <c r="Z91" s="27" t="str">
        <f>IF(AND('Inverter Request Form'!$B$28= "Yes", 'Inverter Request Form'!$B$98 = "Yes"), "Multiple Listing and ACPV module", IF('Inverter Request Form'!$B$28= "Yes", "ACPV module", IF('Inverter Request Form'!$B$98 = "Yes", "Multiple Listing",  "")))</f>
        <v/>
      </c>
      <c r="AA91" s="27" t="str">
        <f>IF('Inverter Request Form'!$B$30="Yes","Y", "N")</f>
        <v>N</v>
      </c>
      <c r="AB91" s="27" t="str">
        <f>IF('Inverter Request Form'!$B$26="Yes","Y", "N")</f>
        <v>N</v>
      </c>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t="str">
        <f>IF('Inverter Request Form'!$B$68 = "", "No Information Submitted", IF('Inverter Request Form'!$B$68 = "Yes", "Y", IF('Inverter Request Form'!$B$68 = "No", "N", "Error")))</f>
        <v>No Information Submitted</v>
      </c>
      <c r="BK91" s="27" t="str">
        <f>IF('Inverter Request Form'!$B$70 = "", "No Information Submitted", IF('Inverter Request Form'!$B$70 = "Yes", "Y", IF('Inverter Request Form'!$B$70 = "No", "N", "Error")))</f>
        <v>No Information Submitted</v>
      </c>
      <c r="BL91" s="27" t="str">
        <f>IF('Inverter Request Form'!$B$72 = "", "No Information Submitted", IF('Inverter Request Form'!$B$72 = "Yes", "Y", IF('Inverter Request Form'!$B$72 = "No", "N", "Error")))</f>
        <v>No Information Submitted</v>
      </c>
      <c r="BM91" s="27" t="str">
        <f>IF('Inverter Request Form'!$B$74 = "", "No Information Submitted", IF('Inverter Request Form'!$B$74 = "Yes", "Y", IF('Inverter Request Form'!$B$74 = "No", "N", "Error")))</f>
        <v>No Information Submitted</v>
      </c>
      <c r="BN91" s="27" t="str">
        <f>IF('Inverter Request Form'!$B$76 = "", "No Information Submitted", IF('Inverter Request Form'!$B$76 = "Yes", "Y", IF('Inverter Request Form'!$B$76 = "No", "N", "Error")))</f>
        <v>No Information Submitted</v>
      </c>
      <c r="BO91" s="27" t="str">
        <f>IF('Inverter Request Form'!$B$78 = "", "No Information Submitted", IF('Inverter Request Form'!$B$78 = "Yes", "Y", IF('Inverter Request Form'!$B$78 = "No", "N", "Error")))</f>
        <v>No Information Submitted</v>
      </c>
      <c r="BP91" s="27" t="str">
        <f>IF('Inverter Request Form'!$B$80 = "", "No Information Submitted", IF('Inverter Request Form'!$B$80 = "Yes", "Y", IF('Inverter Request Form'!$B$80 = "No", "N", "Error")))</f>
        <v>No Information Submitted</v>
      </c>
      <c r="BQ91" s="27" t="str">
        <f>IF('Inverter Request Form'!$B$82 = "", "No Information Submitted", IF('Inverter Request Form'!$B$82 = "Yes", "Y", IF('Inverter Request Form'!$B$82 = "No", "N", "Error")))</f>
        <v>No Information Submitted</v>
      </c>
      <c r="BR91" s="27" t="str">
        <f>IF('Inverter Request Form'!$B$84 = "", "No Information Submitted", IF('Inverter Request Form'!$B$84 = "Yes", "Y", IF('Inverter Request Form'!$B$84 = "No", "N", "Error")))</f>
        <v>No Information Submitted</v>
      </c>
      <c r="BS91" s="81"/>
      <c r="BT91" s="81"/>
      <c r="BU9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1" s="27" t="str">
        <f>IF('Inverter Request Form'!$B$22 = "PV Only", "PV", IF('Inverter Request Form'!$B$22 = "Battery Only", "Battery", IF('Inverter Request Form'!$B$22 = "Hybrid (PV and Battery)", "Both", "No Information Submitted")))</f>
        <v>No Information Submitted</v>
      </c>
      <c r="BX91" s="27" t="str">
        <f>IF(ISBLANK('Inverter Request Form'!$B197), "No Information Submitted", IF('Inverter Request Form'!$B$28 &lt;&gt; "Yes", "No", IF(AND('Inverter Request Form'!$B$28 = "Yes", ISBLANK('Inverter Request Form'!$F197)), "Missing ACPV Model Number", "Yes")))</f>
        <v>No Information Submitted</v>
      </c>
    </row>
    <row r="92" spans="1:76" ht="28.8" x14ac:dyDescent="0.3">
      <c r="A92" s="71" t="str">
        <f>IF(ISBLANK('Inverter Request Form'!$B$6), "No Information Submitted", 'Inverter Request Form'!$B$6)</f>
        <v>No Information Submitted</v>
      </c>
      <c r="B92" s="71" t="str">
        <f>IF(ISBLANK('Inverter Request Form'!$B198), "No Information Submitted", IF($BX$4 = "Yes", _xlfn.CONCAT("{", 'Inverter Request Form'!$C198, "V}"), IF('Inverter Request Form'!$B$98 = "Yes", IF(ISBLANK('Inverter Request Form'!$E198), "No Basic Listee Model Number Submitted", _xlfn.CONCAT('Inverter Request Form'!$B198," {",'Inverter Request Form'!$C198, "V}")), _xlfn.CONCAT('Inverter Request Form'!$B198," {",'Inverter Request Form'!$C198, "V}"))))</f>
        <v>No Information Submitted</v>
      </c>
      <c r="C92" s="27" t="str">
        <f t="shared" si="6"/>
        <v>N</v>
      </c>
      <c r="D92" s="27" t="str">
        <f>IF(OR('Inverter Request Form'!$B$39 = "Yes", OR('Inverter Request Form'!$B$50 = "Yes: SA8-SA15", 'Inverter Request Form'!$B$50 = "Yes: SA8-SA15, SA17 &amp; SA18")), IF('Inverter Request Form'!$B$39 = "Yes", "Y", "N"), "ERROR - No SA or SB Submitted")</f>
        <v>ERROR - No SA or SB Submitted</v>
      </c>
      <c r="E9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2" s="27" t="str">
        <f>IF($E$4 &lt;&gt; "Y", "N", IF('Inverter Request Form'!$B$54 = "Yes", "Y", "N"))</f>
        <v>N</v>
      </c>
      <c r="G92" s="27" t="str">
        <f>IF($E$4 &lt;&gt; "Y", "N", IF(OR('Inverter Request Form'!$B$50 = "Yes: SA8-SA15", 'Inverter Request Form'!$B$50 = "Yes: SA8-SA15, SA17 &amp; SA18"), "Y", "N"))</f>
        <v>N</v>
      </c>
      <c r="H92" s="27" t="str">
        <f>IF($E$4 &lt;&gt; "Y", "N", IF('Inverter Request Form'!$B$50 = "Yes: SA8-SA15, SA17 &amp; SA18", "Y", "N"))</f>
        <v>N</v>
      </c>
      <c r="I92" s="27" t="str">
        <f>IF('Inverter Request Form'!$B$88="1. Inverter - CSIP Certified", "Y", IF('Inverter Request Form'!$B$88="2. Inverter - CSIP compliant via conformance testing using a CSIP-certified gateway", "Y*", IF('Inverter Request Form'!$B$88= "None", "N", "N")))</f>
        <v>N</v>
      </c>
      <c r="J92" s="27"/>
      <c r="K92" s="27" t="str">
        <f>IF(ISBLANK('Inverter Request Form'!$D198), "No Information Submitted", 'Inverter Request Form'!$D198)</f>
        <v>No Information Submitted</v>
      </c>
      <c r="L92" s="27"/>
      <c r="M92" s="27" t="str">
        <f>IF(ISBLANK('Inverter Request Form'!$C198), "No Information Submitted", 'Inverter Request Form'!$C198)</f>
        <v>No Information Submitted</v>
      </c>
      <c r="N92" s="27"/>
      <c r="O92" s="27" t="str">
        <f>IF($D$4 &lt;&gt; "Y", "No Information Submitted", IF(ISBLANK('Inverter Request Form'!$B$34), "No NRTL Selected", 'Inverter Request Form'!$B$34))</f>
        <v>No Information Submitted</v>
      </c>
      <c r="P92" s="81" t="str">
        <f t="shared" si="7"/>
        <v>No Information Submitted</v>
      </c>
      <c r="Q92" s="27" t="str">
        <f>IF($E$4 &lt;&gt; "Y", "No Information Submitted", IF(ISBLANK('Inverter Request Form'!$B$34), "No NRTL Selected", 'Inverter Request Form'!$B$34))</f>
        <v>No Information Submitted</v>
      </c>
      <c r="R92" s="81" t="str">
        <f t="shared" si="8"/>
        <v>No Information Submitted</v>
      </c>
      <c r="S92" s="27" t="str">
        <f>IF($E$4 &lt;&gt; "Y", "No Information Submitted", IF(AND($E$4= "Y", ISBLANK('Inverter Request Form'!$B$52)), "ERROR - No Firmware Version Submitted", 'Inverter Request Form'!$B$52))</f>
        <v>No Information Submitted</v>
      </c>
      <c r="T92" s="81" t="str">
        <f t="shared" si="9"/>
        <v>No Information Submitted</v>
      </c>
      <c r="U92" s="81" t="str">
        <f t="shared" si="10"/>
        <v>No Information Submitted</v>
      </c>
      <c r="V92" s="81" t="str">
        <f t="shared" si="11"/>
        <v>No Information Submitted</v>
      </c>
      <c r="W92" s="27" t="str">
        <f>IF($I$4="No Information Submitted", "No Information Submitted", IF(ISBLANK('Inverter Request Form'!$B$90), "No Information Submitted", 'Inverter Request Form'!$B$90))</f>
        <v>No Information Submitted</v>
      </c>
      <c r="X92" s="81" t="str">
        <f>IF($I$4="No Information Submitted", "No Information Submitted", IF(ISBLANK('Inverter Request Form'!$B$90), "No Information Submitted", ""))</f>
        <v>No Information Submitted</v>
      </c>
      <c r="Y92" s="27"/>
      <c r="Z92" s="27" t="str">
        <f>IF(AND('Inverter Request Form'!$B$28= "Yes", 'Inverter Request Form'!$B$98 = "Yes"), "Multiple Listing and ACPV module", IF('Inverter Request Form'!$B$28= "Yes", "ACPV module", IF('Inverter Request Form'!$B$98 = "Yes", "Multiple Listing",  "")))</f>
        <v/>
      </c>
      <c r="AA92" s="27" t="str">
        <f>IF('Inverter Request Form'!$B$30="Yes","Y", "N")</f>
        <v>N</v>
      </c>
      <c r="AB92" s="27" t="str">
        <f>IF('Inverter Request Form'!$B$26="Yes","Y", "N")</f>
        <v>N</v>
      </c>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t="str">
        <f>IF('Inverter Request Form'!$B$68 = "", "No Information Submitted", IF('Inverter Request Form'!$B$68 = "Yes", "Y", IF('Inverter Request Form'!$B$68 = "No", "N", "Error")))</f>
        <v>No Information Submitted</v>
      </c>
      <c r="BK92" s="27" t="str">
        <f>IF('Inverter Request Form'!$B$70 = "", "No Information Submitted", IF('Inverter Request Form'!$B$70 = "Yes", "Y", IF('Inverter Request Form'!$B$70 = "No", "N", "Error")))</f>
        <v>No Information Submitted</v>
      </c>
      <c r="BL92" s="27" t="str">
        <f>IF('Inverter Request Form'!$B$72 = "", "No Information Submitted", IF('Inverter Request Form'!$B$72 = "Yes", "Y", IF('Inverter Request Form'!$B$72 = "No", "N", "Error")))</f>
        <v>No Information Submitted</v>
      </c>
      <c r="BM92" s="27" t="str">
        <f>IF('Inverter Request Form'!$B$74 = "", "No Information Submitted", IF('Inverter Request Form'!$B$74 = "Yes", "Y", IF('Inverter Request Form'!$B$74 = "No", "N", "Error")))</f>
        <v>No Information Submitted</v>
      </c>
      <c r="BN92" s="27" t="str">
        <f>IF('Inverter Request Form'!$B$76 = "", "No Information Submitted", IF('Inverter Request Form'!$B$76 = "Yes", "Y", IF('Inverter Request Form'!$B$76 = "No", "N", "Error")))</f>
        <v>No Information Submitted</v>
      </c>
      <c r="BO92" s="27" t="str">
        <f>IF('Inverter Request Form'!$B$78 = "", "No Information Submitted", IF('Inverter Request Form'!$B$78 = "Yes", "Y", IF('Inverter Request Form'!$B$78 = "No", "N", "Error")))</f>
        <v>No Information Submitted</v>
      </c>
      <c r="BP92" s="27" t="str">
        <f>IF('Inverter Request Form'!$B$80 = "", "No Information Submitted", IF('Inverter Request Form'!$B$80 = "Yes", "Y", IF('Inverter Request Form'!$B$80 = "No", "N", "Error")))</f>
        <v>No Information Submitted</v>
      </c>
      <c r="BQ92" s="27" t="str">
        <f>IF('Inverter Request Form'!$B$82 = "", "No Information Submitted", IF('Inverter Request Form'!$B$82 = "Yes", "Y", IF('Inverter Request Form'!$B$82 = "No", "N", "Error")))</f>
        <v>No Information Submitted</v>
      </c>
      <c r="BR92" s="27" t="str">
        <f>IF('Inverter Request Form'!$B$84 = "", "No Information Submitted", IF('Inverter Request Form'!$B$84 = "Yes", "Y", IF('Inverter Request Form'!$B$84 = "No", "N", "Error")))</f>
        <v>No Information Submitted</v>
      </c>
      <c r="BS92" s="81"/>
      <c r="BT92" s="81"/>
      <c r="BU9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2" s="27" t="str">
        <f>IF('Inverter Request Form'!$B$22 = "PV Only", "PV", IF('Inverter Request Form'!$B$22 = "Battery Only", "Battery", IF('Inverter Request Form'!$B$22 = "Hybrid (PV and Battery)", "Both", "No Information Submitted")))</f>
        <v>No Information Submitted</v>
      </c>
      <c r="BX92" s="27" t="str">
        <f>IF(ISBLANK('Inverter Request Form'!$B198), "No Information Submitted", IF('Inverter Request Form'!$B$28 &lt;&gt; "Yes", "No", IF(AND('Inverter Request Form'!$B$28 = "Yes", ISBLANK('Inverter Request Form'!$F198)), "Missing ACPV Model Number", "Yes")))</f>
        <v>No Information Submitted</v>
      </c>
    </row>
    <row r="93" spans="1:76" ht="28.8" x14ac:dyDescent="0.3">
      <c r="A93" s="71" t="str">
        <f>IF(ISBLANK('Inverter Request Form'!$B$6), "No Information Submitted", 'Inverter Request Form'!$B$6)</f>
        <v>No Information Submitted</v>
      </c>
      <c r="B93" s="71" t="str">
        <f>IF(ISBLANK('Inverter Request Form'!$B199), "No Information Submitted", IF($BX$4 = "Yes", _xlfn.CONCAT("{", 'Inverter Request Form'!$C199, "V}"), IF('Inverter Request Form'!$B$98 = "Yes", IF(ISBLANK('Inverter Request Form'!$E199), "No Basic Listee Model Number Submitted", _xlfn.CONCAT('Inverter Request Form'!$B199," {",'Inverter Request Form'!$C199, "V}")), _xlfn.CONCAT('Inverter Request Form'!$B199," {",'Inverter Request Form'!$C199, "V}"))))</f>
        <v>No Information Submitted</v>
      </c>
      <c r="C93" s="27" t="str">
        <f t="shared" si="6"/>
        <v>N</v>
      </c>
      <c r="D93" s="27" t="str">
        <f>IF(OR('Inverter Request Form'!$B$39 = "Yes", OR('Inverter Request Form'!$B$50 = "Yes: SA8-SA15", 'Inverter Request Form'!$B$50 = "Yes: SA8-SA15, SA17 &amp; SA18")), IF('Inverter Request Form'!$B$39 = "Yes", "Y", "N"), "ERROR - No SA or SB Submitted")</f>
        <v>ERROR - No SA or SB Submitted</v>
      </c>
      <c r="E9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3" s="27" t="str">
        <f>IF($E$4 &lt;&gt; "Y", "N", IF('Inverter Request Form'!$B$54 = "Yes", "Y", "N"))</f>
        <v>N</v>
      </c>
      <c r="G93" s="27" t="str">
        <f>IF($E$4 &lt;&gt; "Y", "N", IF(OR('Inverter Request Form'!$B$50 = "Yes: SA8-SA15", 'Inverter Request Form'!$B$50 = "Yes: SA8-SA15, SA17 &amp; SA18"), "Y", "N"))</f>
        <v>N</v>
      </c>
      <c r="H93" s="27" t="str">
        <f>IF($E$4 &lt;&gt; "Y", "N", IF('Inverter Request Form'!$B$50 = "Yes: SA8-SA15, SA17 &amp; SA18", "Y", "N"))</f>
        <v>N</v>
      </c>
      <c r="I93" s="27" t="str">
        <f>IF('Inverter Request Form'!$B$88="1. Inverter - CSIP Certified", "Y", IF('Inverter Request Form'!$B$88="2. Inverter - CSIP compliant via conformance testing using a CSIP-certified gateway", "Y*", IF('Inverter Request Form'!$B$88= "None", "N", "N")))</f>
        <v>N</v>
      </c>
      <c r="J93" s="27"/>
      <c r="K93" s="27" t="str">
        <f>IF(ISBLANK('Inverter Request Form'!$D199), "No Information Submitted", 'Inverter Request Form'!$D199)</f>
        <v>No Information Submitted</v>
      </c>
      <c r="L93" s="27"/>
      <c r="M93" s="27" t="str">
        <f>IF(ISBLANK('Inverter Request Form'!$C199), "No Information Submitted", 'Inverter Request Form'!$C199)</f>
        <v>No Information Submitted</v>
      </c>
      <c r="N93" s="27"/>
      <c r="O93" s="27" t="str">
        <f>IF($D$4 &lt;&gt; "Y", "No Information Submitted", IF(ISBLANK('Inverter Request Form'!$B$34), "No NRTL Selected", 'Inverter Request Form'!$B$34))</f>
        <v>No Information Submitted</v>
      </c>
      <c r="P93" s="81" t="str">
        <f t="shared" si="7"/>
        <v>No Information Submitted</v>
      </c>
      <c r="Q93" s="27" t="str">
        <f>IF($E$4 &lt;&gt; "Y", "No Information Submitted", IF(ISBLANK('Inverter Request Form'!$B$34), "No NRTL Selected", 'Inverter Request Form'!$B$34))</f>
        <v>No Information Submitted</v>
      </c>
      <c r="R93" s="81" t="str">
        <f t="shared" si="8"/>
        <v>No Information Submitted</v>
      </c>
      <c r="S93" s="27" t="str">
        <f>IF($E$4 &lt;&gt; "Y", "No Information Submitted", IF(AND($E$4= "Y", ISBLANK('Inverter Request Form'!$B$52)), "ERROR - No Firmware Version Submitted", 'Inverter Request Form'!$B$52))</f>
        <v>No Information Submitted</v>
      </c>
      <c r="T93" s="81" t="str">
        <f t="shared" si="9"/>
        <v>No Information Submitted</v>
      </c>
      <c r="U93" s="81" t="str">
        <f t="shared" si="10"/>
        <v>No Information Submitted</v>
      </c>
      <c r="V93" s="81" t="str">
        <f t="shared" si="11"/>
        <v>No Information Submitted</v>
      </c>
      <c r="W93" s="27" t="str">
        <f>IF($I$4="No Information Submitted", "No Information Submitted", IF(ISBLANK('Inverter Request Form'!$B$90), "No Information Submitted", 'Inverter Request Form'!$B$90))</f>
        <v>No Information Submitted</v>
      </c>
      <c r="X93" s="81" t="str">
        <f>IF($I$4="No Information Submitted", "No Information Submitted", IF(ISBLANK('Inverter Request Form'!$B$90), "No Information Submitted", ""))</f>
        <v>No Information Submitted</v>
      </c>
      <c r="Y93" s="27"/>
      <c r="Z93" s="27" t="str">
        <f>IF(AND('Inverter Request Form'!$B$28= "Yes", 'Inverter Request Form'!$B$98 = "Yes"), "Multiple Listing and ACPV module", IF('Inverter Request Form'!$B$28= "Yes", "ACPV module", IF('Inverter Request Form'!$B$98 = "Yes", "Multiple Listing",  "")))</f>
        <v/>
      </c>
      <c r="AA93" s="27" t="str">
        <f>IF('Inverter Request Form'!$B$30="Yes","Y", "N")</f>
        <v>N</v>
      </c>
      <c r="AB93" s="27" t="str">
        <f>IF('Inverter Request Form'!$B$26="Yes","Y", "N")</f>
        <v>N</v>
      </c>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t="str">
        <f>IF('Inverter Request Form'!$B$68 = "", "No Information Submitted", IF('Inverter Request Form'!$B$68 = "Yes", "Y", IF('Inverter Request Form'!$B$68 = "No", "N", "Error")))</f>
        <v>No Information Submitted</v>
      </c>
      <c r="BK93" s="27" t="str">
        <f>IF('Inverter Request Form'!$B$70 = "", "No Information Submitted", IF('Inverter Request Form'!$B$70 = "Yes", "Y", IF('Inverter Request Form'!$B$70 = "No", "N", "Error")))</f>
        <v>No Information Submitted</v>
      </c>
      <c r="BL93" s="27" t="str">
        <f>IF('Inverter Request Form'!$B$72 = "", "No Information Submitted", IF('Inverter Request Form'!$B$72 = "Yes", "Y", IF('Inverter Request Form'!$B$72 = "No", "N", "Error")))</f>
        <v>No Information Submitted</v>
      </c>
      <c r="BM93" s="27" t="str">
        <f>IF('Inverter Request Form'!$B$74 = "", "No Information Submitted", IF('Inverter Request Form'!$B$74 = "Yes", "Y", IF('Inverter Request Form'!$B$74 = "No", "N", "Error")))</f>
        <v>No Information Submitted</v>
      </c>
      <c r="BN93" s="27" t="str">
        <f>IF('Inverter Request Form'!$B$76 = "", "No Information Submitted", IF('Inverter Request Form'!$B$76 = "Yes", "Y", IF('Inverter Request Form'!$B$76 = "No", "N", "Error")))</f>
        <v>No Information Submitted</v>
      </c>
      <c r="BO93" s="27" t="str">
        <f>IF('Inverter Request Form'!$B$78 = "", "No Information Submitted", IF('Inverter Request Form'!$B$78 = "Yes", "Y", IF('Inverter Request Form'!$B$78 = "No", "N", "Error")))</f>
        <v>No Information Submitted</v>
      </c>
      <c r="BP93" s="27" t="str">
        <f>IF('Inverter Request Form'!$B$80 = "", "No Information Submitted", IF('Inverter Request Form'!$B$80 = "Yes", "Y", IF('Inverter Request Form'!$B$80 = "No", "N", "Error")))</f>
        <v>No Information Submitted</v>
      </c>
      <c r="BQ93" s="27" t="str">
        <f>IF('Inverter Request Form'!$B$82 = "", "No Information Submitted", IF('Inverter Request Form'!$B$82 = "Yes", "Y", IF('Inverter Request Form'!$B$82 = "No", "N", "Error")))</f>
        <v>No Information Submitted</v>
      </c>
      <c r="BR93" s="27" t="str">
        <f>IF('Inverter Request Form'!$B$84 = "", "No Information Submitted", IF('Inverter Request Form'!$B$84 = "Yes", "Y", IF('Inverter Request Form'!$B$84 = "No", "N", "Error")))</f>
        <v>No Information Submitted</v>
      </c>
      <c r="BS93" s="81"/>
      <c r="BT93" s="81"/>
      <c r="BU9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3" s="27" t="str">
        <f>IF('Inverter Request Form'!$B$22 = "PV Only", "PV", IF('Inverter Request Form'!$B$22 = "Battery Only", "Battery", IF('Inverter Request Form'!$B$22 = "Hybrid (PV and Battery)", "Both", "No Information Submitted")))</f>
        <v>No Information Submitted</v>
      </c>
      <c r="BX93" s="27" t="str">
        <f>IF(ISBLANK('Inverter Request Form'!$B199), "No Information Submitted", IF('Inverter Request Form'!$B$28 &lt;&gt; "Yes", "No", IF(AND('Inverter Request Form'!$B$28 = "Yes", ISBLANK('Inverter Request Form'!$F199)), "Missing ACPV Model Number", "Yes")))</f>
        <v>No Information Submitted</v>
      </c>
    </row>
    <row r="94" spans="1:76" ht="28.8" x14ac:dyDescent="0.3">
      <c r="A94" s="71" t="str">
        <f>IF(ISBLANK('Inverter Request Form'!$B$6), "No Information Submitted", 'Inverter Request Form'!$B$6)</f>
        <v>No Information Submitted</v>
      </c>
      <c r="B94" s="71" t="str">
        <f>IF(ISBLANK('Inverter Request Form'!$B200), "No Information Submitted", IF($BX$4 = "Yes", _xlfn.CONCAT("{", 'Inverter Request Form'!$C200, "V}"), IF('Inverter Request Form'!$B$98 = "Yes", IF(ISBLANK('Inverter Request Form'!$E200), "No Basic Listee Model Number Submitted", _xlfn.CONCAT('Inverter Request Form'!$B200," {",'Inverter Request Form'!$C200, "V}")), _xlfn.CONCAT('Inverter Request Form'!$B200," {",'Inverter Request Form'!$C200, "V}"))))</f>
        <v>No Information Submitted</v>
      </c>
      <c r="C94" s="27" t="str">
        <f t="shared" si="6"/>
        <v>N</v>
      </c>
      <c r="D94" s="27" t="str">
        <f>IF(OR('Inverter Request Form'!$B$39 = "Yes", OR('Inverter Request Form'!$B$50 = "Yes: SA8-SA15", 'Inverter Request Form'!$B$50 = "Yes: SA8-SA15, SA17 &amp; SA18")), IF('Inverter Request Form'!$B$39 = "Yes", "Y", "N"), "ERROR - No SA or SB Submitted")</f>
        <v>ERROR - No SA or SB Submitted</v>
      </c>
      <c r="E9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4" s="27" t="str">
        <f>IF($E$4 &lt;&gt; "Y", "N", IF('Inverter Request Form'!$B$54 = "Yes", "Y", "N"))</f>
        <v>N</v>
      </c>
      <c r="G94" s="27" t="str">
        <f>IF($E$4 &lt;&gt; "Y", "N", IF(OR('Inverter Request Form'!$B$50 = "Yes: SA8-SA15", 'Inverter Request Form'!$B$50 = "Yes: SA8-SA15, SA17 &amp; SA18"), "Y", "N"))</f>
        <v>N</v>
      </c>
      <c r="H94" s="27" t="str">
        <f>IF($E$4 &lt;&gt; "Y", "N", IF('Inverter Request Form'!$B$50 = "Yes: SA8-SA15, SA17 &amp; SA18", "Y", "N"))</f>
        <v>N</v>
      </c>
      <c r="I94" s="27" t="str">
        <f>IF('Inverter Request Form'!$B$88="1. Inverter - CSIP Certified", "Y", IF('Inverter Request Form'!$B$88="2. Inverter - CSIP compliant via conformance testing using a CSIP-certified gateway", "Y*", IF('Inverter Request Form'!$B$88= "None", "N", "N")))</f>
        <v>N</v>
      </c>
      <c r="J94" s="27"/>
      <c r="K94" s="27" t="str">
        <f>IF(ISBLANK('Inverter Request Form'!$D200), "No Information Submitted", 'Inverter Request Form'!$D200)</f>
        <v>No Information Submitted</v>
      </c>
      <c r="L94" s="27"/>
      <c r="M94" s="27" t="str">
        <f>IF(ISBLANK('Inverter Request Form'!$C200), "No Information Submitted", 'Inverter Request Form'!$C200)</f>
        <v>No Information Submitted</v>
      </c>
      <c r="N94" s="27"/>
      <c r="O94" s="27" t="str">
        <f>IF($D$4 &lt;&gt; "Y", "No Information Submitted", IF(ISBLANK('Inverter Request Form'!$B$34), "No NRTL Selected", 'Inverter Request Form'!$B$34))</f>
        <v>No Information Submitted</v>
      </c>
      <c r="P94" s="81" t="str">
        <f t="shared" si="7"/>
        <v>No Information Submitted</v>
      </c>
      <c r="Q94" s="27" t="str">
        <f>IF($E$4 &lt;&gt; "Y", "No Information Submitted", IF(ISBLANK('Inverter Request Form'!$B$34), "No NRTL Selected", 'Inverter Request Form'!$B$34))</f>
        <v>No Information Submitted</v>
      </c>
      <c r="R94" s="81" t="str">
        <f t="shared" si="8"/>
        <v>No Information Submitted</v>
      </c>
      <c r="S94" s="27" t="str">
        <f>IF($E$4 &lt;&gt; "Y", "No Information Submitted", IF(AND($E$4= "Y", ISBLANK('Inverter Request Form'!$B$52)), "ERROR - No Firmware Version Submitted", 'Inverter Request Form'!$B$52))</f>
        <v>No Information Submitted</v>
      </c>
      <c r="T94" s="81" t="str">
        <f t="shared" si="9"/>
        <v>No Information Submitted</v>
      </c>
      <c r="U94" s="81" t="str">
        <f t="shared" si="10"/>
        <v>No Information Submitted</v>
      </c>
      <c r="V94" s="81" t="str">
        <f t="shared" si="11"/>
        <v>No Information Submitted</v>
      </c>
      <c r="W94" s="27" t="str">
        <f>IF($I$4="No Information Submitted", "No Information Submitted", IF(ISBLANK('Inverter Request Form'!$B$90), "No Information Submitted", 'Inverter Request Form'!$B$90))</f>
        <v>No Information Submitted</v>
      </c>
      <c r="X94" s="81" t="str">
        <f>IF($I$4="No Information Submitted", "No Information Submitted", IF(ISBLANK('Inverter Request Form'!$B$90), "No Information Submitted", ""))</f>
        <v>No Information Submitted</v>
      </c>
      <c r="Y94" s="27"/>
      <c r="Z94" s="27" t="str">
        <f>IF(AND('Inverter Request Form'!$B$28= "Yes", 'Inverter Request Form'!$B$98 = "Yes"), "Multiple Listing and ACPV module", IF('Inverter Request Form'!$B$28= "Yes", "ACPV module", IF('Inverter Request Form'!$B$98 = "Yes", "Multiple Listing",  "")))</f>
        <v/>
      </c>
      <c r="AA94" s="27" t="str">
        <f>IF('Inverter Request Form'!$B$30="Yes","Y", "N")</f>
        <v>N</v>
      </c>
      <c r="AB94" s="27" t="str">
        <f>IF('Inverter Request Form'!$B$26="Yes","Y", "N")</f>
        <v>N</v>
      </c>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t="str">
        <f>IF('Inverter Request Form'!$B$68 = "", "No Information Submitted", IF('Inverter Request Form'!$B$68 = "Yes", "Y", IF('Inverter Request Form'!$B$68 = "No", "N", "Error")))</f>
        <v>No Information Submitted</v>
      </c>
      <c r="BK94" s="27" t="str">
        <f>IF('Inverter Request Form'!$B$70 = "", "No Information Submitted", IF('Inverter Request Form'!$B$70 = "Yes", "Y", IF('Inverter Request Form'!$B$70 = "No", "N", "Error")))</f>
        <v>No Information Submitted</v>
      </c>
      <c r="BL94" s="27" t="str">
        <f>IF('Inverter Request Form'!$B$72 = "", "No Information Submitted", IF('Inverter Request Form'!$B$72 = "Yes", "Y", IF('Inverter Request Form'!$B$72 = "No", "N", "Error")))</f>
        <v>No Information Submitted</v>
      </c>
      <c r="BM94" s="27" t="str">
        <f>IF('Inverter Request Form'!$B$74 = "", "No Information Submitted", IF('Inverter Request Form'!$B$74 = "Yes", "Y", IF('Inverter Request Form'!$B$74 = "No", "N", "Error")))</f>
        <v>No Information Submitted</v>
      </c>
      <c r="BN94" s="27" t="str">
        <f>IF('Inverter Request Form'!$B$76 = "", "No Information Submitted", IF('Inverter Request Form'!$B$76 = "Yes", "Y", IF('Inverter Request Form'!$B$76 = "No", "N", "Error")))</f>
        <v>No Information Submitted</v>
      </c>
      <c r="BO94" s="27" t="str">
        <f>IF('Inverter Request Form'!$B$78 = "", "No Information Submitted", IF('Inverter Request Form'!$B$78 = "Yes", "Y", IF('Inverter Request Form'!$B$78 = "No", "N", "Error")))</f>
        <v>No Information Submitted</v>
      </c>
      <c r="BP94" s="27" t="str">
        <f>IF('Inverter Request Form'!$B$80 = "", "No Information Submitted", IF('Inverter Request Form'!$B$80 = "Yes", "Y", IF('Inverter Request Form'!$B$80 = "No", "N", "Error")))</f>
        <v>No Information Submitted</v>
      </c>
      <c r="BQ94" s="27" t="str">
        <f>IF('Inverter Request Form'!$B$82 = "", "No Information Submitted", IF('Inverter Request Form'!$B$82 = "Yes", "Y", IF('Inverter Request Form'!$B$82 = "No", "N", "Error")))</f>
        <v>No Information Submitted</v>
      </c>
      <c r="BR94" s="27" t="str">
        <f>IF('Inverter Request Form'!$B$84 = "", "No Information Submitted", IF('Inverter Request Form'!$B$84 = "Yes", "Y", IF('Inverter Request Form'!$B$84 = "No", "N", "Error")))</f>
        <v>No Information Submitted</v>
      </c>
      <c r="BS94" s="81"/>
      <c r="BT94" s="81"/>
      <c r="BU9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4" s="27" t="str">
        <f>IF('Inverter Request Form'!$B$22 = "PV Only", "PV", IF('Inverter Request Form'!$B$22 = "Battery Only", "Battery", IF('Inverter Request Form'!$B$22 = "Hybrid (PV and Battery)", "Both", "No Information Submitted")))</f>
        <v>No Information Submitted</v>
      </c>
      <c r="BX94" s="27" t="str">
        <f>IF(ISBLANK('Inverter Request Form'!$B200), "No Information Submitted", IF('Inverter Request Form'!$B$28 &lt;&gt; "Yes", "No", IF(AND('Inverter Request Form'!$B$28 = "Yes", ISBLANK('Inverter Request Form'!$F200)), "Missing ACPV Model Number", "Yes")))</f>
        <v>No Information Submitted</v>
      </c>
    </row>
    <row r="95" spans="1:76" ht="28.8" x14ac:dyDescent="0.3">
      <c r="A95" s="71" t="str">
        <f>IF(ISBLANK('Inverter Request Form'!$B$6), "No Information Submitted", 'Inverter Request Form'!$B$6)</f>
        <v>No Information Submitted</v>
      </c>
      <c r="B95" s="71" t="str">
        <f>IF(ISBLANK('Inverter Request Form'!$B201), "No Information Submitted", IF($BX$4 = "Yes", _xlfn.CONCAT("{", 'Inverter Request Form'!$C201, "V}"), IF('Inverter Request Form'!$B$98 = "Yes", IF(ISBLANK('Inverter Request Form'!$E201), "No Basic Listee Model Number Submitted", _xlfn.CONCAT('Inverter Request Form'!$B201," {",'Inverter Request Form'!$C201, "V}")), _xlfn.CONCAT('Inverter Request Form'!$B201," {",'Inverter Request Form'!$C201, "V}"))))</f>
        <v>No Information Submitted</v>
      </c>
      <c r="C95" s="27" t="str">
        <f t="shared" si="6"/>
        <v>N</v>
      </c>
      <c r="D95" s="27" t="str">
        <f>IF(OR('Inverter Request Form'!$B$39 = "Yes", OR('Inverter Request Form'!$B$50 = "Yes: SA8-SA15", 'Inverter Request Form'!$B$50 = "Yes: SA8-SA15, SA17 &amp; SA18")), IF('Inverter Request Form'!$B$39 = "Yes", "Y", "N"), "ERROR - No SA or SB Submitted")</f>
        <v>ERROR - No SA or SB Submitted</v>
      </c>
      <c r="E9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5" s="27" t="str">
        <f>IF($E$4 &lt;&gt; "Y", "N", IF('Inverter Request Form'!$B$54 = "Yes", "Y", "N"))</f>
        <v>N</v>
      </c>
      <c r="G95" s="27" t="str">
        <f>IF($E$4 &lt;&gt; "Y", "N", IF(OR('Inverter Request Form'!$B$50 = "Yes: SA8-SA15", 'Inverter Request Form'!$B$50 = "Yes: SA8-SA15, SA17 &amp; SA18"), "Y", "N"))</f>
        <v>N</v>
      </c>
      <c r="H95" s="27" t="str">
        <f>IF($E$4 &lt;&gt; "Y", "N", IF('Inverter Request Form'!$B$50 = "Yes: SA8-SA15, SA17 &amp; SA18", "Y", "N"))</f>
        <v>N</v>
      </c>
      <c r="I95" s="27" t="str">
        <f>IF('Inverter Request Form'!$B$88="1. Inverter - CSIP Certified", "Y", IF('Inverter Request Form'!$B$88="2. Inverter - CSIP compliant via conformance testing using a CSIP-certified gateway", "Y*", IF('Inverter Request Form'!$B$88= "None", "N", "N")))</f>
        <v>N</v>
      </c>
      <c r="J95" s="27"/>
      <c r="K95" s="27" t="str">
        <f>IF(ISBLANK('Inverter Request Form'!$D201), "No Information Submitted", 'Inverter Request Form'!$D201)</f>
        <v>No Information Submitted</v>
      </c>
      <c r="L95" s="27"/>
      <c r="M95" s="27" t="str">
        <f>IF(ISBLANK('Inverter Request Form'!$C201), "No Information Submitted", 'Inverter Request Form'!$C201)</f>
        <v>No Information Submitted</v>
      </c>
      <c r="N95" s="27"/>
      <c r="O95" s="27" t="str">
        <f>IF($D$4 &lt;&gt; "Y", "No Information Submitted", IF(ISBLANK('Inverter Request Form'!$B$34), "No NRTL Selected", 'Inverter Request Form'!$B$34))</f>
        <v>No Information Submitted</v>
      </c>
      <c r="P95" s="81" t="str">
        <f t="shared" si="7"/>
        <v>No Information Submitted</v>
      </c>
      <c r="Q95" s="27" t="str">
        <f>IF($E$4 &lt;&gt; "Y", "No Information Submitted", IF(ISBLANK('Inverter Request Form'!$B$34), "No NRTL Selected", 'Inverter Request Form'!$B$34))</f>
        <v>No Information Submitted</v>
      </c>
      <c r="R95" s="81" t="str">
        <f t="shared" si="8"/>
        <v>No Information Submitted</v>
      </c>
      <c r="S95" s="27" t="str">
        <f>IF($E$4 &lt;&gt; "Y", "No Information Submitted", IF(AND($E$4= "Y", ISBLANK('Inverter Request Form'!$B$52)), "ERROR - No Firmware Version Submitted", 'Inverter Request Form'!$B$52))</f>
        <v>No Information Submitted</v>
      </c>
      <c r="T95" s="81" t="str">
        <f t="shared" si="9"/>
        <v>No Information Submitted</v>
      </c>
      <c r="U95" s="81" t="str">
        <f t="shared" si="10"/>
        <v>No Information Submitted</v>
      </c>
      <c r="V95" s="81" t="str">
        <f t="shared" si="11"/>
        <v>No Information Submitted</v>
      </c>
      <c r="W95" s="27" t="str">
        <f>IF($I$4="No Information Submitted", "No Information Submitted", IF(ISBLANK('Inverter Request Form'!$B$90), "No Information Submitted", 'Inverter Request Form'!$B$90))</f>
        <v>No Information Submitted</v>
      </c>
      <c r="X95" s="81" t="str">
        <f>IF($I$4="No Information Submitted", "No Information Submitted", IF(ISBLANK('Inverter Request Form'!$B$90), "No Information Submitted", ""))</f>
        <v>No Information Submitted</v>
      </c>
      <c r="Y95" s="27"/>
      <c r="Z95" s="27" t="str">
        <f>IF(AND('Inverter Request Form'!$B$28= "Yes", 'Inverter Request Form'!$B$98 = "Yes"), "Multiple Listing and ACPV module", IF('Inverter Request Form'!$B$28= "Yes", "ACPV module", IF('Inverter Request Form'!$B$98 = "Yes", "Multiple Listing",  "")))</f>
        <v/>
      </c>
      <c r="AA95" s="27" t="str">
        <f>IF('Inverter Request Form'!$B$30="Yes","Y", "N")</f>
        <v>N</v>
      </c>
      <c r="AB95" s="27" t="str">
        <f>IF('Inverter Request Form'!$B$26="Yes","Y", "N")</f>
        <v>N</v>
      </c>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t="str">
        <f>IF('Inverter Request Form'!$B$68 = "", "No Information Submitted", IF('Inverter Request Form'!$B$68 = "Yes", "Y", IF('Inverter Request Form'!$B$68 = "No", "N", "Error")))</f>
        <v>No Information Submitted</v>
      </c>
      <c r="BK95" s="27" t="str">
        <f>IF('Inverter Request Form'!$B$70 = "", "No Information Submitted", IF('Inverter Request Form'!$B$70 = "Yes", "Y", IF('Inverter Request Form'!$B$70 = "No", "N", "Error")))</f>
        <v>No Information Submitted</v>
      </c>
      <c r="BL95" s="27" t="str">
        <f>IF('Inverter Request Form'!$B$72 = "", "No Information Submitted", IF('Inverter Request Form'!$B$72 = "Yes", "Y", IF('Inverter Request Form'!$B$72 = "No", "N", "Error")))</f>
        <v>No Information Submitted</v>
      </c>
      <c r="BM95" s="27" t="str">
        <f>IF('Inverter Request Form'!$B$74 = "", "No Information Submitted", IF('Inverter Request Form'!$B$74 = "Yes", "Y", IF('Inverter Request Form'!$B$74 = "No", "N", "Error")))</f>
        <v>No Information Submitted</v>
      </c>
      <c r="BN95" s="27" t="str">
        <f>IF('Inverter Request Form'!$B$76 = "", "No Information Submitted", IF('Inverter Request Form'!$B$76 = "Yes", "Y", IF('Inverter Request Form'!$B$76 = "No", "N", "Error")))</f>
        <v>No Information Submitted</v>
      </c>
      <c r="BO95" s="27" t="str">
        <f>IF('Inverter Request Form'!$B$78 = "", "No Information Submitted", IF('Inverter Request Form'!$B$78 = "Yes", "Y", IF('Inverter Request Form'!$B$78 = "No", "N", "Error")))</f>
        <v>No Information Submitted</v>
      </c>
      <c r="BP95" s="27" t="str">
        <f>IF('Inverter Request Form'!$B$80 = "", "No Information Submitted", IF('Inverter Request Form'!$B$80 = "Yes", "Y", IF('Inverter Request Form'!$B$80 = "No", "N", "Error")))</f>
        <v>No Information Submitted</v>
      </c>
      <c r="BQ95" s="27" t="str">
        <f>IF('Inverter Request Form'!$B$82 = "", "No Information Submitted", IF('Inverter Request Form'!$B$82 = "Yes", "Y", IF('Inverter Request Form'!$B$82 = "No", "N", "Error")))</f>
        <v>No Information Submitted</v>
      </c>
      <c r="BR95" s="27" t="str">
        <f>IF('Inverter Request Form'!$B$84 = "", "No Information Submitted", IF('Inverter Request Form'!$B$84 = "Yes", "Y", IF('Inverter Request Form'!$B$84 = "No", "N", "Error")))</f>
        <v>No Information Submitted</v>
      </c>
      <c r="BS95" s="81"/>
      <c r="BT95" s="81"/>
      <c r="BU9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5" s="27" t="str">
        <f>IF('Inverter Request Form'!$B$22 = "PV Only", "PV", IF('Inverter Request Form'!$B$22 = "Battery Only", "Battery", IF('Inverter Request Form'!$B$22 = "Hybrid (PV and Battery)", "Both", "No Information Submitted")))</f>
        <v>No Information Submitted</v>
      </c>
      <c r="BX95" s="27" t="str">
        <f>IF(ISBLANK('Inverter Request Form'!$B201), "No Information Submitted", IF('Inverter Request Form'!$B$28 &lt;&gt; "Yes", "No", IF(AND('Inverter Request Form'!$B$28 = "Yes", ISBLANK('Inverter Request Form'!$F201)), "Missing ACPV Model Number", "Yes")))</f>
        <v>No Information Submitted</v>
      </c>
    </row>
    <row r="96" spans="1:76" ht="28.8" x14ac:dyDescent="0.3">
      <c r="A96" s="71" t="str">
        <f>IF(ISBLANK('Inverter Request Form'!$B$6), "No Information Submitted", 'Inverter Request Form'!$B$6)</f>
        <v>No Information Submitted</v>
      </c>
      <c r="B96" s="71" t="str">
        <f>IF(ISBLANK('Inverter Request Form'!$B202), "No Information Submitted", IF($BX$4 = "Yes", _xlfn.CONCAT("{", 'Inverter Request Form'!$C202, "V}"), IF('Inverter Request Form'!$B$98 = "Yes", IF(ISBLANK('Inverter Request Form'!$E202), "No Basic Listee Model Number Submitted", _xlfn.CONCAT('Inverter Request Form'!$B202," {",'Inverter Request Form'!$C202, "V}")), _xlfn.CONCAT('Inverter Request Form'!$B202," {",'Inverter Request Form'!$C202, "V}"))))</f>
        <v>No Information Submitted</v>
      </c>
      <c r="C96" s="27" t="str">
        <f t="shared" si="6"/>
        <v>N</v>
      </c>
      <c r="D96" s="27" t="str">
        <f>IF(OR('Inverter Request Form'!$B$39 = "Yes", OR('Inverter Request Form'!$B$50 = "Yes: SA8-SA15", 'Inverter Request Form'!$B$50 = "Yes: SA8-SA15, SA17 &amp; SA18")), IF('Inverter Request Form'!$B$39 = "Yes", "Y", "N"), "ERROR - No SA or SB Submitted")</f>
        <v>ERROR - No SA or SB Submitted</v>
      </c>
      <c r="E9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6" s="27" t="str">
        <f>IF($E$4 &lt;&gt; "Y", "N", IF('Inverter Request Form'!$B$54 = "Yes", "Y", "N"))</f>
        <v>N</v>
      </c>
      <c r="G96" s="27" t="str">
        <f>IF($E$4 &lt;&gt; "Y", "N", IF(OR('Inverter Request Form'!$B$50 = "Yes: SA8-SA15", 'Inverter Request Form'!$B$50 = "Yes: SA8-SA15, SA17 &amp; SA18"), "Y", "N"))</f>
        <v>N</v>
      </c>
      <c r="H96" s="27" t="str">
        <f>IF($E$4 &lt;&gt; "Y", "N", IF('Inverter Request Form'!$B$50 = "Yes: SA8-SA15, SA17 &amp; SA18", "Y", "N"))</f>
        <v>N</v>
      </c>
      <c r="I96" s="27" t="str">
        <f>IF('Inverter Request Form'!$B$88="1. Inverter - CSIP Certified", "Y", IF('Inverter Request Form'!$B$88="2. Inverter - CSIP compliant via conformance testing using a CSIP-certified gateway", "Y*", IF('Inverter Request Form'!$B$88= "None", "N", "N")))</f>
        <v>N</v>
      </c>
      <c r="J96" s="27"/>
      <c r="K96" s="27" t="str">
        <f>IF(ISBLANK('Inverter Request Form'!$D202), "No Information Submitted", 'Inverter Request Form'!$D202)</f>
        <v>No Information Submitted</v>
      </c>
      <c r="L96" s="27"/>
      <c r="M96" s="27" t="str">
        <f>IF(ISBLANK('Inverter Request Form'!$C202), "No Information Submitted", 'Inverter Request Form'!$C202)</f>
        <v>No Information Submitted</v>
      </c>
      <c r="N96" s="27"/>
      <c r="O96" s="27" t="str">
        <f>IF($D$4 &lt;&gt; "Y", "No Information Submitted", IF(ISBLANK('Inverter Request Form'!$B$34), "No NRTL Selected", 'Inverter Request Form'!$B$34))</f>
        <v>No Information Submitted</v>
      </c>
      <c r="P96" s="81" t="str">
        <f t="shared" si="7"/>
        <v>No Information Submitted</v>
      </c>
      <c r="Q96" s="27" t="str">
        <f>IF($E$4 &lt;&gt; "Y", "No Information Submitted", IF(ISBLANK('Inverter Request Form'!$B$34), "No NRTL Selected", 'Inverter Request Form'!$B$34))</f>
        <v>No Information Submitted</v>
      </c>
      <c r="R96" s="81" t="str">
        <f t="shared" si="8"/>
        <v>No Information Submitted</v>
      </c>
      <c r="S96" s="27" t="str">
        <f>IF($E$4 &lt;&gt; "Y", "No Information Submitted", IF(AND($E$4= "Y", ISBLANK('Inverter Request Form'!$B$52)), "ERROR - No Firmware Version Submitted", 'Inverter Request Form'!$B$52))</f>
        <v>No Information Submitted</v>
      </c>
      <c r="T96" s="81" t="str">
        <f t="shared" si="9"/>
        <v>No Information Submitted</v>
      </c>
      <c r="U96" s="81" t="str">
        <f t="shared" si="10"/>
        <v>No Information Submitted</v>
      </c>
      <c r="V96" s="81" t="str">
        <f t="shared" si="11"/>
        <v>No Information Submitted</v>
      </c>
      <c r="W96" s="27" t="str">
        <f>IF($I$4="No Information Submitted", "No Information Submitted", IF(ISBLANK('Inverter Request Form'!$B$90), "No Information Submitted", 'Inverter Request Form'!$B$90))</f>
        <v>No Information Submitted</v>
      </c>
      <c r="X96" s="81" t="str">
        <f>IF($I$4="No Information Submitted", "No Information Submitted", IF(ISBLANK('Inverter Request Form'!$B$90), "No Information Submitted", ""))</f>
        <v>No Information Submitted</v>
      </c>
      <c r="Y96" s="27"/>
      <c r="Z96" s="27" t="str">
        <f>IF(AND('Inverter Request Form'!$B$28= "Yes", 'Inverter Request Form'!$B$98 = "Yes"), "Multiple Listing and ACPV module", IF('Inverter Request Form'!$B$28= "Yes", "ACPV module", IF('Inverter Request Form'!$B$98 = "Yes", "Multiple Listing",  "")))</f>
        <v/>
      </c>
      <c r="AA96" s="27" t="str">
        <f>IF('Inverter Request Form'!$B$30="Yes","Y", "N")</f>
        <v>N</v>
      </c>
      <c r="AB96" s="27" t="str">
        <f>IF('Inverter Request Form'!$B$26="Yes","Y", "N")</f>
        <v>N</v>
      </c>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t="str">
        <f>IF('Inverter Request Form'!$B$68 = "", "No Information Submitted", IF('Inverter Request Form'!$B$68 = "Yes", "Y", IF('Inverter Request Form'!$B$68 = "No", "N", "Error")))</f>
        <v>No Information Submitted</v>
      </c>
      <c r="BK96" s="27" t="str">
        <f>IF('Inverter Request Form'!$B$70 = "", "No Information Submitted", IF('Inverter Request Form'!$B$70 = "Yes", "Y", IF('Inverter Request Form'!$B$70 = "No", "N", "Error")))</f>
        <v>No Information Submitted</v>
      </c>
      <c r="BL96" s="27" t="str">
        <f>IF('Inverter Request Form'!$B$72 = "", "No Information Submitted", IF('Inverter Request Form'!$B$72 = "Yes", "Y", IF('Inverter Request Form'!$B$72 = "No", "N", "Error")))</f>
        <v>No Information Submitted</v>
      </c>
      <c r="BM96" s="27" t="str">
        <f>IF('Inverter Request Form'!$B$74 = "", "No Information Submitted", IF('Inverter Request Form'!$B$74 = "Yes", "Y", IF('Inverter Request Form'!$B$74 = "No", "N", "Error")))</f>
        <v>No Information Submitted</v>
      </c>
      <c r="BN96" s="27" t="str">
        <f>IF('Inverter Request Form'!$B$76 = "", "No Information Submitted", IF('Inverter Request Form'!$B$76 = "Yes", "Y", IF('Inverter Request Form'!$B$76 = "No", "N", "Error")))</f>
        <v>No Information Submitted</v>
      </c>
      <c r="BO96" s="27" t="str">
        <f>IF('Inverter Request Form'!$B$78 = "", "No Information Submitted", IF('Inverter Request Form'!$B$78 = "Yes", "Y", IF('Inverter Request Form'!$B$78 = "No", "N", "Error")))</f>
        <v>No Information Submitted</v>
      </c>
      <c r="BP96" s="27" t="str">
        <f>IF('Inverter Request Form'!$B$80 = "", "No Information Submitted", IF('Inverter Request Form'!$B$80 = "Yes", "Y", IF('Inverter Request Form'!$B$80 = "No", "N", "Error")))</f>
        <v>No Information Submitted</v>
      </c>
      <c r="BQ96" s="27" t="str">
        <f>IF('Inverter Request Form'!$B$82 = "", "No Information Submitted", IF('Inverter Request Form'!$B$82 = "Yes", "Y", IF('Inverter Request Form'!$B$82 = "No", "N", "Error")))</f>
        <v>No Information Submitted</v>
      </c>
      <c r="BR96" s="27" t="str">
        <f>IF('Inverter Request Form'!$B$84 = "", "No Information Submitted", IF('Inverter Request Form'!$B$84 = "Yes", "Y", IF('Inverter Request Form'!$B$84 = "No", "N", "Error")))</f>
        <v>No Information Submitted</v>
      </c>
      <c r="BS96" s="81"/>
      <c r="BT96" s="81"/>
      <c r="BU9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6" s="27" t="str">
        <f>IF('Inverter Request Form'!$B$22 = "PV Only", "PV", IF('Inverter Request Form'!$B$22 = "Battery Only", "Battery", IF('Inverter Request Form'!$B$22 = "Hybrid (PV and Battery)", "Both", "No Information Submitted")))</f>
        <v>No Information Submitted</v>
      </c>
      <c r="BX96" s="27" t="str">
        <f>IF(ISBLANK('Inverter Request Form'!$B202), "No Information Submitted", IF('Inverter Request Form'!$B$28 &lt;&gt; "Yes", "No", IF(AND('Inverter Request Form'!$B$28 = "Yes", ISBLANK('Inverter Request Form'!$F202)), "Missing ACPV Model Number", "Yes")))</f>
        <v>No Information Submitted</v>
      </c>
    </row>
    <row r="97" spans="1:76" ht="28.8" x14ac:dyDescent="0.3">
      <c r="A97" s="71" t="str">
        <f>IF(ISBLANK('Inverter Request Form'!$B$6), "No Information Submitted", 'Inverter Request Form'!$B$6)</f>
        <v>No Information Submitted</v>
      </c>
      <c r="B97" s="71" t="str">
        <f>IF(ISBLANK('Inverter Request Form'!$B203), "No Information Submitted", IF($BX$4 = "Yes", _xlfn.CONCAT("{", 'Inverter Request Form'!$C203, "V}"), IF('Inverter Request Form'!$B$98 = "Yes", IF(ISBLANK('Inverter Request Form'!$E203), "No Basic Listee Model Number Submitted", _xlfn.CONCAT('Inverter Request Form'!$B203," {",'Inverter Request Form'!$C203, "V}")), _xlfn.CONCAT('Inverter Request Form'!$B203," {",'Inverter Request Form'!$C203, "V}"))))</f>
        <v>No Information Submitted</v>
      </c>
      <c r="C97" s="27" t="str">
        <f t="shared" si="6"/>
        <v>N</v>
      </c>
      <c r="D97" s="27" t="str">
        <f>IF(OR('Inverter Request Form'!$B$39 = "Yes", OR('Inverter Request Form'!$B$50 = "Yes: SA8-SA15", 'Inverter Request Form'!$B$50 = "Yes: SA8-SA15, SA17 &amp; SA18")), IF('Inverter Request Form'!$B$39 = "Yes", "Y", "N"), "ERROR - No SA or SB Submitted")</f>
        <v>ERROR - No SA or SB Submitted</v>
      </c>
      <c r="E9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7" s="27" t="str">
        <f>IF($E$4 &lt;&gt; "Y", "N", IF('Inverter Request Form'!$B$54 = "Yes", "Y", "N"))</f>
        <v>N</v>
      </c>
      <c r="G97" s="27" t="str">
        <f>IF($E$4 &lt;&gt; "Y", "N", IF(OR('Inverter Request Form'!$B$50 = "Yes: SA8-SA15", 'Inverter Request Form'!$B$50 = "Yes: SA8-SA15, SA17 &amp; SA18"), "Y", "N"))</f>
        <v>N</v>
      </c>
      <c r="H97" s="27" t="str">
        <f>IF($E$4 &lt;&gt; "Y", "N", IF('Inverter Request Form'!$B$50 = "Yes: SA8-SA15, SA17 &amp; SA18", "Y", "N"))</f>
        <v>N</v>
      </c>
      <c r="I97" s="27" t="str">
        <f>IF('Inverter Request Form'!$B$88="1. Inverter - CSIP Certified", "Y", IF('Inverter Request Form'!$B$88="2. Inverter - CSIP compliant via conformance testing using a CSIP-certified gateway", "Y*", IF('Inverter Request Form'!$B$88= "None", "N", "N")))</f>
        <v>N</v>
      </c>
      <c r="J97" s="27"/>
      <c r="K97" s="27" t="str">
        <f>IF(ISBLANK('Inverter Request Form'!$D203), "No Information Submitted", 'Inverter Request Form'!$D203)</f>
        <v>No Information Submitted</v>
      </c>
      <c r="L97" s="27"/>
      <c r="M97" s="27" t="str">
        <f>IF(ISBLANK('Inverter Request Form'!$C203), "No Information Submitted", 'Inverter Request Form'!$C203)</f>
        <v>No Information Submitted</v>
      </c>
      <c r="N97" s="27"/>
      <c r="O97" s="27" t="str">
        <f>IF($D$4 &lt;&gt; "Y", "No Information Submitted", IF(ISBLANK('Inverter Request Form'!$B$34), "No NRTL Selected", 'Inverter Request Form'!$B$34))</f>
        <v>No Information Submitted</v>
      </c>
      <c r="P97" s="81" t="str">
        <f t="shared" si="7"/>
        <v>No Information Submitted</v>
      </c>
      <c r="Q97" s="27" t="str">
        <f>IF($E$4 &lt;&gt; "Y", "No Information Submitted", IF(ISBLANK('Inverter Request Form'!$B$34), "No NRTL Selected", 'Inverter Request Form'!$B$34))</f>
        <v>No Information Submitted</v>
      </c>
      <c r="R97" s="81" t="str">
        <f t="shared" si="8"/>
        <v>No Information Submitted</v>
      </c>
      <c r="S97" s="27" t="str">
        <f>IF($E$4 &lt;&gt; "Y", "No Information Submitted", IF(AND($E$4= "Y", ISBLANK('Inverter Request Form'!$B$52)), "ERROR - No Firmware Version Submitted", 'Inverter Request Form'!$B$52))</f>
        <v>No Information Submitted</v>
      </c>
      <c r="T97" s="81" t="str">
        <f t="shared" si="9"/>
        <v>No Information Submitted</v>
      </c>
      <c r="U97" s="81" t="str">
        <f t="shared" si="10"/>
        <v>No Information Submitted</v>
      </c>
      <c r="V97" s="81" t="str">
        <f t="shared" si="11"/>
        <v>No Information Submitted</v>
      </c>
      <c r="W97" s="27" t="str">
        <f>IF($I$4="No Information Submitted", "No Information Submitted", IF(ISBLANK('Inverter Request Form'!$B$90), "No Information Submitted", 'Inverter Request Form'!$B$90))</f>
        <v>No Information Submitted</v>
      </c>
      <c r="X97" s="81" t="str">
        <f>IF($I$4="No Information Submitted", "No Information Submitted", IF(ISBLANK('Inverter Request Form'!$B$90), "No Information Submitted", ""))</f>
        <v>No Information Submitted</v>
      </c>
      <c r="Y97" s="27"/>
      <c r="Z97" s="27" t="str">
        <f>IF(AND('Inverter Request Form'!$B$28= "Yes", 'Inverter Request Form'!$B$98 = "Yes"), "Multiple Listing and ACPV module", IF('Inverter Request Form'!$B$28= "Yes", "ACPV module", IF('Inverter Request Form'!$B$98 = "Yes", "Multiple Listing",  "")))</f>
        <v/>
      </c>
      <c r="AA97" s="27" t="str">
        <f>IF('Inverter Request Form'!$B$30="Yes","Y", "N")</f>
        <v>N</v>
      </c>
      <c r="AB97" s="27" t="str">
        <f>IF('Inverter Request Form'!$B$26="Yes","Y", "N")</f>
        <v>N</v>
      </c>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t="str">
        <f>IF('Inverter Request Form'!$B$68 = "", "No Information Submitted", IF('Inverter Request Form'!$B$68 = "Yes", "Y", IF('Inverter Request Form'!$B$68 = "No", "N", "Error")))</f>
        <v>No Information Submitted</v>
      </c>
      <c r="BK97" s="27" t="str">
        <f>IF('Inverter Request Form'!$B$70 = "", "No Information Submitted", IF('Inverter Request Form'!$B$70 = "Yes", "Y", IF('Inverter Request Form'!$B$70 = "No", "N", "Error")))</f>
        <v>No Information Submitted</v>
      </c>
      <c r="BL97" s="27" t="str">
        <f>IF('Inverter Request Form'!$B$72 = "", "No Information Submitted", IF('Inverter Request Form'!$B$72 = "Yes", "Y", IF('Inverter Request Form'!$B$72 = "No", "N", "Error")))</f>
        <v>No Information Submitted</v>
      </c>
      <c r="BM97" s="27" t="str">
        <f>IF('Inverter Request Form'!$B$74 = "", "No Information Submitted", IF('Inverter Request Form'!$B$74 = "Yes", "Y", IF('Inverter Request Form'!$B$74 = "No", "N", "Error")))</f>
        <v>No Information Submitted</v>
      </c>
      <c r="BN97" s="27" t="str">
        <f>IF('Inverter Request Form'!$B$76 = "", "No Information Submitted", IF('Inverter Request Form'!$B$76 = "Yes", "Y", IF('Inverter Request Form'!$B$76 = "No", "N", "Error")))</f>
        <v>No Information Submitted</v>
      </c>
      <c r="BO97" s="27" t="str">
        <f>IF('Inverter Request Form'!$B$78 = "", "No Information Submitted", IF('Inverter Request Form'!$B$78 = "Yes", "Y", IF('Inverter Request Form'!$B$78 = "No", "N", "Error")))</f>
        <v>No Information Submitted</v>
      </c>
      <c r="BP97" s="27" t="str">
        <f>IF('Inverter Request Form'!$B$80 = "", "No Information Submitted", IF('Inverter Request Form'!$B$80 = "Yes", "Y", IF('Inverter Request Form'!$B$80 = "No", "N", "Error")))</f>
        <v>No Information Submitted</v>
      </c>
      <c r="BQ97" s="27" t="str">
        <f>IF('Inverter Request Form'!$B$82 = "", "No Information Submitted", IF('Inverter Request Form'!$B$82 = "Yes", "Y", IF('Inverter Request Form'!$B$82 = "No", "N", "Error")))</f>
        <v>No Information Submitted</v>
      </c>
      <c r="BR97" s="27" t="str">
        <f>IF('Inverter Request Form'!$B$84 = "", "No Information Submitted", IF('Inverter Request Form'!$B$84 = "Yes", "Y", IF('Inverter Request Form'!$B$84 = "No", "N", "Error")))</f>
        <v>No Information Submitted</v>
      </c>
      <c r="BS97" s="81"/>
      <c r="BT97" s="81"/>
      <c r="BU9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7" s="27" t="str">
        <f>IF('Inverter Request Form'!$B$22 = "PV Only", "PV", IF('Inverter Request Form'!$B$22 = "Battery Only", "Battery", IF('Inverter Request Form'!$B$22 = "Hybrid (PV and Battery)", "Both", "No Information Submitted")))</f>
        <v>No Information Submitted</v>
      </c>
      <c r="BX97" s="27" t="str">
        <f>IF(ISBLANK('Inverter Request Form'!$B203), "No Information Submitted", IF('Inverter Request Form'!$B$28 &lt;&gt; "Yes", "No", IF(AND('Inverter Request Form'!$B$28 = "Yes", ISBLANK('Inverter Request Form'!$F203)), "Missing ACPV Model Number", "Yes")))</f>
        <v>No Information Submitted</v>
      </c>
    </row>
    <row r="98" spans="1:76" ht="28.8" x14ac:dyDescent="0.3">
      <c r="A98" s="71" t="str">
        <f>IF(ISBLANK('Inverter Request Form'!$B$6), "No Information Submitted", 'Inverter Request Form'!$B$6)</f>
        <v>No Information Submitted</v>
      </c>
      <c r="B98" s="71" t="str">
        <f>IF(ISBLANK('Inverter Request Form'!$B204), "No Information Submitted", IF($BX$4 = "Yes", _xlfn.CONCAT("{", 'Inverter Request Form'!$C204, "V}"), IF('Inverter Request Form'!$B$98 = "Yes", IF(ISBLANK('Inverter Request Form'!$E204), "No Basic Listee Model Number Submitted", _xlfn.CONCAT('Inverter Request Form'!$B204," {",'Inverter Request Form'!$C204, "V}")), _xlfn.CONCAT('Inverter Request Form'!$B204," {",'Inverter Request Form'!$C204, "V}"))))</f>
        <v>No Information Submitted</v>
      </c>
      <c r="C98" s="27" t="str">
        <f t="shared" si="6"/>
        <v>N</v>
      </c>
      <c r="D98" s="27" t="str">
        <f>IF(OR('Inverter Request Form'!$B$39 = "Yes", OR('Inverter Request Form'!$B$50 = "Yes: SA8-SA15", 'Inverter Request Form'!$B$50 = "Yes: SA8-SA15, SA17 &amp; SA18")), IF('Inverter Request Form'!$B$39 = "Yes", "Y", "N"), "ERROR - No SA or SB Submitted")</f>
        <v>ERROR - No SA or SB Submitted</v>
      </c>
      <c r="E9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8" s="27" t="str">
        <f>IF($E$4 &lt;&gt; "Y", "N", IF('Inverter Request Form'!$B$54 = "Yes", "Y", "N"))</f>
        <v>N</v>
      </c>
      <c r="G98" s="27" t="str">
        <f>IF($E$4 &lt;&gt; "Y", "N", IF(OR('Inverter Request Form'!$B$50 = "Yes: SA8-SA15", 'Inverter Request Form'!$B$50 = "Yes: SA8-SA15, SA17 &amp; SA18"), "Y", "N"))</f>
        <v>N</v>
      </c>
      <c r="H98" s="27" t="str">
        <f>IF($E$4 &lt;&gt; "Y", "N", IF('Inverter Request Form'!$B$50 = "Yes: SA8-SA15, SA17 &amp; SA18", "Y", "N"))</f>
        <v>N</v>
      </c>
      <c r="I98" s="27" t="str">
        <f>IF('Inverter Request Form'!$B$88="1. Inverter - CSIP Certified", "Y", IF('Inverter Request Form'!$B$88="2. Inverter - CSIP compliant via conformance testing using a CSIP-certified gateway", "Y*", IF('Inverter Request Form'!$B$88= "None", "N", "N")))</f>
        <v>N</v>
      </c>
      <c r="J98" s="27"/>
      <c r="K98" s="27" t="str">
        <f>IF(ISBLANK('Inverter Request Form'!$D204), "No Information Submitted", 'Inverter Request Form'!$D204)</f>
        <v>No Information Submitted</v>
      </c>
      <c r="L98" s="27"/>
      <c r="M98" s="27" t="str">
        <f>IF(ISBLANK('Inverter Request Form'!$C204), "No Information Submitted", 'Inverter Request Form'!$C204)</f>
        <v>No Information Submitted</v>
      </c>
      <c r="N98" s="27"/>
      <c r="O98" s="27" t="str">
        <f>IF($D$4 &lt;&gt; "Y", "No Information Submitted", IF(ISBLANK('Inverter Request Form'!$B$34), "No NRTL Selected", 'Inverter Request Form'!$B$34))</f>
        <v>No Information Submitted</v>
      </c>
      <c r="P98" s="81" t="str">
        <f t="shared" si="7"/>
        <v>No Information Submitted</v>
      </c>
      <c r="Q98" s="27" t="str">
        <f>IF($E$4 &lt;&gt; "Y", "No Information Submitted", IF(ISBLANK('Inverter Request Form'!$B$34), "No NRTL Selected", 'Inverter Request Form'!$B$34))</f>
        <v>No Information Submitted</v>
      </c>
      <c r="R98" s="81" t="str">
        <f t="shared" si="8"/>
        <v>No Information Submitted</v>
      </c>
      <c r="S98" s="27" t="str">
        <f>IF($E$4 &lt;&gt; "Y", "No Information Submitted", IF(AND($E$4= "Y", ISBLANK('Inverter Request Form'!$B$52)), "ERROR - No Firmware Version Submitted", 'Inverter Request Form'!$B$52))</f>
        <v>No Information Submitted</v>
      </c>
      <c r="T98" s="81" t="str">
        <f t="shared" si="9"/>
        <v>No Information Submitted</v>
      </c>
      <c r="U98" s="81" t="str">
        <f t="shared" si="10"/>
        <v>No Information Submitted</v>
      </c>
      <c r="V98" s="81" t="str">
        <f t="shared" si="11"/>
        <v>No Information Submitted</v>
      </c>
      <c r="W98" s="27" t="str">
        <f>IF($I$4="No Information Submitted", "No Information Submitted", IF(ISBLANK('Inverter Request Form'!$B$90), "No Information Submitted", 'Inverter Request Form'!$B$90))</f>
        <v>No Information Submitted</v>
      </c>
      <c r="X98" s="81" t="str">
        <f>IF($I$4="No Information Submitted", "No Information Submitted", IF(ISBLANK('Inverter Request Form'!$B$90), "No Information Submitted", ""))</f>
        <v>No Information Submitted</v>
      </c>
      <c r="Y98" s="27"/>
      <c r="Z98" s="27" t="str">
        <f>IF(AND('Inverter Request Form'!$B$28= "Yes", 'Inverter Request Form'!$B$98 = "Yes"), "Multiple Listing and ACPV module", IF('Inverter Request Form'!$B$28= "Yes", "ACPV module", IF('Inverter Request Form'!$B$98 = "Yes", "Multiple Listing",  "")))</f>
        <v/>
      </c>
      <c r="AA98" s="27" t="str">
        <f>IF('Inverter Request Form'!$B$30="Yes","Y", "N")</f>
        <v>N</v>
      </c>
      <c r="AB98" s="27" t="str">
        <f>IF('Inverter Request Form'!$B$26="Yes","Y", "N")</f>
        <v>N</v>
      </c>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t="str">
        <f>IF('Inverter Request Form'!$B$68 = "", "No Information Submitted", IF('Inverter Request Form'!$B$68 = "Yes", "Y", IF('Inverter Request Form'!$B$68 = "No", "N", "Error")))</f>
        <v>No Information Submitted</v>
      </c>
      <c r="BK98" s="27" t="str">
        <f>IF('Inverter Request Form'!$B$70 = "", "No Information Submitted", IF('Inverter Request Form'!$B$70 = "Yes", "Y", IF('Inverter Request Form'!$B$70 = "No", "N", "Error")))</f>
        <v>No Information Submitted</v>
      </c>
      <c r="BL98" s="27" t="str">
        <f>IF('Inverter Request Form'!$B$72 = "", "No Information Submitted", IF('Inverter Request Form'!$B$72 = "Yes", "Y", IF('Inverter Request Form'!$B$72 = "No", "N", "Error")))</f>
        <v>No Information Submitted</v>
      </c>
      <c r="BM98" s="27" t="str">
        <f>IF('Inverter Request Form'!$B$74 = "", "No Information Submitted", IF('Inverter Request Form'!$B$74 = "Yes", "Y", IF('Inverter Request Form'!$B$74 = "No", "N", "Error")))</f>
        <v>No Information Submitted</v>
      </c>
      <c r="BN98" s="27" t="str">
        <f>IF('Inverter Request Form'!$B$76 = "", "No Information Submitted", IF('Inverter Request Form'!$B$76 = "Yes", "Y", IF('Inverter Request Form'!$B$76 = "No", "N", "Error")))</f>
        <v>No Information Submitted</v>
      </c>
      <c r="BO98" s="27" t="str">
        <f>IF('Inverter Request Form'!$B$78 = "", "No Information Submitted", IF('Inverter Request Form'!$B$78 = "Yes", "Y", IF('Inverter Request Form'!$B$78 = "No", "N", "Error")))</f>
        <v>No Information Submitted</v>
      </c>
      <c r="BP98" s="27" t="str">
        <f>IF('Inverter Request Form'!$B$80 = "", "No Information Submitted", IF('Inverter Request Form'!$B$80 = "Yes", "Y", IF('Inverter Request Form'!$B$80 = "No", "N", "Error")))</f>
        <v>No Information Submitted</v>
      </c>
      <c r="BQ98" s="27" t="str">
        <f>IF('Inverter Request Form'!$B$82 = "", "No Information Submitted", IF('Inverter Request Form'!$B$82 = "Yes", "Y", IF('Inverter Request Form'!$B$82 = "No", "N", "Error")))</f>
        <v>No Information Submitted</v>
      </c>
      <c r="BR98" s="27" t="str">
        <f>IF('Inverter Request Form'!$B$84 = "", "No Information Submitted", IF('Inverter Request Form'!$B$84 = "Yes", "Y", IF('Inverter Request Form'!$B$84 = "No", "N", "Error")))</f>
        <v>No Information Submitted</v>
      </c>
      <c r="BS98" s="81"/>
      <c r="BT98" s="81"/>
      <c r="BU9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8" s="27" t="str">
        <f>IF('Inverter Request Form'!$B$22 = "PV Only", "PV", IF('Inverter Request Form'!$B$22 = "Battery Only", "Battery", IF('Inverter Request Form'!$B$22 = "Hybrid (PV and Battery)", "Both", "No Information Submitted")))</f>
        <v>No Information Submitted</v>
      </c>
      <c r="BX98" s="27" t="str">
        <f>IF(ISBLANK('Inverter Request Form'!$B204), "No Information Submitted", IF('Inverter Request Form'!$B$28 &lt;&gt; "Yes", "No", IF(AND('Inverter Request Form'!$B$28 = "Yes", ISBLANK('Inverter Request Form'!$F204)), "Missing ACPV Model Number", "Yes")))</f>
        <v>No Information Submitted</v>
      </c>
    </row>
    <row r="99" spans="1:76" ht="28.8" x14ac:dyDescent="0.3">
      <c r="A99" s="71" t="str">
        <f>IF(ISBLANK('Inverter Request Form'!$B$6), "No Information Submitted", 'Inverter Request Form'!$B$6)</f>
        <v>No Information Submitted</v>
      </c>
      <c r="B99" s="71" t="str">
        <f>IF(ISBLANK('Inverter Request Form'!$B205), "No Information Submitted", IF($BX$4 = "Yes", _xlfn.CONCAT("{", 'Inverter Request Form'!$C205, "V}"), IF('Inverter Request Form'!$B$98 = "Yes", IF(ISBLANK('Inverter Request Form'!$E205), "No Basic Listee Model Number Submitted", _xlfn.CONCAT('Inverter Request Form'!$B205," {",'Inverter Request Form'!$C205, "V}")), _xlfn.CONCAT('Inverter Request Form'!$B205," {",'Inverter Request Form'!$C205, "V}"))))</f>
        <v>No Information Submitted</v>
      </c>
      <c r="C99" s="27" t="str">
        <f t="shared" si="6"/>
        <v>N</v>
      </c>
      <c r="D99" s="27" t="str">
        <f>IF(OR('Inverter Request Form'!$B$39 = "Yes", OR('Inverter Request Form'!$B$50 = "Yes: SA8-SA15", 'Inverter Request Form'!$B$50 = "Yes: SA8-SA15, SA17 &amp; SA18")), IF('Inverter Request Form'!$B$39 = "Yes", "Y", "N"), "ERROR - No SA or SB Submitted")</f>
        <v>ERROR - No SA or SB Submitted</v>
      </c>
      <c r="E9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99" s="27" t="str">
        <f>IF($E$4 &lt;&gt; "Y", "N", IF('Inverter Request Form'!$B$54 = "Yes", "Y", "N"))</f>
        <v>N</v>
      </c>
      <c r="G99" s="27" t="str">
        <f>IF($E$4 &lt;&gt; "Y", "N", IF(OR('Inverter Request Form'!$B$50 = "Yes: SA8-SA15", 'Inverter Request Form'!$B$50 = "Yes: SA8-SA15, SA17 &amp; SA18"), "Y", "N"))</f>
        <v>N</v>
      </c>
      <c r="H99" s="27" t="str">
        <f>IF($E$4 &lt;&gt; "Y", "N", IF('Inverter Request Form'!$B$50 = "Yes: SA8-SA15, SA17 &amp; SA18", "Y", "N"))</f>
        <v>N</v>
      </c>
      <c r="I99" s="27" t="str">
        <f>IF('Inverter Request Form'!$B$88="1. Inverter - CSIP Certified", "Y", IF('Inverter Request Form'!$B$88="2. Inverter - CSIP compliant via conformance testing using a CSIP-certified gateway", "Y*", IF('Inverter Request Form'!$B$88= "None", "N", "N")))</f>
        <v>N</v>
      </c>
      <c r="J99" s="27"/>
      <c r="K99" s="27" t="str">
        <f>IF(ISBLANK('Inverter Request Form'!$D205), "No Information Submitted", 'Inverter Request Form'!$D205)</f>
        <v>No Information Submitted</v>
      </c>
      <c r="L99" s="27"/>
      <c r="M99" s="27" t="str">
        <f>IF(ISBLANK('Inverter Request Form'!$C205), "No Information Submitted", 'Inverter Request Form'!$C205)</f>
        <v>No Information Submitted</v>
      </c>
      <c r="N99" s="27"/>
      <c r="O99" s="27" t="str">
        <f>IF($D$4 &lt;&gt; "Y", "No Information Submitted", IF(ISBLANK('Inverter Request Form'!$B$34), "No NRTL Selected", 'Inverter Request Form'!$B$34))</f>
        <v>No Information Submitted</v>
      </c>
      <c r="P99" s="81" t="str">
        <f t="shared" si="7"/>
        <v>No Information Submitted</v>
      </c>
      <c r="Q99" s="27" t="str">
        <f>IF($E$4 &lt;&gt; "Y", "No Information Submitted", IF(ISBLANK('Inverter Request Form'!$B$34), "No NRTL Selected", 'Inverter Request Form'!$B$34))</f>
        <v>No Information Submitted</v>
      </c>
      <c r="R99" s="81" t="str">
        <f t="shared" si="8"/>
        <v>No Information Submitted</v>
      </c>
      <c r="S99" s="27" t="str">
        <f>IF($E$4 &lt;&gt; "Y", "No Information Submitted", IF(AND($E$4= "Y", ISBLANK('Inverter Request Form'!$B$52)), "ERROR - No Firmware Version Submitted", 'Inverter Request Form'!$B$52))</f>
        <v>No Information Submitted</v>
      </c>
      <c r="T99" s="81" t="str">
        <f t="shared" si="9"/>
        <v>No Information Submitted</v>
      </c>
      <c r="U99" s="81" t="str">
        <f t="shared" si="10"/>
        <v>No Information Submitted</v>
      </c>
      <c r="V99" s="81" t="str">
        <f t="shared" si="11"/>
        <v>No Information Submitted</v>
      </c>
      <c r="W99" s="27" t="str">
        <f>IF($I$4="No Information Submitted", "No Information Submitted", IF(ISBLANK('Inverter Request Form'!$B$90), "No Information Submitted", 'Inverter Request Form'!$B$90))</f>
        <v>No Information Submitted</v>
      </c>
      <c r="X99" s="81" t="str">
        <f>IF($I$4="No Information Submitted", "No Information Submitted", IF(ISBLANK('Inverter Request Form'!$B$90), "No Information Submitted", ""))</f>
        <v>No Information Submitted</v>
      </c>
      <c r="Y99" s="27"/>
      <c r="Z99" s="27" t="str">
        <f>IF(AND('Inverter Request Form'!$B$28= "Yes", 'Inverter Request Form'!$B$98 = "Yes"), "Multiple Listing and ACPV module", IF('Inverter Request Form'!$B$28= "Yes", "ACPV module", IF('Inverter Request Form'!$B$98 = "Yes", "Multiple Listing",  "")))</f>
        <v/>
      </c>
      <c r="AA99" s="27" t="str">
        <f>IF('Inverter Request Form'!$B$30="Yes","Y", "N")</f>
        <v>N</v>
      </c>
      <c r="AB99" s="27" t="str">
        <f>IF('Inverter Request Form'!$B$26="Yes","Y", "N")</f>
        <v>N</v>
      </c>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t="str">
        <f>IF('Inverter Request Form'!$B$68 = "", "No Information Submitted", IF('Inverter Request Form'!$B$68 = "Yes", "Y", IF('Inverter Request Form'!$B$68 = "No", "N", "Error")))</f>
        <v>No Information Submitted</v>
      </c>
      <c r="BK99" s="27" t="str">
        <f>IF('Inverter Request Form'!$B$70 = "", "No Information Submitted", IF('Inverter Request Form'!$B$70 = "Yes", "Y", IF('Inverter Request Form'!$B$70 = "No", "N", "Error")))</f>
        <v>No Information Submitted</v>
      </c>
      <c r="BL99" s="27" t="str">
        <f>IF('Inverter Request Form'!$B$72 = "", "No Information Submitted", IF('Inverter Request Form'!$B$72 = "Yes", "Y", IF('Inverter Request Form'!$B$72 = "No", "N", "Error")))</f>
        <v>No Information Submitted</v>
      </c>
      <c r="BM99" s="27" t="str">
        <f>IF('Inverter Request Form'!$B$74 = "", "No Information Submitted", IF('Inverter Request Form'!$B$74 = "Yes", "Y", IF('Inverter Request Form'!$B$74 = "No", "N", "Error")))</f>
        <v>No Information Submitted</v>
      </c>
      <c r="BN99" s="27" t="str">
        <f>IF('Inverter Request Form'!$B$76 = "", "No Information Submitted", IF('Inverter Request Form'!$B$76 = "Yes", "Y", IF('Inverter Request Form'!$B$76 = "No", "N", "Error")))</f>
        <v>No Information Submitted</v>
      </c>
      <c r="BO99" s="27" t="str">
        <f>IF('Inverter Request Form'!$B$78 = "", "No Information Submitted", IF('Inverter Request Form'!$B$78 = "Yes", "Y", IF('Inverter Request Form'!$B$78 = "No", "N", "Error")))</f>
        <v>No Information Submitted</v>
      </c>
      <c r="BP99" s="27" t="str">
        <f>IF('Inverter Request Form'!$B$80 = "", "No Information Submitted", IF('Inverter Request Form'!$B$80 = "Yes", "Y", IF('Inverter Request Form'!$B$80 = "No", "N", "Error")))</f>
        <v>No Information Submitted</v>
      </c>
      <c r="BQ99" s="27" t="str">
        <f>IF('Inverter Request Form'!$B$82 = "", "No Information Submitted", IF('Inverter Request Form'!$B$82 = "Yes", "Y", IF('Inverter Request Form'!$B$82 = "No", "N", "Error")))</f>
        <v>No Information Submitted</v>
      </c>
      <c r="BR99" s="27" t="str">
        <f>IF('Inverter Request Form'!$B$84 = "", "No Information Submitted", IF('Inverter Request Form'!$B$84 = "Yes", "Y", IF('Inverter Request Form'!$B$84 = "No", "N", "Error")))</f>
        <v>No Information Submitted</v>
      </c>
      <c r="BS99" s="81"/>
      <c r="BT99" s="81"/>
      <c r="BU9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9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99" s="27" t="str">
        <f>IF('Inverter Request Form'!$B$22 = "PV Only", "PV", IF('Inverter Request Form'!$B$22 = "Battery Only", "Battery", IF('Inverter Request Form'!$B$22 = "Hybrid (PV and Battery)", "Both", "No Information Submitted")))</f>
        <v>No Information Submitted</v>
      </c>
      <c r="BX99" s="27" t="str">
        <f>IF(ISBLANK('Inverter Request Form'!$B205), "No Information Submitted", IF('Inverter Request Form'!$B$28 &lt;&gt; "Yes", "No", IF(AND('Inverter Request Form'!$B$28 = "Yes", ISBLANK('Inverter Request Form'!$F205)), "Missing ACPV Model Number", "Yes")))</f>
        <v>No Information Submitted</v>
      </c>
    </row>
    <row r="100" spans="1:76" ht="28.8" x14ac:dyDescent="0.3">
      <c r="A100" s="71" t="str">
        <f>IF(ISBLANK('Inverter Request Form'!$B$6), "No Information Submitted", 'Inverter Request Form'!$B$6)</f>
        <v>No Information Submitted</v>
      </c>
      <c r="B100" s="71" t="str">
        <f>IF(ISBLANK('Inverter Request Form'!$B206), "No Information Submitted", IF($BX$4 = "Yes", _xlfn.CONCAT("{", 'Inverter Request Form'!$C206, "V}"), IF('Inverter Request Form'!$B$98 = "Yes", IF(ISBLANK('Inverter Request Form'!$E206), "No Basic Listee Model Number Submitted", _xlfn.CONCAT('Inverter Request Form'!$B206," {",'Inverter Request Form'!$C206, "V}")), _xlfn.CONCAT('Inverter Request Form'!$B206," {",'Inverter Request Form'!$C206, "V}"))))</f>
        <v>No Information Submitted</v>
      </c>
      <c r="C100" s="27" t="str">
        <f t="shared" si="6"/>
        <v>N</v>
      </c>
      <c r="D100" s="27" t="str">
        <f>IF(OR('Inverter Request Form'!$B$39 = "Yes", OR('Inverter Request Form'!$B$50 = "Yes: SA8-SA15", 'Inverter Request Form'!$B$50 = "Yes: SA8-SA15, SA17 &amp; SA18")), IF('Inverter Request Form'!$B$39 = "Yes", "Y", "N"), "ERROR - No SA or SB Submitted")</f>
        <v>ERROR - No SA or SB Submitted</v>
      </c>
      <c r="E10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0" s="27" t="str">
        <f>IF($E$4 &lt;&gt; "Y", "N", IF('Inverter Request Form'!$B$54 = "Yes", "Y", "N"))</f>
        <v>N</v>
      </c>
      <c r="G100" s="27" t="str">
        <f>IF($E$4 &lt;&gt; "Y", "N", IF(OR('Inverter Request Form'!$B$50 = "Yes: SA8-SA15", 'Inverter Request Form'!$B$50 = "Yes: SA8-SA15, SA17 &amp; SA18"), "Y", "N"))</f>
        <v>N</v>
      </c>
      <c r="H100" s="27" t="str">
        <f>IF($E$4 &lt;&gt; "Y", "N", IF('Inverter Request Form'!$B$50 = "Yes: SA8-SA15, SA17 &amp; SA18", "Y", "N"))</f>
        <v>N</v>
      </c>
      <c r="I100" s="27" t="str">
        <f>IF('Inverter Request Form'!$B$88="1. Inverter - CSIP Certified", "Y", IF('Inverter Request Form'!$B$88="2. Inverter - CSIP compliant via conformance testing using a CSIP-certified gateway", "Y*", IF('Inverter Request Form'!$B$88= "None", "N", "N")))</f>
        <v>N</v>
      </c>
      <c r="J100" s="27"/>
      <c r="K100" s="27" t="str">
        <f>IF(ISBLANK('Inverter Request Form'!$D206), "No Information Submitted", 'Inverter Request Form'!$D206)</f>
        <v>No Information Submitted</v>
      </c>
      <c r="L100" s="27"/>
      <c r="M100" s="27" t="str">
        <f>IF(ISBLANK('Inverter Request Form'!$C206), "No Information Submitted", 'Inverter Request Form'!$C206)</f>
        <v>No Information Submitted</v>
      </c>
      <c r="N100" s="27"/>
      <c r="O100" s="27" t="str">
        <f>IF($D$4 &lt;&gt; "Y", "No Information Submitted", IF(ISBLANK('Inverter Request Form'!$B$34), "No NRTL Selected", 'Inverter Request Form'!$B$34))</f>
        <v>No Information Submitted</v>
      </c>
      <c r="P100" s="81" t="str">
        <f t="shared" si="7"/>
        <v>No Information Submitted</v>
      </c>
      <c r="Q100" s="27" t="str">
        <f>IF($E$4 &lt;&gt; "Y", "No Information Submitted", IF(ISBLANK('Inverter Request Form'!$B$34), "No NRTL Selected", 'Inverter Request Form'!$B$34))</f>
        <v>No Information Submitted</v>
      </c>
      <c r="R100" s="81" t="str">
        <f t="shared" si="8"/>
        <v>No Information Submitted</v>
      </c>
      <c r="S100" s="27" t="str">
        <f>IF($E$4 &lt;&gt; "Y", "No Information Submitted", IF(AND($E$4= "Y", ISBLANK('Inverter Request Form'!$B$52)), "ERROR - No Firmware Version Submitted", 'Inverter Request Form'!$B$52))</f>
        <v>No Information Submitted</v>
      </c>
      <c r="T100" s="81" t="str">
        <f t="shared" si="9"/>
        <v>No Information Submitted</v>
      </c>
      <c r="U100" s="81" t="str">
        <f t="shared" si="10"/>
        <v>No Information Submitted</v>
      </c>
      <c r="V100" s="81" t="str">
        <f t="shared" si="11"/>
        <v>No Information Submitted</v>
      </c>
      <c r="W100" s="27" t="str">
        <f>IF($I$4="No Information Submitted", "No Information Submitted", IF(ISBLANK('Inverter Request Form'!$B$90), "No Information Submitted", 'Inverter Request Form'!$B$90))</f>
        <v>No Information Submitted</v>
      </c>
      <c r="X100" s="81" t="str">
        <f>IF($I$4="No Information Submitted", "No Information Submitted", IF(ISBLANK('Inverter Request Form'!$B$90), "No Information Submitted", ""))</f>
        <v>No Information Submitted</v>
      </c>
      <c r="Y100" s="27"/>
      <c r="Z100" s="27" t="str">
        <f>IF(AND('Inverter Request Form'!$B$28= "Yes", 'Inverter Request Form'!$B$98 = "Yes"), "Multiple Listing and ACPV module", IF('Inverter Request Form'!$B$28= "Yes", "ACPV module", IF('Inverter Request Form'!$B$98 = "Yes", "Multiple Listing",  "")))</f>
        <v/>
      </c>
      <c r="AA100" s="27" t="str">
        <f>IF('Inverter Request Form'!$B$30="Yes","Y", "N")</f>
        <v>N</v>
      </c>
      <c r="AB100" s="27" t="str">
        <f>IF('Inverter Request Form'!$B$26="Yes","Y", "N")</f>
        <v>N</v>
      </c>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t="str">
        <f>IF('Inverter Request Form'!$B$68 = "", "No Information Submitted", IF('Inverter Request Form'!$B$68 = "Yes", "Y", IF('Inverter Request Form'!$B$68 = "No", "N", "Error")))</f>
        <v>No Information Submitted</v>
      </c>
      <c r="BK100" s="27" t="str">
        <f>IF('Inverter Request Form'!$B$70 = "", "No Information Submitted", IF('Inverter Request Form'!$B$70 = "Yes", "Y", IF('Inverter Request Form'!$B$70 = "No", "N", "Error")))</f>
        <v>No Information Submitted</v>
      </c>
      <c r="BL100" s="27" t="str">
        <f>IF('Inverter Request Form'!$B$72 = "", "No Information Submitted", IF('Inverter Request Form'!$B$72 = "Yes", "Y", IF('Inverter Request Form'!$B$72 = "No", "N", "Error")))</f>
        <v>No Information Submitted</v>
      </c>
      <c r="BM100" s="27" t="str">
        <f>IF('Inverter Request Form'!$B$74 = "", "No Information Submitted", IF('Inverter Request Form'!$B$74 = "Yes", "Y", IF('Inverter Request Form'!$B$74 = "No", "N", "Error")))</f>
        <v>No Information Submitted</v>
      </c>
      <c r="BN100" s="27" t="str">
        <f>IF('Inverter Request Form'!$B$76 = "", "No Information Submitted", IF('Inverter Request Form'!$B$76 = "Yes", "Y", IF('Inverter Request Form'!$B$76 = "No", "N", "Error")))</f>
        <v>No Information Submitted</v>
      </c>
      <c r="BO100" s="27" t="str">
        <f>IF('Inverter Request Form'!$B$78 = "", "No Information Submitted", IF('Inverter Request Form'!$B$78 = "Yes", "Y", IF('Inverter Request Form'!$B$78 = "No", "N", "Error")))</f>
        <v>No Information Submitted</v>
      </c>
      <c r="BP100" s="27" t="str">
        <f>IF('Inverter Request Form'!$B$80 = "", "No Information Submitted", IF('Inverter Request Form'!$B$80 = "Yes", "Y", IF('Inverter Request Form'!$B$80 = "No", "N", "Error")))</f>
        <v>No Information Submitted</v>
      </c>
      <c r="BQ100" s="27" t="str">
        <f>IF('Inverter Request Form'!$B$82 = "", "No Information Submitted", IF('Inverter Request Form'!$B$82 = "Yes", "Y", IF('Inverter Request Form'!$B$82 = "No", "N", "Error")))</f>
        <v>No Information Submitted</v>
      </c>
      <c r="BR100" s="27" t="str">
        <f>IF('Inverter Request Form'!$B$84 = "", "No Information Submitted", IF('Inverter Request Form'!$B$84 = "Yes", "Y", IF('Inverter Request Form'!$B$84 = "No", "N", "Error")))</f>
        <v>No Information Submitted</v>
      </c>
      <c r="BS100" s="81"/>
      <c r="BT100" s="81"/>
      <c r="BU10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0" s="27" t="str">
        <f>IF('Inverter Request Form'!$B$22 = "PV Only", "PV", IF('Inverter Request Form'!$B$22 = "Battery Only", "Battery", IF('Inverter Request Form'!$B$22 = "Hybrid (PV and Battery)", "Both", "No Information Submitted")))</f>
        <v>No Information Submitted</v>
      </c>
      <c r="BX100" s="27" t="str">
        <f>IF(ISBLANK('Inverter Request Form'!$B206), "No Information Submitted", IF('Inverter Request Form'!$B$28 &lt;&gt; "Yes", "No", IF(AND('Inverter Request Form'!$B$28 = "Yes", ISBLANK('Inverter Request Form'!$F206)), "Missing ACPV Model Number", "Yes")))</f>
        <v>No Information Submitted</v>
      </c>
    </row>
    <row r="101" spans="1:76" ht="28.8" x14ac:dyDescent="0.3">
      <c r="A101" s="71" t="str">
        <f>IF(ISBLANK('Inverter Request Form'!$B$6), "No Information Submitted", 'Inverter Request Form'!$B$6)</f>
        <v>No Information Submitted</v>
      </c>
      <c r="B101" s="71" t="str">
        <f>IF(ISBLANK('Inverter Request Form'!$B207), "No Information Submitted", IF($BX$4 = "Yes", _xlfn.CONCAT("{", 'Inverter Request Form'!$C207, "V}"), IF('Inverter Request Form'!$B$98 = "Yes", IF(ISBLANK('Inverter Request Form'!$E207), "No Basic Listee Model Number Submitted", _xlfn.CONCAT('Inverter Request Form'!$B207," {",'Inverter Request Form'!$C207, "V}")), _xlfn.CONCAT('Inverter Request Form'!$B207," {",'Inverter Request Form'!$C207, "V}"))))</f>
        <v>No Information Submitted</v>
      </c>
      <c r="C101" s="27" t="str">
        <f t="shared" si="6"/>
        <v>N</v>
      </c>
      <c r="D101" s="27" t="str">
        <f>IF(OR('Inverter Request Form'!$B$39 = "Yes", OR('Inverter Request Form'!$B$50 = "Yes: SA8-SA15", 'Inverter Request Form'!$B$50 = "Yes: SA8-SA15, SA17 &amp; SA18")), IF('Inverter Request Form'!$B$39 = "Yes", "Y", "N"), "ERROR - No SA or SB Submitted")</f>
        <v>ERROR - No SA or SB Submitted</v>
      </c>
      <c r="E10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1" s="27" t="str">
        <f>IF($E$4 &lt;&gt; "Y", "N", IF('Inverter Request Form'!$B$54 = "Yes", "Y", "N"))</f>
        <v>N</v>
      </c>
      <c r="G101" s="27" t="str">
        <f>IF($E$4 &lt;&gt; "Y", "N", IF(OR('Inverter Request Form'!$B$50 = "Yes: SA8-SA15", 'Inverter Request Form'!$B$50 = "Yes: SA8-SA15, SA17 &amp; SA18"), "Y", "N"))</f>
        <v>N</v>
      </c>
      <c r="H101" s="27" t="str">
        <f>IF($E$4 &lt;&gt; "Y", "N", IF('Inverter Request Form'!$B$50 = "Yes: SA8-SA15, SA17 &amp; SA18", "Y", "N"))</f>
        <v>N</v>
      </c>
      <c r="I101" s="27" t="str">
        <f>IF('Inverter Request Form'!$B$88="1. Inverter - CSIP Certified", "Y", IF('Inverter Request Form'!$B$88="2. Inverter - CSIP compliant via conformance testing using a CSIP-certified gateway", "Y*", IF('Inverter Request Form'!$B$88= "None", "N", "N")))</f>
        <v>N</v>
      </c>
      <c r="J101" s="27"/>
      <c r="K101" s="27" t="str">
        <f>IF(ISBLANK('Inverter Request Form'!$D207), "No Information Submitted", 'Inverter Request Form'!$D207)</f>
        <v>No Information Submitted</v>
      </c>
      <c r="L101" s="27"/>
      <c r="M101" s="27" t="str">
        <f>IF(ISBLANK('Inverter Request Form'!$C207), "No Information Submitted", 'Inverter Request Form'!$C207)</f>
        <v>No Information Submitted</v>
      </c>
      <c r="N101" s="27"/>
      <c r="O101" s="27" t="str">
        <f>IF($D$4 &lt;&gt; "Y", "No Information Submitted", IF(ISBLANK('Inverter Request Form'!$B$34), "No NRTL Selected", 'Inverter Request Form'!$B$34))</f>
        <v>No Information Submitted</v>
      </c>
      <c r="P101" s="81" t="str">
        <f t="shared" si="7"/>
        <v>No Information Submitted</v>
      </c>
      <c r="Q101" s="27" t="str">
        <f>IF($E$4 &lt;&gt; "Y", "No Information Submitted", IF(ISBLANK('Inverter Request Form'!$B$34), "No NRTL Selected", 'Inverter Request Form'!$B$34))</f>
        <v>No Information Submitted</v>
      </c>
      <c r="R101" s="81" t="str">
        <f t="shared" si="8"/>
        <v>No Information Submitted</v>
      </c>
      <c r="S101" s="27" t="str">
        <f>IF($E$4 &lt;&gt; "Y", "No Information Submitted", IF(AND($E$4= "Y", ISBLANK('Inverter Request Form'!$B$52)), "ERROR - No Firmware Version Submitted", 'Inverter Request Form'!$B$52))</f>
        <v>No Information Submitted</v>
      </c>
      <c r="T101" s="81" t="str">
        <f t="shared" si="9"/>
        <v>No Information Submitted</v>
      </c>
      <c r="U101" s="81" t="str">
        <f t="shared" si="10"/>
        <v>No Information Submitted</v>
      </c>
      <c r="V101" s="81" t="str">
        <f t="shared" si="11"/>
        <v>No Information Submitted</v>
      </c>
      <c r="W101" s="27" t="str">
        <f>IF($I$4="No Information Submitted", "No Information Submitted", IF(ISBLANK('Inverter Request Form'!$B$90), "No Information Submitted", 'Inverter Request Form'!$B$90))</f>
        <v>No Information Submitted</v>
      </c>
      <c r="X101" s="81" t="str">
        <f>IF($I$4="No Information Submitted", "No Information Submitted", IF(ISBLANK('Inverter Request Form'!$B$90), "No Information Submitted", ""))</f>
        <v>No Information Submitted</v>
      </c>
      <c r="Y101" s="27"/>
      <c r="Z101" s="27" t="str">
        <f>IF(AND('Inverter Request Form'!$B$28= "Yes", 'Inverter Request Form'!$B$98 = "Yes"), "Multiple Listing and ACPV module", IF('Inverter Request Form'!$B$28= "Yes", "ACPV module", IF('Inverter Request Form'!$B$98 = "Yes", "Multiple Listing",  "")))</f>
        <v/>
      </c>
      <c r="AA101" s="27" t="str">
        <f>IF('Inverter Request Form'!$B$30="Yes","Y", "N")</f>
        <v>N</v>
      </c>
      <c r="AB101" s="27" t="str">
        <f>IF('Inverter Request Form'!$B$26="Yes","Y", "N")</f>
        <v>N</v>
      </c>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t="str">
        <f>IF('Inverter Request Form'!$B$68 = "", "No Information Submitted", IF('Inverter Request Form'!$B$68 = "Yes", "Y", IF('Inverter Request Form'!$B$68 = "No", "N", "Error")))</f>
        <v>No Information Submitted</v>
      </c>
      <c r="BK101" s="27" t="str">
        <f>IF('Inverter Request Form'!$B$70 = "", "No Information Submitted", IF('Inverter Request Form'!$B$70 = "Yes", "Y", IF('Inverter Request Form'!$B$70 = "No", "N", "Error")))</f>
        <v>No Information Submitted</v>
      </c>
      <c r="BL101" s="27" t="str">
        <f>IF('Inverter Request Form'!$B$72 = "", "No Information Submitted", IF('Inverter Request Form'!$B$72 = "Yes", "Y", IF('Inverter Request Form'!$B$72 = "No", "N", "Error")))</f>
        <v>No Information Submitted</v>
      </c>
      <c r="BM101" s="27" t="str">
        <f>IF('Inverter Request Form'!$B$74 = "", "No Information Submitted", IF('Inverter Request Form'!$B$74 = "Yes", "Y", IF('Inverter Request Form'!$B$74 = "No", "N", "Error")))</f>
        <v>No Information Submitted</v>
      </c>
      <c r="BN101" s="27" t="str">
        <f>IF('Inverter Request Form'!$B$76 = "", "No Information Submitted", IF('Inverter Request Form'!$B$76 = "Yes", "Y", IF('Inverter Request Form'!$B$76 = "No", "N", "Error")))</f>
        <v>No Information Submitted</v>
      </c>
      <c r="BO101" s="27" t="str">
        <f>IF('Inverter Request Form'!$B$78 = "", "No Information Submitted", IF('Inverter Request Form'!$B$78 = "Yes", "Y", IF('Inverter Request Form'!$B$78 = "No", "N", "Error")))</f>
        <v>No Information Submitted</v>
      </c>
      <c r="BP101" s="27" t="str">
        <f>IF('Inverter Request Form'!$B$80 = "", "No Information Submitted", IF('Inverter Request Form'!$B$80 = "Yes", "Y", IF('Inverter Request Form'!$B$80 = "No", "N", "Error")))</f>
        <v>No Information Submitted</v>
      </c>
      <c r="BQ101" s="27" t="str">
        <f>IF('Inverter Request Form'!$B$82 = "", "No Information Submitted", IF('Inverter Request Form'!$B$82 = "Yes", "Y", IF('Inverter Request Form'!$B$82 = "No", "N", "Error")))</f>
        <v>No Information Submitted</v>
      </c>
      <c r="BR101" s="27" t="str">
        <f>IF('Inverter Request Form'!$B$84 = "", "No Information Submitted", IF('Inverter Request Form'!$B$84 = "Yes", "Y", IF('Inverter Request Form'!$B$84 = "No", "N", "Error")))</f>
        <v>No Information Submitted</v>
      </c>
      <c r="BS101" s="81"/>
      <c r="BT101" s="81"/>
      <c r="BU10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1" s="27" t="str">
        <f>IF('Inverter Request Form'!$B$22 = "PV Only", "PV", IF('Inverter Request Form'!$B$22 = "Battery Only", "Battery", IF('Inverter Request Form'!$B$22 = "Hybrid (PV and Battery)", "Both", "No Information Submitted")))</f>
        <v>No Information Submitted</v>
      </c>
      <c r="BX101" s="27" t="str">
        <f>IF(ISBLANK('Inverter Request Form'!$B207), "No Information Submitted", IF('Inverter Request Form'!$B$28 &lt;&gt; "Yes", "No", IF(AND('Inverter Request Form'!$B$28 = "Yes", ISBLANK('Inverter Request Form'!$F207)), "Missing ACPV Model Number", "Yes")))</f>
        <v>No Information Submitted</v>
      </c>
    </row>
    <row r="102" spans="1:76" ht="28.8" x14ac:dyDescent="0.3">
      <c r="A102" s="71" t="str">
        <f>IF(ISBLANK('Inverter Request Form'!$B$6), "No Information Submitted", 'Inverter Request Form'!$B$6)</f>
        <v>No Information Submitted</v>
      </c>
      <c r="B102" s="71" t="str">
        <f>IF(ISBLANK('Inverter Request Form'!$B208), "No Information Submitted", IF($BX$4 = "Yes", _xlfn.CONCAT("{", 'Inverter Request Form'!$C208, "V}"), IF('Inverter Request Form'!$B$98 = "Yes", IF(ISBLANK('Inverter Request Form'!$E208), "No Basic Listee Model Number Submitted", _xlfn.CONCAT('Inverter Request Form'!$B208," {",'Inverter Request Form'!$C208, "V}")), _xlfn.CONCAT('Inverter Request Form'!$B208," {",'Inverter Request Form'!$C208, "V}"))))</f>
        <v>No Information Submitted</v>
      </c>
      <c r="C102" s="27" t="str">
        <f t="shared" si="6"/>
        <v>N</v>
      </c>
      <c r="D102" s="27" t="str">
        <f>IF(OR('Inverter Request Form'!$B$39 = "Yes", OR('Inverter Request Form'!$B$50 = "Yes: SA8-SA15", 'Inverter Request Form'!$B$50 = "Yes: SA8-SA15, SA17 &amp; SA18")), IF('Inverter Request Form'!$B$39 = "Yes", "Y", "N"), "ERROR - No SA or SB Submitted")</f>
        <v>ERROR - No SA or SB Submitted</v>
      </c>
      <c r="E10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2" s="27" t="str">
        <f>IF($E$4 &lt;&gt; "Y", "N", IF('Inverter Request Form'!$B$54 = "Yes", "Y", "N"))</f>
        <v>N</v>
      </c>
      <c r="G102" s="27" t="str">
        <f>IF($E$4 &lt;&gt; "Y", "N", IF(OR('Inverter Request Form'!$B$50 = "Yes: SA8-SA15", 'Inverter Request Form'!$B$50 = "Yes: SA8-SA15, SA17 &amp; SA18"), "Y", "N"))</f>
        <v>N</v>
      </c>
      <c r="H102" s="27" t="str">
        <f>IF($E$4 &lt;&gt; "Y", "N", IF('Inverter Request Form'!$B$50 = "Yes: SA8-SA15, SA17 &amp; SA18", "Y", "N"))</f>
        <v>N</v>
      </c>
      <c r="I102" s="27" t="str">
        <f>IF('Inverter Request Form'!$B$88="1. Inverter - CSIP Certified", "Y", IF('Inverter Request Form'!$B$88="2. Inverter - CSIP compliant via conformance testing using a CSIP-certified gateway", "Y*", IF('Inverter Request Form'!$B$88= "None", "N", "N")))</f>
        <v>N</v>
      </c>
      <c r="J102" s="27"/>
      <c r="K102" s="27" t="str">
        <f>IF(ISBLANK('Inverter Request Form'!$D208), "No Information Submitted", 'Inverter Request Form'!$D208)</f>
        <v>No Information Submitted</v>
      </c>
      <c r="L102" s="27"/>
      <c r="M102" s="27" t="str">
        <f>IF(ISBLANK('Inverter Request Form'!$C208), "No Information Submitted", 'Inverter Request Form'!$C208)</f>
        <v>No Information Submitted</v>
      </c>
      <c r="N102" s="27"/>
      <c r="O102" s="27" t="str">
        <f>IF($D$4 &lt;&gt; "Y", "No Information Submitted", IF(ISBLANK('Inverter Request Form'!$B$34), "No NRTL Selected", 'Inverter Request Form'!$B$34))</f>
        <v>No Information Submitted</v>
      </c>
      <c r="P102" s="81" t="str">
        <f t="shared" si="7"/>
        <v>No Information Submitted</v>
      </c>
      <c r="Q102" s="27" t="str">
        <f>IF($E$4 &lt;&gt; "Y", "No Information Submitted", IF(ISBLANK('Inverter Request Form'!$B$34), "No NRTL Selected", 'Inverter Request Form'!$B$34))</f>
        <v>No Information Submitted</v>
      </c>
      <c r="R102" s="81" t="str">
        <f t="shared" si="8"/>
        <v>No Information Submitted</v>
      </c>
      <c r="S102" s="27" t="str">
        <f>IF($E$4 &lt;&gt; "Y", "No Information Submitted", IF(AND($E$4= "Y", ISBLANK('Inverter Request Form'!$B$52)), "ERROR - No Firmware Version Submitted", 'Inverter Request Form'!$B$52))</f>
        <v>No Information Submitted</v>
      </c>
      <c r="T102" s="81" t="str">
        <f t="shared" si="9"/>
        <v>No Information Submitted</v>
      </c>
      <c r="U102" s="81" t="str">
        <f t="shared" si="10"/>
        <v>No Information Submitted</v>
      </c>
      <c r="V102" s="81" t="str">
        <f t="shared" si="11"/>
        <v>No Information Submitted</v>
      </c>
      <c r="W102" s="27" t="str">
        <f>IF($I$4="No Information Submitted", "No Information Submitted", IF(ISBLANK('Inverter Request Form'!$B$90), "No Information Submitted", 'Inverter Request Form'!$B$90))</f>
        <v>No Information Submitted</v>
      </c>
      <c r="X102" s="81" t="str">
        <f>IF($I$4="No Information Submitted", "No Information Submitted", IF(ISBLANK('Inverter Request Form'!$B$90), "No Information Submitted", ""))</f>
        <v>No Information Submitted</v>
      </c>
      <c r="Y102" s="27"/>
      <c r="Z102" s="27" t="str">
        <f>IF(AND('Inverter Request Form'!$B$28= "Yes", 'Inverter Request Form'!$B$98 = "Yes"), "Multiple Listing and ACPV module", IF('Inverter Request Form'!$B$28= "Yes", "ACPV module", IF('Inverter Request Form'!$B$98 = "Yes", "Multiple Listing",  "")))</f>
        <v/>
      </c>
      <c r="AA102" s="27" t="str">
        <f>IF('Inverter Request Form'!$B$30="Yes","Y", "N")</f>
        <v>N</v>
      </c>
      <c r="AB102" s="27" t="str">
        <f>IF('Inverter Request Form'!$B$26="Yes","Y", "N")</f>
        <v>N</v>
      </c>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t="str">
        <f>IF('Inverter Request Form'!$B$68 = "", "No Information Submitted", IF('Inverter Request Form'!$B$68 = "Yes", "Y", IF('Inverter Request Form'!$B$68 = "No", "N", "Error")))</f>
        <v>No Information Submitted</v>
      </c>
      <c r="BK102" s="27" t="str">
        <f>IF('Inverter Request Form'!$B$70 = "", "No Information Submitted", IF('Inverter Request Form'!$B$70 = "Yes", "Y", IF('Inverter Request Form'!$B$70 = "No", "N", "Error")))</f>
        <v>No Information Submitted</v>
      </c>
      <c r="BL102" s="27" t="str">
        <f>IF('Inverter Request Form'!$B$72 = "", "No Information Submitted", IF('Inverter Request Form'!$B$72 = "Yes", "Y", IF('Inverter Request Form'!$B$72 = "No", "N", "Error")))</f>
        <v>No Information Submitted</v>
      </c>
      <c r="BM102" s="27" t="str">
        <f>IF('Inverter Request Form'!$B$74 = "", "No Information Submitted", IF('Inverter Request Form'!$B$74 = "Yes", "Y", IF('Inverter Request Form'!$B$74 = "No", "N", "Error")))</f>
        <v>No Information Submitted</v>
      </c>
      <c r="BN102" s="27" t="str">
        <f>IF('Inverter Request Form'!$B$76 = "", "No Information Submitted", IF('Inverter Request Form'!$B$76 = "Yes", "Y", IF('Inverter Request Form'!$B$76 = "No", "N", "Error")))</f>
        <v>No Information Submitted</v>
      </c>
      <c r="BO102" s="27" t="str">
        <f>IF('Inverter Request Form'!$B$78 = "", "No Information Submitted", IF('Inverter Request Form'!$B$78 = "Yes", "Y", IF('Inverter Request Form'!$B$78 = "No", "N", "Error")))</f>
        <v>No Information Submitted</v>
      </c>
      <c r="BP102" s="27" t="str">
        <f>IF('Inverter Request Form'!$B$80 = "", "No Information Submitted", IF('Inverter Request Form'!$B$80 = "Yes", "Y", IF('Inverter Request Form'!$B$80 = "No", "N", "Error")))</f>
        <v>No Information Submitted</v>
      </c>
      <c r="BQ102" s="27" t="str">
        <f>IF('Inverter Request Form'!$B$82 = "", "No Information Submitted", IF('Inverter Request Form'!$B$82 = "Yes", "Y", IF('Inverter Request Form'!$B$82 = "No", "N", "Error")))</f>
        <v>No Information Submitted</v>
      </c>
      <c r="BR102" s="27" t="str">
        <f>IF('Inverter Request Form'!$B$84 = "", "No Information Submitted", IF('Inverter Request Form'!$B$84 = "Yes", "Y", IF('Inverter Request Form'!$B$84 = "No", "N", "Error")))</f>
        <v>No Information Submitted</v>
      </c>
      <c r="BS102" s="81"/>
      <c r="BT102" s="81"/>
      <c r="BU10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2" s="27" t="str">
        <f>IF('Inverter Request Form'!$B$22 = "PV Only", "PV", IF('Inverter Request Form'!$B$22 = "Battery Only", "Battery", IF('Inverter Request Form'!$B$22 = "Hybrid (PV and Battery)", "Both", "No Information Submitted")))</f>
        <v>No Information Submitted</v>
      </c>
      <c r="BX102" s="27" t="str">
        <f>IF(ISBLANK('Inverter Request Form'!$B208), "No Information Submitted", IF('Inverter Request Form'!$B$28 &lt;&gt; "Yes", "No", IF(AND('Inverter Request Form'!$B$28 = "Yes", ISBLANK('Inverter Request Form'!$F208)), "Missing ACPV Model Number", "Yes")))</f>
        <v>No Information Submitted</v>
      </c>
    </row>
    <row r="103" spans="1:76" ht="28.8" x14ac:dyDescent="0.3">
      <c r="A103" s="71" t="str">
        <f>IF(ISBLANK('Inverter Request Form'!$B$6), "No Information Submitted", 'Inverter Request Form'!$B$6)</f>
        <v>No Information Submitted</v>
      </c>
      <c r="B103" s="71" t="str">
        <f>IF(ISBLANK('Inverter Request Form'!$B209), "No Information Submitted", IF($BX$4 = "Yes", _xlfn.CONCAT("{", 'Inverter Request Form'!$C209, "V}"), IF('Inverter Request Form'!$B$98 = "Yes", IF(ISBLANK('Inverter Request Form'!$E209), "No Basic Listee Model Number Submitted", _xlfn.CONCAT('Inverter Request Form'!$B209," {",'Inverter Request Form'!$C209, "V}")), _xlfn.CONCAT('Inverter Request Form'!$B209," {",'Inverter Request Form'!$C209, "V}"))))</f>
        <v>No Information Submitted</v>
      </c>
      <c r="C103" s="27" t="str">
        <f t="shared" si="6"/>
        <v>N</v>
      </c>
      <c r="D103" s="27" t="str">
        <f>IF(OR('Inverter Request Form'!$B$39 = "Yes", OR('Inverter Request Form'!$B$50 = "Yes: SA8-SA15", 'Inverter Request Form'!$B$50 = "Yes: SA8-SA15, SA17 &amp; SA18")), IF('Inverter Request Form'!$B$39 = "Yes", "Y", "N"), "ERROR - No SA or SB Submitted")</f>
        <v>ERROR - No SA or SB Submitted</v>
      </c>
      <c r="E10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3" s="27" t="str">
        <f>IF($E$4 &lt;&gt; "Y", "N", IF('Inverter Request Form'!$B$54 = "Yes", "Y", "N"))</f>
        <v>N</v>
      </c>
      <c r="G103" s="27" t="str">
        <f>IF($E$4 &lt;&gt; "Y", "N", IF(OR('Inverter Request Form'!$B$50 = "Yes: SA8-SA15", 'Inverter Request Form'!$B$50 = "Yes: SA8-SA15, SA17 &amp; SA18"), "Y", "N"))</f>
        <v>N</v>
      </c>
      <c r="H103" s="27" t="str">
        <f>IF($E$4 &lt;&gt; "Y", "N", IF('Inverter Request Form'!$B$50 = "Yes: SA8-SA15, SA17 &amp; SA18", "Y", "N"))</f>
        <v>N</v>
      </c>
      <c r="I103" s="27" t="str">
        <f>IF('Inverter Request Form'!$B$88="1. Inverter - CSIP Certified", "Y", IF('Inverter Request Form'!$B$88="2. Inverter - CSIP compliant via conformance testing using a CSIP-certified gateway", "Y*", IF('Inverter Request Form'!$B$88= "None", "N", "N")))</f>
        <v>N</v>
      </c>
      <c r="J103" s="27"/>
      <c r="K103" s="27" t="str">
        <f>IF(ISBLANK('Inverter Request Form'!$D209), "No Information Submitted", 'Inverter Request Form'!$D209)</f>
        <v>No Information Submitted</v>
      </c>
      <c r="L103" s="27"/>
      <c r="M103" s="27" t="str">
        <f>IF(ISBLANK('Inverter Request Form'!$C209), "No Information Submitted", 'Inverter Request Form'!$C209)</f>
        <v>No Information Submitted</v>
      </c>
      <c r="N103" s="27"/>
      <c r="O103" s="27" t="str">
        <f>IF($D$4 &lt;&gt; "Y", "No Information Submitted", IF(ISBLANK('Inverter Request Form'!$B$34), "No NRTL Selected", 'Inverter Request Form'!$B$34))</f>
        <v>No Information Submitted</v>
      </c>
      <c r="P103" s="81" t="str">
        <f t="shared" si="7"/>
        <v>No Information Submitted</v>
      </c>
      <c r="Q103" s="27" t="str">
        <f>IF($E$4 &lt;&gt; "Y", "No Information Submitted", IF(ISBLANK('Inverter Request Form'!$B$34), "No NRTL Selected", 'Inverter Request Form'!$B$34))</f>
        <v>No Information Submitted</v>
      </c>
      <c r="R103" s="81" t="str">
        <f t="shared" si="8"/>
        <v>No Information Submitted</v>
      </c>
      <c r="S103" s="27" t="str">
        <f>IF($E$4 &lt;&gt; "Y", "No Information Submitted", IF(AND($E$4= "Y", ISBLANK('Inverter Request Form'!$B$52)), "ERROR - No Firmware Version Submitted", 'Inverter Request Form'!$B$52))</f>
        <v>No Information Submitted</v>
      </c>
      <c r="T103" s="81" t="str">
        <f t="shared" si="9"/>
        <v>No Information Submitted</v>
      </c>
      <c r="U103" s="81" t="str">
        <f t="shared" si="10"/>
        <v>No Information Submitted</v>
      </c>
      <c r="V103" s="81" t="str">
        <f t="shared" si="11"/>
        <v>No Information Submitted</v>
      </c>
      <c r="W103" s="27" t="str">
        <f>IF($I$4="No Information Submitted", "No Information Submitted", IF(ISBLANK('Inverter Request Form'!$B$90), "No Information Submitted", 'Inverter Request Form'!$B$90))</f>
        <v>No Information Submitted</v>
      </c>
      <c r="X103" s="81" t="str">
        <f>IF($I$4="No Information Submitted", "No Information Submitted", IF(ISBLANK('Inverter Request Form'!$B$90), "No Information Submitted", ""))</f>
        <v>No Information Submitted</v>
      </c>
      <c r="Y103" s="27"/>
      <c r="Z103" s="27" t="str">
        <f>IF(AND('Inverter Request Form'!$B$28= "Yes", 'Inverter Request Form'!$B$98 = "Yes"), "Multiple Listing and ACPV module", IF('Inverter Request Form'!$B$28= "Yes", "ACPV module", IF('Inverter Request Form'!$B$98 = "Yes", "Multiple Listing",  "")))</f>
        <v/>
      </c>
      <c r="AA103" s="27" t="str">
        <f>IF('Inverter Request Form'!$B$30="Yes","Y", "N")</f>
        <v>N</v>
      </c>
      <c r="AB103" s="27" t="str">
        <f>IF('Inverter Request Form'!$B$26="Yes","Y", "N")</f>
        <v>N</v>
      </c>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t="str">
        <f>IF('Inverter Request Form'!$B$68 = "", "No Information Submitted", IF('Inverter Request Form'!$B$68 = "Yes", "Y", IF('Inverter Request Form'!$B$68 = "No", "N", "Error")))</f>
        <v>No Information Submitted</v>
      </c>
      <c r="BK103" s="27" t="str">
        <f>IF('Inverter Request Form'!$B$70 = "", "No Information Submitted", IF('Inverter Request Form'!$B$70 = "Yes", "Y", IF('Inverter Request Form'!$B$70 = "No", "N", "Error")))</f>
        <v>No Information Submitted</v>
      </c>
      <c r="BL103" s="27" t="str">
        <f>IF('Inverter Request Form'!$B$72 = "", "No Information Submitted", IF('Inverter Request Form'!$B$72 = "Yes", "Y", IF('Inverter Request Form'!$B$72 = "No", "N", "Error")))</f>
        <v>No Information Submitted</v>
      </c>
      <c r="BM103" s="27" t="str">
        <f>IF('Inverter Request Form'!$B$74 = "", "No Information Submitted", IF('Inverter Request Form'!$B$74 = "Yes", "Y", IF('Inverter Request Form'!$B$74 = "No", "N", "Error")))</f>
        <v>No Information Submitted</v>
      </c>
      <c r="BN103" s="27" t="str">
        <f>IF('Inverter Request Form'!$B$76 = "", "No Information Submitted", IF('Inverter Request Form'!$B$76 = "Yes", "Y", IF('Inverter Request Form'!$B$76 = "No", "N", "Error")))</f>
        <v>No Information Submitted</v>
      </c>
      <c r="BO103" s="27" t="str">
        <f>IF('Inverter Request Form'!$B$78 = "", "No Information Submitted", IF('Inverter Request Form'!$B$78 = "Yes", "Y", IF('Inverter Request Form'!$B$78 = "No", "N", "Error")))</f>
        <v>No Information Submitted</v>
      </c>
      <c r="BP103" s="27" t="str">
        <f>IF('Inverter Request Form'!$B$80 = "", "No Information Submitted", IF('Inverter Request Form'!$B$80 = "Yes", "Y", IF('Inverter Request Form'!$B$80 = "No", "N", "Error")))</f>
        <v>No Information Submitted</v>
      </c>
      <c r="BQ103" s="27" t="str">
        <f>IF('Inverter Request Form'!$B$82 = "", "No Information Submitted", IF('Inverter Request Form'!$B$82 = "Yes", "Y", IF('Inverter Request Form'!$B$82 = "No", "N", "Error")))</f>
        <v>No Information Submitted</v>
      </c>
      <c r="BR103" s="27" t="str">
        <f>IF('Inverter Request Form'!$B$84 = "", "No Information Submitted", IF('Inverter Request Form'!$B$84 = "Yes", "Y", IF('Inverter Request Form'!$B$84 = "No", "N", "Error")))</f>
        <v>No Information Submitted</v>
      </c>
      <c r="BS103" s="81"/>
      <c r="BT103" s="81"/>
      <c r="BU10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3" s="27" t="str">
        <f>IF('Inverter Request Form'!$B$22 = "PV Only", "PV", IF('Inverter Request Form'!$B$22 = "Battery Only", "Battery", IF('Inverter Request Form'!$B$22 = "Hybrid (PV and Battery)", "Both", "No Information Submitted")))</f>
        <v>No Information Submitted</v>
      </c>
      <c r="BX103" s="27" t="str">
        <f>IF(ISBLANK('Inverter Request Form'!$B209), "No Information Submitted", IF('Inverter Request Form'!$B$28 &lt;&gt; "Yes", "No", IF(AND('Inverter Request Form'!$B$28 = "Yes", ISBLANK('Inverter Request Form'!$F209)), "Missing ACPV Model Number", "Yes")))</f>
        <v>No Information Submitted</v>
      </c>
    </row>
    <row r="104" spans="1:76" ht="28.8" x14ac:dyDescent="0.3">
      <c r="A104" s="71" t="str">
        <f>IF(ISBLANK('Inverter Request Form'!$B$6), "No Information Submitted", 'Inverter Request Form'!$B$6)</f>
        <v>No Information Submitted</v>
      </c>
      <c r="B104" s="71" t="str">
        <f>IF(ISBLANK('Inverter Request Form'!$B210), "No Information Submitted", IF($BX$4 = "Yes", _xlfn.CONCAT("{", 'Inverter Request Form'!$C210, "V}"), IF('Inverter Request Form'!$B$98 = "Yes", IF(ISBLANK('Inverter Request Form'!$E210), "No Basic Listee Model Number Submitted", _xlfn.CONCAT('Inverter Request Form'!$B210," {",'Inverter Request Form'!$C210, "V}")), _xlfn.CONCAT('Inverter Request Form'!$B210," {",'Inverter Request Form'!$C210, "V}"))))</f>
        <v>No Information Submitted</v>
      </c>
      <c r="C104" s="27" t="str">
        <f t="shared" si="6"/>
        <v>N</v>
      </c>
      <c r="D104" s="27" t="str">
        <f>IF(OR('Inverter Request Form'!$B$39 = "Yes", OR('Inverter Request Form'!$B$50 = "Yes: SA8-SA15", 'Inverter Request Form'!$B$50 = "Yes: SA8-SA15, SA17 &amp; SA18")), IF('Inverter Request Form'!$B$39 = "Yes", "Y", "N"), "ERROR - No SA or SB Submitted")</f>
        <v>ERROR - No SA or SB Submitted</v>
      </c>
      <c r="E10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4" s="27" t="str">
        <f>IF($E$4 &lt;&gt; "Y", "N", IF('Inverter Request Form'!$B$54 = "Yes", "Y", "N"))</f>
        <v>N</v>
      </c>
      <c r="G104" s="27" t="str">
        <f>IF($E$4 &lt;&gt; "Y", "N", IF(OR('Inverter Request Form'!$B$50 = "Yes: SA8-SA15", 'Inverter Request Form'!$B$50 = "Yes: SA8-SA15, SA17 &amp; SA18"), "Y", "N"))</f>
        <v>N</v>
      </c>
      <c r="H104" s="27" t="str">
        <f>IF($E$4 &lt;&gt; "Y", "N", IF('Inverter Request Form'!$B$50 = "Yes: SA8-SA15, SA17 &amp; SA18", "Y", "N"))</f>
        <v>N</v>
      </c>
      <c r="I104" s="27" t="str">
        <f>IF('Inverter Request Form'!$B$88="1. Inverter - CSIP Certified", "Y", IF('Inverter Request Form'!$B$88="2. Inverter - CSIP compliant via conformance testing using a CSIP-certified gateway", "Y*", IF('Inverter Request Form'!$B$88= "None", "N", "N")))</f>
        <v>N</v>
      </c>
      <c r="J104" s="27"/>
      <c r="K104" s="27" t="str">
        <f>IF(ISBLANK('Inverter Request Form'!$D210), "No Information Submitted", 'Inverter Request Form'!$D210)</f>
        <v>No Information Submitted</v>
      </c>
      <c r="L104" s="27"/>
      <c r="M104" s="27" t="str">
        <f>IF(ISBLANK('Inverter Request Form'!$C210), "No Information Submitted", 'Inverter Request Form'!$C210)</f>
        <v>No Information Submitted</v>
      </c>
      <c r="N104" s="27"/>
      <c r="O104" s="27" t="str">
        <f>IF($D$4 &lt;&gt; "Y", "No Information Submitted", IF(ISBLANK('Inverter Request Form'!$B$34), "No NRTL Selected", 'Inverter Request Form'!$B$34))</f>
        <v>No Information Submitted</v>
      </c>
      <c r="P104" s="81" t="str">
        <f t="shared" si="7"/>
        <v>No Information Submitted</v>
      </c>
      <c r="Q104" s="27" t="str">
        <f>IF($E$4 &lt;&gt; "Y", "No Information Submitted", IF(ISBLANK('Inverter Request Form'!$B$34), "No NRTL Selected", 'Inverter Request Form'!$B$34))</f>
        <v>No Information Submitted</v>
      </c>
      <c r="R104" s="81" t="str">
        <f t="shared" si="8"/>
        <v>No Information Submitted</v>
      </c>
      <c r="S104" s="27" t="str">
        <f>IF($E$4 &lt;&gt; "Y", "No Information Submitted", IF(AND($E$4= "Y", ISBLANK('Inverter Request Form'!$B$52)), "ERROR - No Firmware Version Submitted", 'Inverter Request Form'!$B$52))</f>
        <v>No Information Submitted</v>
      </c>
      <c r="T104" s="81" t="str">
        <f t="shared" si="9"/>
        <v>No Information Submitted</v>
      </c>
      <c r="U104" s="81" t="str">
        <f t="shared" si="10"/>
        <v>No Information Submitted</v>
      </c>
      <c r="V104" s="81" t="str">
        <f t="shared" si="11"/>
        <v>No Information Submitted</v>
      </c>
      <c r="W104" s="27" t="str">
        <f>IF($I$4="No Information Submitted", "No Information Submitted", IF(ISBLANK('Inverter Request Form'!$B$90), "No Information Submitted", 'Inverter Request Form'!$B$90))</f>
        <v>No Information Submitted</v>
      </c>
      <c r="X104" s="81" t="str">
        <f>IF($I$4="No Information Submitted", "No Information Submitted", IF(ISBLANK('Inverter Request Form'!$B$90), "No Information Submitted", ""))</f>
        <v>No Information Submitted</v>
      </c>
      <c r="Y104" s="27"/>
      <c r="Z104" s="27" t="str">
        <f>IF(AND('Inverter Request Form'!$B$28= "Yes", 'Inverter Request Form'!$B$98 = "Yes"), "Multiple Listing and ACPV module", IF('Inverter Request Form'!$B$28= "Yes", "ACPV module", IF('Inverter Request Form'!$B$98 = "Yes", "Multiple Listing",  "")))</f>
        <v/>
      </c>
      <c r="AA104" s="27" t="str">
        <f>IF('Inverter Request Form'!$B$30="Yes","Y", "N")</f>
        <v>N</v>
      </c>
      <c r="AB104" s="27" t="str">
        <f>IF('Inverter Request Form'!$B$26="Yes","Y", "N")</f>
        <v>N</v>
      </c>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t="str">
        <f>IF('Inverter Request Form'!$B$68 = "", "No Information Submitted", IF('Inverter Request Form'!$B$68 = "Yes", "Y", IF('Inverter Request Form'!$B$68 = "No", "N", "Error")))</f>
        <v>No Information Submitted</v>
      </c>
      <c r="BK104" s="27" t="str">
        <f>IF('Inverter Request Form'!$B$70 = "", "No Information Submitted", IF('Inverter Request Form'!$B$70 = "Yes", "Y", IF('Inverter Request Form'!$B$70 = "No", "N", "Error")))</f>
        <v>No Information Submitted</v>
      </c>
      <c r="BL104" s="27" t="str">
        <f>IF('Inverter Request Form'!$B$72 = "", "No Information Submitted", IF('Inverter Request Form'!$B$72 = "Yes", "Y", IF('Inverter Request Form'!$B$72 = "No", "N", "Error")))</f>
        <v>No Information Submitted</v>
      </c>
      <c r="BM104" s="27" t="str">
        <f>IF('Inverter Request Form'!$B$74 = "", "No Information Submitted", IF('Inverter Request Form'!$B$74 = "Yes", "Y", IF('Inverter Request Form'!$B$74 = "No", "N", "Error")))</f>
        <v>No Information Submitted</v>
      </c>
      <c r="BN104" s="27" t="str">
        <f>IF('Inverter Request Form'!$B$76 = "", "No Information Submitted", IF('Inverter Request Form'!$B$76 = "Yes", "Y", IF('Inverter Request Form'!$B$76 = "No", "N", "Error")))</f>
        <v>No Information Submitted</v>
      </c>
      <c r="BO104" s="27" t="str">
        <f>IF('Inverter Request Form'!$B$78 = "", "No Information Submitted", IF('Inverter Request Form'!$B$78 = "Yes", "Y", IF('Inverter Request Form'!$B$78 = "No", "N", "Error")))</f>
        <v>No Information Submitted</v>
      </c>
      <c r="BP104" s="27" t="str">
        <f>IF('Inverter Request Form'!$B$80 = "", "No Information Submitted", IF('Inverter Request Form'!$B$80 = "Yes", "Y", IF('Inverter Request Form'!$B$80 = "No", "N", "Error")))</f>
        <v>No Information Submitted</v>
      </c>
      <c r="BQ104" s="27" t="str">
        <f>IF('Inverter Request Form'!$B$82 = "", "No Information Submitted", IF('Inverter Request Form'!$B$82 = "Yes", "Y", IF('Inverter Request Form'!$B$82 = "No", "N", "Error")))</f>
        <v>No Information Submitted</v>
      </c>
      <c r="BR104" s="27" t="str">
        <f>IF('Inverter Request Form'!$B$84 = "", "No Information Submitted", IF('Inverter Request Form'!$B$84 = "Yes", "Y", IF('Inverter Request Form'!$B$84 = "No", "N", "Error")))</f>
        <v>No Information Submitted</v>
      </c>
      <c r="BS104" s="81"/>
      <c r="BT104" s="81"/>
      <c r="BU10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4" s="27" t="str">
        <f>IF('Inverter Request Form'!$B$22 = "PV Only", "PV", IF('Inverter Request Form'!$B$22 = "Battery Only", "Battery", IF('Inverter Request Form'!$B$22 = "Hybrid (PV and Battery)", "Both", "No Information Submitted")))</f>
        <v>No Information Submitted</v>
      </c>
      <c r="BX104" s="27" t="str">
        <f>IF(ISBLANK('Inverter Request Form'!$B210), "No Information Submitted", IF('Inverter Request Form'!$B$28 &lt;&gt; "Yes", "No", IF(AND('Inverter Request Form'!$B$28 = "Yes", ISBLANK('Inverter Request Form'!$F210)), "Missing ACPV Model Number", "Yes")))</f>
        <v>No Information Submitted</v>
      </c>
    </row>
    <row r="105" spans="1:76" ht="28.8" x14ac:dyDescent="0.3">
      <c r="A105" s="71" t="str">
        <f>IF(ISBLANK('Inverter Request Form'!$B$6), "No Information Submitted", 'Inverter Request Form'!$B$6)</f>
        <v>No Information Submitted</v>
      </c>
      <c r="B105" s="71" t="str">
        <f>IF(ISBLANK('Inverter Request Form'!$B211), "No Information Submitted", IF($BX$4 = "Yes", _xlfn.CONCAT("{", 'Inverter Request Form'!$C211, "V}"), IF('Inverter Request Form'!$B$98 = "Yes", IF(ISBLANK('Inverter Request Form'!$E211), "No Basic Listee Model Number Submitted", _xlfn.CONCAT('Inverter Request Form'!$B211," {",'Inverter Request Form'!$C211, "V}")), _xlfn.CONCAT('Inverter Request Form'!$B211," {",'Inverter Request Form'!$C211, "V}"))))</f>
        <v>No Information Submitted</v>
      </c>
      <c r="C105" s="27" t="str">
        <f t="shared" si="6"/>
        <v>N</v>
      </c>
      <c r="D105" s="27" t="str">
        <f>IF(OR('Inverter Request Form'!$B$39 = "Yes", OR('Inverter Request Form'!$B$50 = "Yes: SA8-SA15", 'Inverter Request Form'!$B$50 = "Yes: SA8-SA15, SA17 &amp; SA18")), IF('Inverter Request Form'!$B$39 = "Yes", "Y", "N"), "ERROR - No SA or SB Submitted")</f>
        <v>ERROR - No SA or SB Submitted</v>
      </c>
      <c r="E10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5" s="27" t="str">
        <f>IF($E$4 &lt;&gt; "Y", "N", IF('Inverter Request Form'!$B$54 = "Yes", "Y", "N"))</f>
        <v>N</v>
      </c>
      <c r="G105" s="27" t="str">
        <f>IF($E$4 &lt;&gt; "Y", "N", IF(OR('Inverter Request Form'!$B$50 = "Yes: SA8-SA15", 'Inverter Request Form'!$B$50 = "Yes: SA8-SA15, SA17 &amp; SA18"), "Y", "N"))</f>
        <v>N</v>
      </c>
      <c r="H105" s="27" t="str">
        <f>IF($E$4 &lt;&gt; "Y", "N", IF('Inverter Request Form'!$B$50 = "Yes: SA8-SA15, SA17 &amp; SA18", "Y", "N"))</f>
        <v>N</v>
      </c>
      <c r="I105" s="27" t="str">
        <f>IF('Inverter Request Form'!$B$88="1. Inverter - CSIP Certified", "Y", IF('Inverter Request Form'!$B$88="2. Inverter - CSIP compliant via conformance testing using a CSIP-certified gateway", "Y*", IF('Inverter Request Form'!$B$88= "None", "N", "N")))</f>
        <v>N</v>
      </c>
      <c r="J105" s="27"/>
      <c r="K105" s="27" t="str">
        <f>IF(ISBLANK('Inverter Request Form'!$D211), "No Information Submitted", 'Inverter Request Form'!$D211)</f>
        <v>No Information Submitted</v>
      </c>
      <c r="L105" s="27"/>
      <c r="M105" s="27" t="str">
        <f>IF(ISBLANK('Inverter Request Form'!$C211), "No Information Submitted", 'Inverter Request Form'!$C211)</f>
        <v>No Information Submitted</v>
      </c>
      <c r="N105" s="27"/>
      <c r="O105" s="27" t="str">
        <f>IF($D$4 &lt;&gt; "Y", "No Information Submitted", IF(ISBLANK('Inverter Request Form'!$B$34), "No NRTL Selected", 'Inverter Request Form'!$B$34))</f>
        <v>No Information Submitted</v>
      </c>
      <c r="P105" s="81" t="str">
        <f t="shared" si="7"/>
        <v>No Information Submitted</v>
      </c>
      <c r="Q105" s="27" t="str">
        <f>IF($E$4 &lt;&gt; "Y", "No Information Submitted", IF(ISBLANK('Inverter Request Form'!$B$34), "No NRTL Selected", 'Inverter Request Form'!$B$34))</f>
        <v>No Information Submitted</v>
      </c>
      <c r="R105" s="81" t="str">
        <f t="shared" si="8"/>
        <v>No Information Submitted</v>
      </c>
      <c r="S105" s="27" t="str">
        <f>IF($E$4 &lt;&gt; "Y", "No Information Submitted", IF(AND($E$4= "Y", ISBLANK('Inverter Request Form'!$B$52)), "ERROR - No Firmware Version Submitted", 'Inverter Request Form'!$B$52))</f>
        <v>No Information Submitted</v>
      </c>
      <c r="T105" s="81" t="str">
        <f t="shared" si="9"/>
        <v>No Information Submitted</v>
      </c>
      <c r="U105" s="81" t="str">
        <f t="shared" si="10"/>
        <v>No Information Submitted</v>
      </c>
      <c r="V105" s="81" t="str">
        <f t="shared" si="11"/>
        <v>No Information Submitted</v>
      </c>
      <c r="W105" s="27" t="str">
        <f>IF($I$4="No Information Submitted", "No Information Submitted", IF(ISBLANK('Inverter Request Form'!$B$90), "No Information Submitted", 'Inverter Request Form'!$B$90))</f>
        <v>No Information Submitted</v>
      </c>
      <c r="X105" s="81" t="str">
        <f>IF($I$4="No Information Submitted", "No Information Submitted", IF(ISBLANK('Inverter Request Form'!$B$90), "No Information Submitted", ""))</f>
        <v>No Information Submitted</v>
      </c>
      <c r="Y105" s="27"/>
      <c r="Z105" s="27" t="str">
        <f>IF(AND('Inverter Request Form'!$B$28= "Yes", 'Inverter Request Form'!$B$98 = "Yes"), "Multiple Listing and ACPV module", IF('Inverter Request Form'!$B$28= "Yes", "ACPV module", IF('Inverter Request Form'!$B$98 = "Yes", "Multiple Listing",  "")))</f>
        <v/>
      </c>
      <c r="AA105" s="27" t="str">
        <f>IF('Inverter Request Form'!$B$30="Yes","Y", "N")</f>
        <v>N</v>
      </c>
      <c r="AB105" s="27" t="str">
        <f>IF('Inverter Request Form'!$B$26="Yes","Y", "N")</f>
        <v>N</v>
      </c>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t="str">
        <f>IF('Inverter Request Form'!$B$68 = "", "No Information Submitted", IF('Inverter Request Form'!$B$68 = "Yes", "Y", IF('Inverter Request Form'!$B$68 = "No", "N", "Error")))</f>
        <v>No Information Submitted</v>
      </c>
      <c r="BK105" s="27" t="str">
        <f>IF('Inverter Request Form'!$B$70 = "", "No Information Submitted", IF('Inverter Request Form'!$B$70 = "Yes", "Y", IF('Inverter Request Form'!$B$70 = "No", "N", "Error")))</f>
        <v>No Information Submitted</v>
      </c>
      <c r="BL105" s="27" t="str">
        <f>IF('Inverter Request Form'!$B$72 = "", "No Information Submitted", IF('Inverter Request Form'!$B$72 = "Yes", "Y", IF('Inverter Request Form'!$B$72 = "No", "N", "Error")))</f>
        <v>No Information Submitted</v>
      </c>
      <c r="BM105" s="27" t="str">
        <f>IF('Inverter Request Form'!$B$74 = "", "No Information Submitted", IF('Inverter Request Form'!$B$74 = "Yes", "Y", IF('Inverter Request Form'!$B$74 = "No", "N", "Error")))</f>
        <v>No Information Submitted</v>
      </c>
      <c r="BN105" s="27" t="str">
        <f>IF('Inverter Request Form'!$B$76 = "", "No Information Submitted", IF('Inverter Request Form'!$B$76 = "Yes", "Y", IF('Inverter Request Form'!$B$76 = "No", "N", "Error")))</f>
        <v>No Information Submitted</v>
      </c>
      <c r="BO105" s="27" t="str">
        <f>IF('Inverter Request Form'!$B$78 = "", "No Information Submitted", IF('Inverter Request Form'!$B$78 = "Yes", "Y", IF('Inverter Request Form'!$B$78 = "No", "N", "Error")))</f>
        <v>No Information Submitted</v>
      </c>
      <c r="BP105" s="27" t="str">
        <f>IF('Inverter Request Form'!$B$80 = "", "No Information Submitted", IF('Inverter Request Form'!$B$80 = "Yes", "Y", IF('Inverter Request Form'!$B$80 = "No", "N", "Error")))</f>
        <v>No Information Submitted</v>
      </c>
      <c r="BQ105" s="27" t="str">
        <f>IF('Inverter Request Form'!$B$82 = "", "No Information Submitted", IF('Inverter Request Form'!$B$82 = "Yes", "Y", IF('Inverter Request Form'!$B$82 = "No", "N", "Error")))</f>
        <v>No Information Submitted</v>
      </c>
      <c r="BR105" s="27" t="str">
        <f>IF('Inverter Request Form'!$B$84 = "", "No Information Submitted", IF('Inverter Request Form'!$B$84 = "Yes", "Y", IF('Inverter Request Form'!$B$84 = "No", "N", "Error")))</f>
        <v>No Information Submitted</v>
      </c>
      <c r="BS105" s="81"/>
      <c r="BT105" s="81"/>
      <c r="BU10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5" s="27" t="str">
        <f>IF('Inverter Request Form'!$B$22 = "PV Only", "PV", IF('Inverter Request Form'!$B$22 = "Battery Only", "Battery", IF('Inverter Request Form'!$B$22 = "Hybrid (PV and Battery)", "Both", "No Information Submitted")))</f>
        <v>No Information Submitted</v>
      </c>
      <c r="BX105" s="27" t="str">
        <f>IF(ISBLANK('Inverter Request Form'!$B211), "No Information Submitted", IF('Inverter Request Form'!$B$28 &lt;&gt; "Yes", "No", IF(AND('Inverter Request Form'!$B$28 = "Yes", ISBLANK('Inverter Request Form'!$F211)), "Missing ACPV Model Number", "Yes")))</f>
        <v>No Information Submitted</v>
      </c>
    </row>
    <row r="106" spans="1:76" ht="28.8" x14ac:dyDescent="0.3">
      <c r="A106" s="71" t="str">
        <f>IF(ISBLANK('Inverter Request Form'!$B$6), "No Information Submitted", 'Inverter Request Form'!$B$6)</f>
        <v>No Information Submitted</v>
      </c>
      <c r="B106" s="71" t="str">
        <f>IF(ISBLANK('Inverter Request Form'!$B212), "No Information Submitted", IF($BX$4 = "Yes", _xlfn.CONCAT("{", 'Inverter Request Form'!$C212, "V}"), IF('Inverter Request Form'!$B$98 = "Yes", IF(ISBLANK('Inverter Request Form'!$E212), "No Basic Listee Model Number Submitted", _xlfn.CONCAT('Inverter Request Form'!$B212," {",'Inverter Request Form'!$C212, "V}")), _xlfn.CONCAT('Inverter Request Form'!$B212," {",'Inverter Request Form'!$C212, "V}"))))</f>
        <v>No Information Submitted</v>
      </c>
      <c r="C106" s="27" t="str">
        <f t="shared" si="6"/>
        <v>N</v>
      </c>
      <c r="D106" s="27" t="str">
        <f>IF(OR('Inverter Request Form'!$B$39 = "Yes", OR('Inverter Request Form'!$B$50 = "Yes: SA8-SA15", 'Inverter Request Form'!$B$50 = "Yes: SA8-SA15, SA17 &amp; SA18")), IF('Inverter Request Form'!$B$39 = "Yes", "Y", "N"), "ERROR - No SA or SB Submitted")</f>
        <v>ERROR - No SA or SB Submitted</v>
      </c>
      <c r="E10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6" s="27" t="str">
        <f>IF($E$4 &lt;&gt; "Y", "N", IF('Inverter Request Form'!$B$54 = "Yes", "Y", "N"))</f>
        <v>N</v>
      </c>
      <c r="G106" s="27" t="str">
        <f>IF($E$4 &lt;&gt; "Y", "N", IF(OR('Inverter Request Form'!$B$50 = "Yes: SA8-SA15", 'Inverter Request Form'!$B$50 = "Yes: SA8-SA15, SA17 &amp; SA18"), "Y", "N"))</f>
        <v>N</v>
      </c>
      <c r="H106" s="27" t="str">
        <f>IF($E$4 &lt;&gt; "Y", "N", IF('Inverter Request Form'!$B$50 = "Yes: SA8-SA15, SA17 &amp; SA18", "Y", "N"))</f>
        <v>N</v>
      </c>
      <c r="I106" s="27" t="str">
        <f>IF('Inverter Request Form'!$B$88="1. Inverter - CSIP Certified", "Y", IF('Inverter Request Form'!$B$88="2. Inverter - CSIP compliant via conformance testing using a CSIP-certified gateway", "Y*", IF('Inverter Request Form'!$B$88= "None", "N", "N")))</f>
        <v>N</v>
      </c>
      <c r="J106" s="27"/>
      <c r="K106" s="27" t="str">
        <f>IF(ISBLANK('Inverter Request Form'!$D212), "No Information Submitted", 'Inverter Request Form'!$D212)</f>
        <v>No Information Submitted</v>
      </c>
      <c r="L106" s="27"/>
      <c r="M106" s="27" t="str">
        <f>IF(ISBLANK('Inverter Request Form'!$C212), "No Information Submitted", 'Inverter Request Form'!$C212)</f>
        <v>No Information Submitted</v>
      </c>
      <c r="N106" s="27"/>
      <c r="O106" s="27" t="str">
        <f>IF($D$4 &lt;&gt; "Y", "No Information Submitted", IF(ISBLANK('Inverter Request Form'!$B$34), "No NRTL Selected", 'Inverter Request Form'!$B$34))</f>
        <v>No Information Submitted</v>
      </c>
      <c r="P106" s="81" t="str">
        <f t="shared" si="7"/>
        <v>No Information Submitted</v>
      </c>
      <c r="Q106" s="27" t="str">
        <f>IF($E$4 &lt;&gt; "Y", "No Information Submitted", IF(ISBLANK('Inverter Request Form'!$B$34), "No NRTL Selected", 'Inverter Request Form'!$B$34))</f>
        <v>No Information Submitted</v>
      </c>
      <c r="R106" s="81" t="str">
        <f t="shared" si="8"/>
        <v>No Information Submitted</v>
      </c>
      <c r="S106" s="27" t="str">
        <f>IF($E$4 &lt;&gt; "Y", "No Information Submitted", IF(AND($E$4= "Y", ISBLANK('Inverter Request Form'!$B$52)), "ERROR - No Firmware Version Submitted", 'Inverter Request Form'!$B$52))</f>
        <v>No Information Submitted</v>
      </c>
      <c r="T106" s="81" t="str">
        <f t="shared" si="9"/>
        <v>No Information Submitted</v>
      </c>
      <c r="U106" s="81" t="str">
        <f t="shared" si="10"/>
        <v>No Information Submitted</v>
      </c>
      <c r="V106" s="81" t="str">
        <f t="shared" si="11"/>
        <v>No Information Submitted</v>
      </c>
      <c r="W106" s="27" t="str">
        <f>IF($I$4="No Information Submitted", "No Information Submitted", IF(ISBLANK('Inverter Request Form'!$B$90), "No Information Submitted", 'Inverter Request Form'!$B$90))</f>
        <v>No Information Submitted</v>
      </c>
      <c r="X106" s="81" t="str">
        <f>IF($I$4="No Information Submitted", "No Information Submitted", IF(ISBLANK('Inverter Request Form'!$B$90), "No Information Submitted", ""))</f>
        <v>No Information Submitted</v>
      </c>
      <c r="Y106" s="27"/>
      <c r="Z106" s="27" t="str">
        <f>IF(AND('Inverter Request Form'!$B$28= "Yes", 'Inverter Request Form'!$B$98 = "Yes"), "Multiple Listing and ACPV module", IF('Inverter Request Form'!$B$28= "Yes", "ACPV module", IF('Inverter Request Form'!$B$98 = "Yes", "Multiple Listing",  "")))</f>
        <v/>
      </c>
      <c r="AA106" s="27" t="str">
        <f>IF('Inverter Request Form'!$B$30="Yes","Y", "N")</f>
        <v>N</v>
      </c>
      <c r="AB106" s="27" t="str">
        <f>IF('Inverter Request Form'!$B$26="Yes","Y", "N")</f>
        <v>N</v>
      </c>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t="str">
        <f>IF('Inverter Request Form'!$B$68 = "", "No Information Submitted", IF('Inverter Request Form'!$B$68 = "Yes", "Y", IF('Inverter Request Form'!$B$68 = "No", "N", "Error")))</f>
        <v>No Information Submitted</v>
      </c>
      <c r="BK106" s="27" t="str">
        <f>IF('Inverter Request Form'!$B$70 = "", "No Information Submitted", IF('Inverter Request Form'!$B$70 = "Yes", "Y", IF('Inverter Request Form'!$B$70 = "No", "N", "Error")))</f>
        <v>No Information Submitted</v>
      </c>
      <c r="BL106" s="27" t="str">
        <f>IF('Inverter Request Form'!$B$72 = "", "No Information Submitted", IF('Inverter Request Form'!$B$72 = "Yes", "Y", IF('Inverter Request Form'!$B$72 = "No", "N", "Error")))</f>
        <v>No Information Submitted</v>
      </c>
      <c r="BM106" s="27" t="str">
        <f>IF('Inverter Request Form'!$B$74 = "", "No Information Submitted", IF('Inverter Request Form'!$B$74 = "Yes", "Y", IF('Inverter Request Form'!$B$74 = "No", "N", "Error")))</f>
        <v>No Information Submitted</v>
      </c>
      <c r="BN106" s="27" t="str">
        <f>IF('Inverter Request Form'!$B$76 = "", "No Information Submitted", IF('Inverter Request Form'!$B$76 = "Yes", "Y", IF('Inverter Request Form'!$B$76 = "No", "N", "Error")))</f>
        <v>No Information Submitted</v>
      </c>
      <c r="BO106" s="27" t="str">
        <f>IF('Inverter Request Form'!$B$78 = "", "No Information Submitted", IF('Inverter Request Form'!$B$78 = "Yes", "Y", IF('Inverter Request Form'!$B$78 = "No", "N", "Error")))</f>
        <v>No Information Submitted</v>
      </c>
      <c r="BP106" s="27" t="str">
        <f>IF('Inverter Request Form'!$B$80 = "", "No Information Submitted", IF('Inverter Request Form'!$B$80 = "Yes", "Y", IF('Inverter Request Form'!$B$80 = "No", "N", "Error")))</f>
        <v>No Information Submitted</v>
      </c>
      <c r="BQ106" s="27" t="str">
        <f>IF('Inverter Request Form'!$B$82 = "", "No Information Submitted", IF('Inverter Request Form'!$B$82 = "Yes", "Y", IF('Inverter Request Form'!$B$82 = "No", "N", "Error")))</f>
        <v>No Information Submitted</v>
      </c>
      <c r="BR106" s="27" t="str">
        <f>IF('Inverter Request Form'!$B$84 = "", "No Information Submitted", IF('Inverter Request Form'!$B$84 = "Yes", "Y", IF('Inverter Request Form'!$B$84 = "No", "N", "Error")))</f>
        <v>No Information Submitted</v>
      </c>
      <c r="BS106" s="81"/>
      <c r="BT106" s="81"/>
      <c r="BU10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6" s="27" t="str">
        <f>IF('Inverter Request Form'!$B$22 = "PV Only", "PV", IF('Inverter Request Form'!$B$22 = "Battery Only", "Battery", IF('Inverter Request Form'!$B$22 = "Hybrid (PV and Battery)", "Both", "No Information Submitted")))</f>
        <v>No Information Submitted</v>
      </c>
      <c r="BX106" s="27" t="str">
        <f>IF(ISBLANK('Inverter Request Form'!$B212), "No Information Submitted", IF('Inverter Request Form'!$B$28 &lt;&gt; "Yes", "No", IF(AND('Inverter Request Form'!$B$28 = "Yes", ISBLANK('Inverter Request Form'!$F212)), "Missing ACPV Model Number", "Yes")))</f>
        <v>No Information Submitted</v>
      </c>
    </row>
    <row r="107" spans="1:76" ht="28.8" x14ac:dyDescent="0.3">
      <c r="A107" s="71" t="str">
        <f>IF(ISBLANK('Inverter Request Form'!$B$6), "No Information Submitted", 'Inverter Request Form'!$B$6)</f>
        <v>No Information Submitted</v>
      </c>
      <c r="B107" s="71" t="str">
        <f>IF(ISBLANK('Inverter Request Form'!$B213), "No Information Submitted", IF($BX$4 = "Yes", _xlfn.CONCAT("{", 'Inverter Request Form'!$C213, "V}"), IF('Inverter Request Form'!$B$98 = "Yes", IF(ISBLANK('Inverter Request Form'!$E213), "No Basic Listee Model Number Submitted", _xlfn.CONCAT('Inverter Request Form'!$B213," {",'Inverter Request Form'!$C213, "V}")), _xlfn.CONCAT('Inverter Request Form'!$B213," {",'Inverter Request Form'!$C213, "V}"))))</f>
        <v>No Information Submitted</v>
      </c>
      <c r="C107" s="27" t="str">
        <f t="shared" si="6"/>
        <v>N</v>
      </c>
      <c r="D107" s="27" t="str">
        <f>IF(OR('Inverter Request Form'!$B$39 = "Yes", OR('Inverter Request Form'!$B$50 = "Yes: SA8-SA15", 'Inverter Request Form'!$B$50 = "Yes: SA8-SA15, SA17 &amp; SA18")), IF('Inverter Request Form'!$B$39 = "Yes", "Y", "N"), "ERROR - No SA or SB Submitted")</f>
        <v>ERROR - No SA or SB Submitted</v>
      </c>
      <c r="E10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7" s="27" t="str">
        <f>IF($E$4 &lt;&gt; "Y", "N", IF('Inverter Request Form'!$B$54 = "Yes", "Y", "N"))</f>
        <v>N</v>
      </c>
      <c r="G107" s="27" t="str">
        <f>IF($E$4 &lt;&gt; "Y", "N", IF(OR('Inverter Request Form'!$B$50 = "Yes: SA8-SA15", 'Inverter Request Form'!$B$50 = "Yes: SA8-SA15, SA17 &amp; SA18"), "Y", "N"))</f>
        <v>N</v>
      </c>
      <c r="H107" s="27" t="str">
        <f>IF($E$4 &lt;&gt; "Y", "N", IF('Inverter Request Form'!$B$50 = "Yes: SA8-SA15, SA17 &amp; SA18", "Y", "N"))</f>
        <v>N</v>
      </c>
      <c r="I107" s="27" t="str">
        <f>IF('Inverter Request Form'!$B$88="1. Inverter - CSIP Certified", "Y", IF('Inverter Request Form'!$B$88="2. Inverter - CSIP compliant via conformance testing using a CSIP-certified gateway", "Y*", IF('Inverter Request Form'!$B$88= "None", "N", "N")))</f>
        <v>N</v>
      </c>
      <c r="J107" s="27"/>
      <c r="K107" s="27" t="str">
        <f>IF(ISBLANK('Inverter Request Form'!$D213), "No Information Submitted", 'Inverter Request Form'!$D213)</f>
        <v>No Information Submitted</v>
      </c>
      <c r="L107" s="27"/>
      <c r="M107" s="27" t="str">
        <f>IF(ISBLANK('Inverter Request Form'!$C213), "No Information Submitted", 'Inverter Request Form'!$C213)</f>
        <v>No Information Submitted</v>
      </c>
      <c r="N107" s="27"/>
      <c r="O107" s="27" t="str">
        <f>IF($D$4 &lt;&gt; "Y", "No Information Submitted", IF(ISBLANK('Inverter Request Form'!$B$34), "No NRTL Selected", 'Inverter Request Form'!$B$34))</f>
        <v>No Information Submitted</v>
      </c>
      <c r="P107" s="81" t="str">
        <f t="shared" si="7"/>
        <v>No Information Submitted</v>
      </c>
      <c r="Q107" s="27" t="str">
        <f>IF($E$4 &lt;&gt; "Y", "No Information Submitted", IF(ISBLANK('Inverter Request Form'!$B$34), "No NRTL Selected", 'Inverter Request Form'!$B$34))</f>
        <v>No Information Submitted</v>
      </c>
      <c r="R107" s="81" t="str">
        <f t="shared" si="8"/>
        <v>No Information Submitted</v>
      </c>
      <c r="S107" s="27" t="str">
        <f>IF($E$4 &lt;&gt; "Y", "No Information Submitted", IF(AND($E$4= "Y", ISBLANK('Inverter Request Form'!$B$52)), "ERROR - No Firmware Version Submitted", 'Inverter Request Form'!$B$52))</f>
        <v>No Information Submitted</v>
      </c>
      <c r="T107" s="81" t="str">
        <f t="shared" si="9"/>
        <v>No Information Submitted</v>
      </c>
      <c r="U107" s="81" t="str">
        <f t="shared" si="10"/>
        <v>No Information Submitted</v>
      </c>
      <c r="V107" s="81" t="str">
        <f t="shared" si="11"/>
        <v>No Information Submitted</v>
      </c>
      <c r="W107" s="27" t="str">
        <f>IF($I$4="No Information Submitted", "No Information Submitted", IF(ISBLANK('Inverter Request Form'!$B$90), "No Information Submitted", 'Inverter Request Form'!$B$90))</f>
        <v>No Information Submitted</v>
      </c>
      <c r="X107" s="81" t="str">
        <f>IF($I$4="No Information Submitted", "No Information Submitted", IF(ISBLANK('Inverter Request Form'!$B$90), "No Information Submitted", ""))</f>
        <v>No Information Submitted</v>
      </c>
      <c r="Y107" s="27"/>
      <c r="Z107" s="27" t="str">
        <f>IF(AND('Inverter Request Form'!$B$28= "Yes", 'Inverter Request Form'!$B$98 = "Yes"), "Multiple Listing and ACPV module", IF('Inverter Request Form'!$B$28= "Yes", "ACPV module", IF('Inverter Request Form'!$B$98 = "Yes", "Multiple Listing",  "")))</f>
        <v/>
      </c>
      <c r="AA107" s="27" t="str">
        <f>IF('Inverter Request Form'!$B$30="Yes","Y", "N")</f>
        <v>N</v>
      </c>
      <c r="AB107" s="27" t="str">
        <f>IF('Inverter Request Form'!$B$26="Yes","Y", "N")</f>
        <v>N</v>
      </c>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t="str">
        <f>IF('Inverter Request Form'!$B$68 = "", "No Information Submitted", IF('Inverter Request Form'!$B$68 = "Yes", "Y", IF('Inverter Request Form'!$B$68 = "No", "N", "Error")))</f>
        <v>No Information Submitted</v>
      </c>
      <c r="BK107" s="27" t="str">
        <f>IF('Inverter Request Form'!$B$70 = "", "No Information Submitted", IF('Inverter Request Form'!$B$70 = "Yes", "Y", IF('Inverter Request Form'!$B$70 = "No", "N", "Error")))</f>
        <v>No Information Submitted</v>
      </c>
      <c r="BL107" s="27" t="str">
        <f>IF('Inverter Request Form'!$B$72 = "", "No Information Submitted", IF('Inverter Request Form'!$B$72 = "Yes", "Y", IF('Inverter Request Form'!$B$72 = "No", "N", "Error")))</f>
        <v>No Information Submitted</v>
      </c>
      <c r="BM107" s="27" t="str">
        <f>IF('Inverter Request Form'!$B$74 = "", "No Information Submitted", IF('Inverter Request Form'!$B$74 = "Yes", "Y", IF('Inverter Request Form'!$B$74 = "No", "N", "Error")))</f>
        <v>No Information Submitted</v>
      </c>
      <c r="BN107" s="27" t="str">
        <f>IF('Inverter Request Form'!$B$76 = "", "No Information Submitted", IF('Inverter Request Form'!$B$76 = "Yes", "Y", IF('Inverter Request Form'!$B$76 = "No", "N", "Error")))</f>
        <v>No Information Submitted</v>
      </c>
      <c r="BO107" s="27" t="str">
        <f>IF('Inverter Request Form'!$B$78 = "", "No Information Submitted", IF('Inverter Request Form'!$B$78 = "Yes", "Y", IF('Inverter Request Form'!$B$78 = "No", "N", "Error")))</f>
        <v>No Information Submitted</v>
      </c>
      <c r="BP107" s="27" t="str">
        <f>IF('Inverter Request Form'!$B$80 = "", "No Information Submitted", IF('Inverter Request Form'!$B$80 = "Yes", "Y", IF('Inverter Request Form'!$B$80 = "No", "N", "Error")))</f>
        <v>No Information Submitted</v>
      </c>
      <c r="BQ107" s="27" t="str">
        <f>IF('Inverter Request Form'!$B$82 = "", "No Information Submitted", IF('Inverter Request Form'!$B$82 = "Yes", "Y", IF('Inverter Request Form'!$B$82 = "No", "N", "Error")))</f>
        <v>No Information Submitted</v>
      </c>
      <c r="BR107" s="27" t="str">
        <f>IF('Inverter Request Form'!$B$84 = "", "No Information Submitted", IF('Inverter Request Form'!$B$84 = "Yes", "Y", IF('Inverter Request Form'!$B$84 = "No", "N", "Error")))</f>
        <v>No Information Submitted</v>
      </c>
      <c r="BS107" s="81"/>
      <c r="BT107" s="81"/>
      <c r="BU10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7" s="27" t="str">
        <f>IF('Inverter Request Form'!$B$22 = "PV Only", "PV", IF('Inverter Request Form'!$B$22 = "Battery Only", "Battery", IF('Inverter Request Form'!$B$22 = "Hybrid (PV and Battery)", "Both", "No Information Submitted")))</f>
        <v>No Information Submitted</v>
      </c>
      <c r="BX107" s="27" t="str">
        <f>IF(ISBLANK('Inverter Request Form'!$B213), "No Information Submitted", IF('Inverter Request Form'!$B$28 &lt;&gt; "Yes", "No", IF(AND('Inverter Request Form'!$B$28 = "Yes", ISBLANK('Inverter Request Form'!$F213)), "Missing ACPV Model Number", "Yes")))</f>
        <v>No Information Submitted</v>
      </c>
    </row>
    <row r="108" spans="1:76" ht="28.8" x14ac:dyDescent="0.3">
      <c r="A108" s="71" t="str">
        <f>IF(ISBLANK('Inverter Request Form'!$B$6), "No Information Submitted", 'Inverter Request Form'!$B$6)</f>
        <v>No Information Submitted</v>
      </c>
      <c r="B108" s="71" t="str">
        <f>IF(ISBLANK('Inverter Request Form'!$B214), "No Information Submitted", IF($BX$4 = "Yes", _xlfn.CONCAT("{", 'Inverter Request Form'!$C214, "V}"), IF('Inverter Request Form'!$B$98 = "Yes", IF(ISBLANK('Inverter Request Form'!$E214), "No Basic Listee Model Number Submitted", _xlfn.CONCAT('Inverter Request Form'!$B214," {",'Inverter Request Form'!$C214, "V}")), _xlfn.CONCAT('Inverter Request Form'!$B214," {",'Inverter Request Form'!$C214, "V}"))))</f>
        <v>No Information Submitted</v>
      </c>
      <c r="C108" s="27" t="str">
        <f t="shared" si="6"/>
        <v>N</v>
      </c>
      <c r="D108" s="27" t="str">
        <f>IF(OR('Inverter Request Form'!$B$39 = "Yes", OR('Inverter Request Form'!$B$50 = "Yes: SA8-SA15", 'Inverter Request Form'!$B$50 = "Yes: SA8-SA15, SA17 &amp; SA18")), IF('Inverter Request Form'!$B$39 = "Yes", "Y", "N"), "ERROR - No SA or SB Submitted")</f>
        <v>ERROR - No SA or SB Submitted</v>
      </c>
      <c r="E10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8" s="27" t="str">
        <f>IF($E$4 &lt;&gt; "Y", "N", IF('Inverter Request Form'!$B$54 = "Yes", "Y", "N"))</f>
        <v>N</v>
      </c>
      <c r="G108" s="27" t="str">
        <f>IF($E$4 &lt;&gt; "Y", "N", IF(OR('Inverter Request Form'!$B$50 = "Yes: SA8-SA15", 'Inverter Request Form'!$B$50 = "Yes: SA8-SA15, SA17 &amp; SA18"), "Y", "N"))</f>
        <v>N</v>
      </c>
      <c r="H108" s="27" t="str">
        <f>IF($E$4 &lt;&gt; "Y", "N", IF('Inverter Request Form'!$B$50 = "Yes: SA8-SA15, SA17 &amp; SA18", "Y", "N"))</f>
        <v>N</v>
      </c>
      <c r="I108" s="27" t="str">
        <f>IF('Inverter Request Form'!$B$88="1. Inverter - CSIP Certified", "Y", IF('Inverter Request Form'!$B$88="2. Inverter - CSIP compliant via conformance testing using a CSIP-certified gateway", "Y*", IF('Inverter Request Form'!$B$88= "None", "N", "N")))</f>
        <v>N</v>
      </c>
      <c r="J108" s="27"/>
      <c r="K108" s="27" t="str">
        <f>IF(ISBLANK('Inverter Request Form'!$D214), "No Information Submitted", 'Inverter Request Form'!$D214)</f>
        <v>No Information Submitted</v>
      </c>
      <c r="L108" s="27"/>
      <c r="M108" s="27" t="str">
        <f>IF(ISBLANK('Inverter Request Form'!$C214), "No Information Submitted", 'Inverter Request Form'!$C214)</f>
        <v>No Information Submitted</v>
      </c>
      <c r="N108" s="27"/>
      <c r="O108" s="27" t="str">
        <f>IF($D$4 &lt;&gt; "Y", "No Information Submitted", IF(ISBLANK('Inverter Request Form'!$B$34), "No NRTL Selected", 'Inverter Request Form'!$B$34))</f>
        <v>No Information Submitted</v>
      </c>
      <c r="P108" s="81" t="str">
        <f t="shared" si="7"/>
        <v>No Information Submitted</v>
      </c>
      <c r="Q108" s="27" t="str">
        <f>IF($E$4 &lt;&gt; "Y", "No Information Submitted", IF(ISBLANK('Inverter Request Form'!$B$34), "No NRTL Selected", 'Inverter Request Form'!$B$34))</f>
        <v>No Information Submitted</v>
      </c>
      <c r="R108" s="81" t="str">
        <f t="shared" si="8"/>
        <v>No Information Submitted</v>
      </c>
      <c r="S108" s="27" t="str">
        <f>IF($E$4 &lt;&gt; "Y", "No Information Submitted", IF(AND($E$4= "Y", ISBLANK('Inverter Request Form'!$B$52)), "ERROR - No Firmware Version Submitted", 'Inverter Request Form'!$B$52))</f>
        <v>No Information Submitted</v>
      </c>
      <c r="T108" s="81" t="str">
        <f t="shared" si="9"/>
        <v>No Information Submitted</v>
      </c>
      <c r="U108" s="81" t="str">
        <f t="shared" si="10"/>
        <v>No Information Submitted</v>
      </c>
      <c r="V108" s="81" t="str">
        <f t="shared" si="11"/>
        <v>No Information Submitted</v>
      </c>
      <c r="W108" s="27" t="str">
        <f>IF($I$4="No Information Submitted", "No Information Submitted", IF(ISBLANK('Inverter Request Form'!$B$90), "No Information Submitted", 'Inverter Request Form'!$B$90))</f>
        <v>No Information Submitted</v>
      </c>
      <c r="X108" s="81" t="str">
        <f>IF($I$4="No Information Submitted", "No Information Submitted", IF(ISBLANK('Inverter Request Form'!$B$90), "No Information Submitted", ""))</f>
        <v>No Information Submitted</v>
      </c>
      <c r="Y108" s="27"/>
      <c r="Z108" s="27" t="str">
        <f>IF(AND('Inverter Request Form'!$B$28= "Yes", 'Inverter Request Form'!$B$98 = "Yes"), "Multiple Listing and ACPV module", IF('Inverter Request Form'!$B$28= "Yes", "ACPV module", IF('Inverter Request Form'!$B$98 = "Yes", "Multiple Listing",  "")))</f>
        <v/>
      </c>
      <c r="AA108" s="27" t="str">
        <f>IF('Inverter Request Form'!$B$30="Yes","Y", "N")</f>
        <v>N</v>
      </c>
      <c r="AB108" s="27" t="str">
        <f>IF('Inverter Request Form'!$B$26="Yes","Y", "N")</f>
        <v>N</v>
      </c>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t="str">
        <f>IF('Inverter Request Form'!$B$68 = "", "No Information Submitted", IF('Inverter Request Form'!$B$68 = "Yes", "Y", IF('Inverter Request Form'!$B$68 = "No", "N", "Error")))</f>
        <v>No Information Submitted</v>
      </c>
      <c r="BK108" s="27" t="str">
        <f>IF('Inverter Request Form'!$B$70 = "", "No Information Submitted", IF('Inverter Request Form'!$B$70 = "Yes", "Y", IF('Inverter Request Form'!$B$70 = "No", "N", "Error")))</f>
        <v>No Information Submitted</v>
      </c>
      <c r="BL108" s="27" t="str">
        <f>IF('Inverter Request Form'!$B$72 = "", "No Information Submitted", IF('Inverter Request Form'!$B$72 = "Yes", "Y", IF('Inverter Request Form'!$B$72 = "No", "N", "Error")))</f>
        <v>No Information Submitted</v>
      </c>
      <c r="BM108" s="27" t="str">
        <f>IF('Inverter Request Form'!$B$74 = "", "No Information Submitted", IF('Inverter Request Form'!$B$74 = "Yes", "Y", IF('Inverter Request Form'!$B$74 = "No", "N", "Error")))</f>
        <v>No Information Submitted</v>
      </c>
      <c r="BN108" s="27" t="str">
        <f>IF('Inverter Request Form'!$B$76 = "", "No Information Submitted", IF('Inverter Request Form'!$B$76 = "Yes", "Y", IF('Inverter Request Form'!$B$76 = "No", "N", "Error")))</f>
        <v>No Information Submitted</v>
      </c>
      <c r="BO108" s="27" t="str">
        <f>IF('Inverter Request Form'!$B$78 = "", "No Information Submitted", IF('Inverter Request Form'!$B$78 = "Yes", "Y", IF('Inverter Request Form'!$B$78 = "No", "N", "Error")))</f>
        <v>No Information Submitted</v>
      </c>
      <c r="BP108" s="27" t="str">
        <f>IF('Inverter Request Form'!$B$80 = "", "No Information Submitted", IF('Inverter Request Form'!$B$80 = "Yes", "Y", IF('Inverter Request Form'!$B$80 = "No", "N", "Error")))</f>
        <v>No Information Submitted</v>
      </c>
      <c r="BQ108" s="27" t="str">
        <f>IF('Inverter Request Form'!$B$82 = "", "No Information Submitted", IF('Inverter Request Form'!$B$82 = "Yes", "Y", IF('Inverter Request Form'!$B$82 = "No", "N", "Error")))</f>
        <v>No Information Submitted</v>
      </c>
      <c r="BR108" s="27" t="str">
        <f>IF('Inverter Request Form'!$B$84 = "", "No Information Submitted", IF('Inverter Request Form'!$B$84 = "Yes", "Y", IF('Inverter Request Form'!$B$84 = "No", "N", "Error")))</f>
        <v>No Information Submitted</v>
      </c>
      <c r="BS108" s="81"/>
      <c r="BT108" s="81"/>
      <c r="BU10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8" s="27" t="str">
        <f>IF('Inverter Request Form'!$B$22 = "PV Only", "PV", IF('Inverter Request Form'!$B$22 = "Battery Only", "Battery", IF('Inverter Request Form'!$B$22 = "Hybrid (PV and Battery)", "Both", "No Information Submitted")))</f>
        <v>No Information Submitted</v>
      </c>
      <c r="BX108" s="27" t="str">
        <f>IF(ISBLANK('Inverter Request Form'!$B214), "No Information Submitted", IF('Inverter Request Form'!$B$28 &lt;&gt; "Yes", "No", IF(AND('Inverter Request Form'!$B$28 = "Yes", ISBLANK('Inverter Request Form'!$F214)), "Missing ACPV Model Number", "Yes")))</f>
        <v>No Information Submitted</v>
      </c>
    </row>
    <row r="109" spans="1:76" ht="28.8" x14ac:dyDescent="0.3">
      <c r="A109" s="71" t="str">
        <f>IF(ISBLANK('Inverter Request Form'!$B$6), "No Information Submitted", 'Inverter Request Form'!$B$6)</f>
        <v>No Information Submitted</v>
      </c>
      <c r="B109" s="71" t="str">
        <f>IF(ISBLANK('Inverter Request Form'!$B215), "No Information Submitted", IF($BX$4 = "Yes", _xlfn.CONCAT("{", 'Inverter Request Form'!$C215, "V}"), IF('Inverter Request Form'!$B$98 = "Yes", IF(ISBLANK('Inverter Request Form'!$E215), "No Basic Listee Model Number Submitted", _xlfn.CONCAT('Inverter Request Form'!$B215," {",'Inverter Request Form'!$C215, "V}")), _xlfn.CONCAT('Inverter Request Form'!$B215," {",'Inverter Request Form'!$C215, "V}"))))</f>
        <v>No Information Submitted</v>
      </c>
      <c r="C109" s="27" t="str">
        <f t="shared" si="6"/>
        <v>N</v>
      </c>
      <c r="D109" s="27" t="str">
        <f>IF(OR('Inverter Request Form'!$B$39 = "Yes", OR('Inverter Request Form'!$B$50 = "Yes: SA8-SA15", 'Inverter Request Form'!$B$50 = "Yes: SA8-SA15, SA17 &amp; SA18")), IF('Inverter Request Form'!$B$39 = "Yes", "Y", "N"), "ERROR - No SA or SB Submitted")</f>
        <v>ERROR - No SA or SB Submitted</v>
      </c>
      <c r="E10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09" s="27" t="str">
        <f>IF($E$4 &lt;&gt; "Y", "N", IF('Inverter Request Form'!$B$54 = "Yes", "Y", "N"))</f>
        <v>N</v>
      </c>
      <c r="G109" s="27" t="str">
        <f>IF($E$4 &lt;&gt; "Y", "N", IF(OR('Inverter Request Form'!$B$50 = "Yes: SA8-SA15", 'Inverter Request Form'!$B$50 = "Yes: SA8-SA15, SA17 &amp; SA18"), "Y", "N"))</f>
        <v>N</v>
      </c>
      <c r="H109" s="27" t="str">
        <f>IF($E$4 &lt;&gt; "Y", "N", IF('Inverter Request Form'!$B$50 = "Yes: SA8-SA15, SA17 &amp; SA18", "Y", "N"))</f>
        <v>N</v>
      </c>
      <c r="I109" s="27" t="str">
        <f>IF('Inverter Request Form'!$B$88="1. Inverter - CSIP Certified", "Y", IF('Inverter Request Form'!$B$88="2. Inverter - CSIP compliant via conformance testing using a CSIP-certified gateway", "Y*", IF('Inverter Request Form'!$B$88= "None", "N", "N")))</f>
        <v>N</v>
      </c>
      <c r="J109" s="27"/>
      <c r="K109" s="27" t="str">
        <f>IF(ISBLANK('Inverter Request Form'!$D215), "No Information Submitted", 'Inverter Request Form'!$D215)</f>
        <v>No Information Submitted</v>
      </c>
      <c r="L109" s="27"/>
      <c r="M109" s="27" t="str">
        <f>IF(ISBLANK('Inverter Request Form'!$C215), "No Information Submitted", 'Inverter Request Form'!$C215)</f>
        <v>No Information Submitted</v>
      </c>
      <c r="N109" s="27"/>
      <c r="O109" s="27" t="str">
        <f>IF($D$4 &lt;&gt; "Y", "No Information Submitted", IF(ISBLANK('Inverter Request Form'!$B$34), "No NRTL Selected", 'Inverter Request Form'!$B$34))</f>
        <v>No Information Submitted</v>
      </c>
      <c r="P109" s="81" t="str">
        <f t="shared" si="7"/>
        <v>No Information Submitted</v>
      </c>
      <c r="Q109" s="27" t="str">
        <f>IF($E$4 &lt;&gt; "Y", "No Information Submitted", IF(ISBLANK('Inverter Request Form'!$B$34), "No NRTL Selected", 'Inverter Request Form'!$B$34))</f>
        <v>No Information Submitted</v>
      </c>
      <c r="R109" s="81" t="str">
        <f t="shared" si="8"/>
        <v>No Information Submitted</v>
      </c>
      <c r="S109" s="27" t="str">
        <f>IF($E$4 &lt;&gt; "Y", "No Information Submitted", IF(AND($E$4= "Y", ISBLANK('Inverter Request Form'!$B$52)), "ERROR - No Firmware Version Submitted", 'Inverter Request Form'!$B$52))</f>
        <v>No Information Submitted</v>
      </c>
      <c r="T109" s="81" t="str">
        <f t="shared" si="9"/>
        <v>No Information Submitted</v>
      </c>
      <c r="U109" s="81" t="str">
        <f t="shared" si="10"/>
        <v>No Information Submitted</v>
      </c>
      <c r="V109" s="81" t="str">
        <f t="shared" si="11"/>
        <v>No Information Submitted</v>
      </c>
      <c r="W109" s="27" t="str">
        <f>IF($I$4="No Information Submitted", "No Information Submitted", IF(ISBLANK('Inverter Request Form'!$B$90), "No Information Submitted", 'Inverter Request Form'!$B$90))</f>
        <v>No Information Submitted</v>
      </c>
      <c r="X109" s="81" t="str">
        <f>IF($I$4="No Information Submitted", "No Information Submitted", IF(ISBLANK('Inverter Request Form'!$B$90), "No Information Submitted", ""))</f>
        <v>No Information Submitted</v>
      </c>
      <c r="Y109" s="27"/>
      <c r="Z109" s="27" t="str">
        <f>IF(AND('Inverter Request Form'!$B$28= "Yes", 'Inverter Request Form'!$B$98 = "Yes"), "Multiple Listing and ACPV module", IF('Inverter Request Form'!$B$28= "Yes", "ACPV module", IF('Inverter Request Form'!$B$98 = "Yes", "Multiple Listing",  "")))</f>
        <v/>
      </c>
      <c r="AA109" s="27" t="str">
        <f>IF('Inverter Request Form'!$B$30="Yes","Y", "N")</f>
        <v>N</v>
      </c>
      <c r="AB109" s="27" t="str">
        <f>IF('Inverter Request Form'!$B$26="Yes","Y", "N")</f>
        <v>N</v>
      </c>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t="str">
        <f>IF('Inverter Request Form'!$B$68 = "", "No Information Submitted", IF('Inverter Request Form'!$B$68 = "Yes", "Y", IF('Inverter Request Form'!$B$68 = "No", "N", "Error")))</f>
        <v>No Information Submitted</v>
      </c>
      <c r="BK109" s="27" t="str">
        <f>IF('Inverter Request Form'!$B$70 = "", "No Information Submitted", IF('Inverter Request Form'!$B$70 = "Yes", "Y", IF('Inverter Request Form'!$B$70 = "No", "N", "Error")))</f>
        <v>No Information Submitted</v>
      </c>
      <c r="BL109" s="27" t="str">
        <f>IF('Inverter Request Form'!$B$72 = "", "No Information Submitted", IF('Inverter Request Form'!$B$72 = "Yes", "Y", IF('Inverter Request Form'!$B$72 = "No", "N", "Error")))</f>
        <v>No Information Submitted</v>
      </c>
      <c r="BM109" s="27" t="str">
        <f>IF('Inverter Request Form'!$B$74 = "", "No Information Submitted", IF('Inverter Request Form'!$B$74 = "Yes", "Y", IF('Inverter Request Form'!$B$74 = "No", "N", "Error")))</f>
        <v>No Information Submitted</v>
      </c>
      <c r="BN109" s="27" t="str">
        <f>IF('Inverter Request Form'!$B$76 = "", "No Information Submitted", IF('Inverter Request Form'!$B$76 = "Yes", "Y", IF('Inverter Request Form'!$B$76 = "No", "N", "Error")))</f>
        <v>No Information Submitted</v>
      </c>
      <c r="BO109" s="27" t="str">
        <f>IF('Inverter Request Form'!$B$78 = "", "No Information Submitted", IF('Inverter Request Form'!$B$78 = "Yes", "Y", IF('Inverter Request Form'!$B$78 = "No", "N", "Error")))</f>
        <v>No Information Submitted</v>
      </c>
      <c r="BP109" s="27" t="str">
        <f>IF('Inverter Request Form'!$B$80 = "", "No Information Submitted", IF('Inverter Request Form'!$B$80 = "Yes", "Y", IF('Inverter Request Form'!$B$80 = "No", "N", "Error")))</f>
        <v>No Information Submitted</v>
      </c>
      <c r="BQ109" s="27" t="str">
        <f>IF('Inverter Request Form'!$B$82 = "", "No Information Submitted", IF('Inverter Request Form'!$B$82 = "Yes", "Y", IF('Inverter Request Form'!$B$82 = "No", "N", "Error")))</f>
        <v>No Information Submitted</v>
      </c>
      <c r="BR109" s="27" t="str">
        <f>IF('Inverter Request Form'!$B$84 = "", "No Information Submitted", IF('Inverter Request Form'!$B$84 = "Yes", "Y", IF('Inverter Request Form'!$B$84 = "No", "N", "Error")))</f>
        <v>No Information Submitted</v>
      </c>
      <c r="BS109" s="81"/>
      <c r="BT109" s="81"/>
      <c r="BU10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0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09" s="27" t="str">
        <f>IF('Inverter Request Form'!$B$22 = "PV Only", "PV", IF('Inverter Request Form'!$B$22 = "Battery Only", "Battery", IF('Inverter Request Form'!$B$22 = "Hybrid (PV and Battery)", "Both", "No Information Submitted")))</f>
        <v>No Information Submitted</v>
      </c>
      <c r="BX109" s="27" t="str">
        <f>IF(ISBLANK('Inverter Request Form'!$B215), "No Information Submitted", IF('Inverter Request Form'!$B$28 &lt;&gt; "Yes", "No", IF(AND('Inverter Request Form'!$B$28 = "Yes", ISBLANK('Inverter Request Form'!$F215)), "Missing ACPV Model Number", "Yes")))</f>
        <v>No Information Submitted</v>
      </c>
    </row>
    <row r="110" spans="1:76" ht="28.8" x14ac:dyDescent="0.3">
      <c r="A110" s="71" t="str">
        <f>IF(ISBLANK('Inverter Request Form'!$B$6), "No Information Submitted", 'Inverter Request Form'!$B$6)</f>
        <v>No Information Submitted</v>
      </c>
      <c r="B110" s="71" t="str">
        <f>IF(ISBLANK('Inverter Request Form'!$B216), "No Information Submitted", IF($BX$4 = "Yes", _xlfn.CONCAT("{", 'Inverter Request Form'!$C216, "V}"), IF('Inverter Request Form'!$B$98 = "Yes", IF(ISBLANK('Inverter Request Form'!$E216), "No Basic Listee Model Number Submitted", _xlfn.CONCAT('Inverter Request Form'!$B216," {",'Inverter Request Form'!$C216, "V}")), _xlfn.CONCAT('Inverter Request Form'!$B216," {",'Inverter Request Form'!$C216, "V}"))))</f>
        <v>No Information Submitted</v>
      </c>
      <c r="C110" s="27" t="str">
        <f t="shared" si="6"/>
        <v>N</v>
      </c>
      <c r="D110" s="27" t="str">
        <f>IF(OR('Inverter Request Form'!$B$39 = "Yes", OR('Inverter Request Form'!$B$50 = "Yes: SA8-SA15", 'Inverter Request Form'!$B$50 = "Yes: SA8-SA15, SA17 &amp; SA18")), IF('Inverter Request Form'!$B$39 = "Yes", "Y", "N"), "ERROR - No SA or SB Submitted")</f>
        <v>ERROR - No SA or SB Submitted</v>
      </c>
      <c r="E11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0" s="27" t="str">
        <f>IF($E$4 &lt;&gt; "Y", "N", IF('Inverter Request Form'!$B$54 = "Yes", "Y", "N"))</f>
        <v>N</v>
      </c>
      <c r="G110" s="27" t="str">
        <f>IF($E$4 &lt;&gt; "Y", "N", IF(OR('Inverter Request Form'!$B$50 = "Yes: SA8-SA15", 'Inverter Request Form'!$B$50 = "Yes: SA8-SA15, SA17 &amp; SA18"), "Y", "N"))</f>
        <v>N</v>
      </c>
      <c r="H110" s="27" t="str">
        <f>IF($E$4 &lt;&gt; "Y", "N", IF('Inverter Request Form'!$B$50 = "Yes: SA8-SA15, SA17 &amp; SA18", "Y", "N"))</f>
        <v>N</v>
      </c>
      <c r="I110" s="27" t="str">
        <f>IF('Inverter Request Form'!$B$88="1. Inverter - CSIP Certified", "Y", IF('Inverter Request Form'!$B$88="2. Inverter - CSIP compliant via conformance testing using a CSIP-certified gateway", "Y*", IF('Inverter Request Form'!$B$88= "None", "N", "N")))</f>
        <v>N</v>
      </c>
      <c r="J110" s="27"/>
      <c r="K110" s="27" t="str">
        <f>IF(ISBLANK('Inverter Request Form'!$D216), "No Information Submitted", 'Inverter Request Form'!$D216)</f>
        <v>No Information Submitted</v>
      </c>
      <c r="L110" s="27"/>
      <c r="M110" s="27" t="str">
        <f>IF(ISBLANK('Inverter Request Form'!$C216), "No Information Submitted", 'Inverter Request Form'!$C216)</f>
        <v>No Information Submitted</v>
      </c>
      <c r="N110" s="27"/>
      <c r="O110" s="27" t="str">
        <f>IF($D$4 &lt;&gt; "Y", "No Information Submitted", IF(ISBLANK('Inverter Request Form'!$B$34), "No NRTL Selected", 'Inverter Request Form'!$B$34))</f>
        <v>No Information Submitted</v>
      </c>
      <c r="P110" s="81" t="str">
        <f t="shared" si="7"/>
        <v>No Information Submitted</v>
      </c>
      <c r="Q110" s="27" t="str">
        <f>IF($E$4 &lt;&gt; "Y", "No Information Submitted", IF(ISBLANK('Inverter Request Form'!$B$34), "No NRTL Selected", 'Inverter Request Form'!$B$34))</f>
        <v>No Information Submitted</v>
      </c>
      <c r="R110" s="81" t="str">
        <f t="shared" si="8"/>
        <v>No Information Submitted</v>
      </c>
      <c r="S110" s="27" t="str">
        <f>IF($E$4 &lt;&gt; "Y", "No Information Submitted", IF(AND($E$4= "Y", ISBLANK('Inverter Request Form'!$B$52)), "ERROR - No Firmware Version Submitted", 'Inverter Request Form'!$B$52))</f>
        <v>No Information Submitted</v>
      </c>
      <c r="T110" s="81" t="str">
        <f t="shared" si="9"/>
        <v>No Information Submitted</v>
      </c>
      <c r="U110" s="81" t="str">
        <f t="shared" si="10"/>
        <v>No Information Submitted</v>
      </c>
      <c r="V110" s="81" t="str">
        <f t="shared" si="11"/>
        <v>No Information Submitted</v>
      </c>
      <c r="W110" s="27" t="str">
        <f>IF($I$4="No Information Submitted", "No Information Submitted", IF(ISBLANK('Inverter Request Form'!$B$90), "No Information Submitted", 'Inverter Request Form'!$B$90))</f>
        <v>No Information Submitted</v>
      </c>
      <c r="X110" s="81" t="str">
        <f>IF($I$4="No Information Submitted", "No Information Submitted", IF(ISBLANK('Inverter Request Form'!$B$90), "No Information Submitted", ""))</f>
        <v>No Information Submitted</v>
      </c>
      <c r="Y110" s="27"/>
      <c r="Z110" s="27" t="str">
        <f>IF(AND('Inverter Request Form'!$B$28= "Yes", 'Inverter Request Form'!$B$98 = "Yes"), "Multiple Listing and ACPV module", IF('Inverter Request Form'!$B$28= "Yes", "ACPV module", IF('Inverter Request Form'!$B$98 = "Yes", "Multiple Listing",  "")))</f>
        <v/>
      </c>
      <c r="AA110" s="27" t="str">
        <f>IF('Inverter Request Form'!$B$30="Yes","Y", "N")</f>
        <v>N</v>
      </c>
      <c r="AB110" s="27" t="str">
        <f>IF('Inverter Request Form'!$B$26="Yes","Y", "N")</f>
        <v>N</v>
      </c>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t="str">
        <f>IF('Inverter Request Form'!$B$68 = "", "No Information Submitted", IF('Inverter Request Form'!$B$68 = "Yes", "Y", IF('Inverter Request Form'!$B$68 = "No", "N", "Error")))</f>
        <v>No Information Submitted</v>
      </c>
      <c r="BK110" s="27" t="str">
        <f>IF('Inverter Request Form'!$B$70 = "", "No Information Submitted", IF('Inverter Request Form'!$B$70 = "Yes", "Y", IF('Inverter Request Form'!$B$70 = "No", "N", "Error")))</f>
        <v>No Information Submitted</v>
      </c>
      <c r="BL110" s="27" t="str">
        <f>IF('Inverter Request Form'!$B$72 = "", "No Information Submitted", IF('Inverter Request Form'!$B$72 = "Yes", "Y", IF('Inverter Request Form'!$B$72 = "No", "N", "Error")))</f>
        <v>No Information Submitted</v>
      </c>
      <c r="BM110" s="27" t="str">
        <f>IF('Inverter Request Form'!$B$74 = "", "No Information Submitted", IF('Inverter Request Form'!$B$74 = "Yes", "Y", IF('Inverter Request Form'!$B$74 = "No", "N", "Error")))</f>
        <v>No Information Submitted</v>
      </c>
      <c r="BN110" s="27" t="str">
        <f>IF('Inverter Request Form'!$B$76 = "", "No Information Submitted", IF('Inverter Request Form'!$B$76 = "Yes", "Y", IF('Inverter Request Form'!$B$76 = "No", "N", "Error")))</f>
        <v>No Information Submitted</v>
      </c>
      <c r="BO110" s="27" t="str">
        <f>IF('Inverter Request Form'!$B$78 = "", "No Information Submitted", IF('Inverter Request Form'!$B$78 = "Yes", "Y", IF('Inverter Request Form'!$B$78 = "No", "N", "Error")))</f>
        <v>No Information Submitted</v>
      </c>
      <c r="BP110" s="27" t="str">
        <f>IF('Inverter Request Form'!$B$80 = "", "No Information Submitted", IF('Inverter Request Form'!$B$80 = "Yes", "Y", IF('Inverter Request Form'!$B$80 = "No", "N", "Error")))</f>
        <v>No Information Submitted</v>
      </c>
      <c r="BQ110" s="27" t="str">
        <f>IF('Inverter Request Form'!$B$82 = "", "No Information Submitted", IF('Inverter Request Form'!$B$82 = "Yes", "Y", IF('Inverter Request Form'!$B$82 = "No", "N", "Error")))</f>
        <v>No Information Submitted</v>
      </c>
      <c r="BR110" s="27" t="str">
        <f>IF('Inverter Request Form'!$B$84 = "", "No Information Submitted", IF('Inverter Request Form'!$B$84 = "Yes", "Y", IF('Inverter Request Form'!$B$84 = "No", "N", "Error")))</f>
        <v>No Information Submitted</v>
      </c>
      <c r="BS110" s="81"/>
      <c r="BT110" s="81"/>
      <c r="BU11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0" s="27" t="str">
        <f>IF('Inverter Request Form'!$B$22 = "PV Only", "PV", IF('Inverter Request Form'!$B$22 = "Battery Only", "Battery", IF('Inverter Request Form'!$B$22 = "Hybrid (PV and Battery)", "Both", "No Information Submitted")))</f>
        <v>No Information Submitted</v>
      </c>
      <c r="BX110" s="27" t="str">
        <f>IF(ISBLANK('Inverter Request Form'!$B216), "No Information Submitted", IF('Inverter Request Form'!$B$28 &lt;&gt; "Yes", "No", IF(AND('Inverter Request Form'!$B$28 = "Yes", ISBLANK('Inverter Request Form'!$F216)), "Missing ACPV Model Number", "Yes")))</f>
        <v>No Information Submitted</v>
      </c>
    </row>
    <row r="111" spans="1:76" ht="28.8" x14ac:dyDescent="0.3">
      <c r="A111" s="71" t="str">
        <f>IF(ISBLANK('Inverter Request Form'!$B$6), "No Information Submitted", 'Inverter Request Form'!$B$6)</f>
        <v>No Information Submitted</v>
      </c>
      <c r="B111" s="71" t="str">
        <f>IF(ISBLANK('Inverter Request Form'!$B217), "No Information Submitted", IF($BX$4 = "Yes", _xlfn.CONCAT("{", 'Inverter Request Form'!$C217, "V}"), IF('Inverter Request Form'!$B$98 = "Yes", IF(ISBLANK('Inverter Request Form'!$E217), "No Basic Listee Model Number Submitted", _xlfn.CONCAT('Inverter Request Form'!$B217," {",'Inverter Request Form'!$C217, "V}")), _xlfn.CONCAT('Inverter Request Form'!$B217," {",'Inverter Request Form'!$C217, "V}"))))</f>
        <v>No Information Submitted</v>
      </c>
      <c r="C111" s="27" t="str">
        <f t="shared" si="6"/>
        <v>N</v>
      </c>
      <c r="D111" s="27" t="str">
        <f>IF(OR('Inverter Request Form'!$B$39 = "Yes", OR('Inverter Request Form'!$B$50 = "Yes: SA8-SA15", 'Inverter Request Form'!$B$50 = "Yes: SA8-SA15, SA17 &amp; SA18")), IF('Inverter Request Form'!$B$39 = "Yes", "Y", "N"), "ERROR - No SA or SB Submitted")</f>
        <v>ERROR - No SA or SB Submitted</v>
      </c>
      <c r="E11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1" s="27" t="str">
        <f>IF($E$4 &lt;&gt; "Y", "N", IF('Inverter Request Form'!$B$54 = "Yes", "Y", "N"))</f>
        <v>N</v>
      </c>
      <c r="G111" s="27" t="str">
        <f>IF($E$4 &lt;&gt; "Y", "N", IF(OR('Inverter Request Form'!$B$50 = "Yes: SA8-SA15", 'Inverter Request Form'!$B$50 = "Yes: SA8-SA15, SA17 &amp; SA18"), "Y", "N"))</f>
        <v>N</v>
      </c>
      <c r="H111" s="27" t="str">
        <f>IF($E$4 &lt;&gt; "Y", "N", IF('Inverter Request Form'!$B$50 = "Yes: SA8-SA15, SA17 &amp; SA18", "Y", "N"))</f>
        <v>N</v>
      </c>
      <c r="I111" s="27" t="str">
        <f>IF('Inverter Request Form'!$B$88="1. Inverter - CSIP Certified", "Y", IF('Inverter Request Form'!$B$88="2. Inverter - CSIP compliant via conformance testing using a CSIP-certified gateway", "Y*", IF('Inverter Request Form'!$B$88= "None", "N", "N")))</f>
        <v>N</v>
      </c>
      <c r="J111" s="27"/>
      <c r="K111" s="27" t="str">
        <f>IF(ISBLANK('Inverter Request Form'!$D217), "No Information Submitted", 'Inverter Request Form'!$D217)</f>
        <v>No Information Submitted</v>
      </c>
      <c r="L111" s="27"/>
      <c r="M111" s="27" t="str">
        <f>IF(ISBLANK('Inverter Request Form'!$C217), "No Information Submitted", 'Inverter Request Form'!$C217)</f>
        <v>No Information Submitted</v>
      </c>
      <c r="N111" s="27"/>
      <c r="O111" s="27" t="str">
        <f>IF($D$4 &lt;&gt; "Y", "No Information Submitted", IF(ISBLANK('Inverter Request Form'!$B$34), "No NRTL Selected", 'Inverter Request Form'!$B$34))</f>
        <v>No Information Submitted</v>
      </c>
      <c r="P111" s="81" t="str">
        <f t="shared" si="7"/>
        <v>No Information Submitted</v>
      </c>
      <c r="Q111" s="27" t="str">
        <f>IF($E$4 &lt;&gt; "Y", "No Information Submitted", IF(ISBLANK('Inverter Request Form'!$B$34), "No NRTL Selected", 'Inverter Request Form'!$B$34))</f>
        <v>No Information Submitted</v>
      </c>
      <c r="R111" s="81" t="str">
        <f t="shared" si="8"/>
        <v>No Information Submitted</v>
      </c>
      <c r="S111" s="27" t="str">
        <f>IF($E$4 &lt;&gt; "Y", "No Information Submitted", IF(AND($E$4= "Y", ISBLANK('Inverter Request Form'!$B$52)), "ERROR - No Firmware Version Submitted", 'Inverter Request Form'!$B$52))</f>
        <v>No Information Submitted</v>
      </c>
      <c r="T111" s="81" t="str">
        <f t="shared" si="9"/>
        <v>No Information Submitted</v>
      </c>
      <c r="U111" s="81" t="str">
        <f t="shared" si="10"/>
        <v>No Information Submitted</v>
      </c>
      <c r="V111" s="81" t="str">
        <f t="shared" si="11"/>
        <v>No Information Submitted</v>
      </c>
      <c r="W111" s="27" t="str">
        <f>IF($I$4="No Information Submitted", "No Information Submitted", IF(ISBLANK('Inverter Request Form'!$B$90), "No Information Submitted", 'Inverter Request Form'!$B$90))</f>
        <v>No Information Submitted</v>
      </c>
      <c r="X111" s="81" t="str">
        <f>IF($I$4="No Information Submitted", "No Information Submitted", IF(ISBLANK('Inverter Request Form'!$B$90), "No Information Submitted", ""))</f>
        <v>No Information Submitted</v>
      </c>
      <c r="Y111" s="27"/>
      <c r="Z111" s="27" t="str">
        <f>IF(AND('Inverter Request Form'!$B$28= "Yes", 'Inverter Request Form'!$B$98 = "Yes"), "Multiple Listing and ACPV module", IF('Inverter Request Form'!$B$28= "Yes", "ACPV module", IF('Inverter Request Form'!$B$98 = "Yes", "Multiple Listing",  "")))</f>
        <v/>
      </c>
      <c r="AA111" s="27" t="str">
        <f>IF('Inverter Request Form'!$B$30="Yes","Y", "N")</f>
        <v>N</v>
      </c>
      <c r="AB111" s="27" t="str">
        <f>IF('Inverter Request Form'!$B$26="Yes","Y", "N")</f>
        <v>N</v>
      </c>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t="str">
        <f>IF('Inverter Request Form'!$B$68 = "", "No Information Submitted", IF('Inverter Request Form'!$B$68 = "Yes", "Y", IF('Inverter Request Form'!$B$68 = "No", "N", "Error")))</f>
        <v>No Information Submitted</v>
      </c>
      <c r="BK111" s="27" t="str">
        <f>IF('Inverter Request Form'!$B$70 = "", "No Information Submitted", IF('Inverter Request Form'!$B$70 = "Yes", "Y", IF('Inverter Request Form'!$B$70 = "No", "N", "Error")))</f>
        <v>No Information Submitted</v>
      </c>
      <c r="BL111" s="27" t="str">
        <f>IF('Inverter Request Form'!$B$72 = "", "No Information Submitted", IF('Inverter Request Form'!$B$72 = "Yes", "Y", IF('Inverter Request Form'!$B$72 = "No", "N", "Error")))</f>
        <v>No Information Submitted</v>
      </c>
      <c r="BM111" s="27" t="str">
        <f>IF('Inverter Request Form'!$B$74 = "", "No Information Submitted", IF('Inverter Request Form'!$B$74 = "Yes", "Y", IF('Inverter Request Form'!$B$74 = "No", "N", "Error")))</f>
        <v>No Information Submitted</v>
      </c>
      <c r="BN111" s="27" t="str">
        <f>IF('Inverter Request Form'!$B$76 = "", "No Information Submitted", IF('Inverter Request Form'!$B$76 = "Yes", "Y", IF('Inverter Request Form'!$B$76 = "No", "N", "Error")))</f>
        <v>No Information Submitted</v>
      </c>
      <c r="BO111" s="27" t="str">
        <f>IF('Inverter Request Form'!$B$78 = "", "No Information Submitted", IF('Inverter Request Form'!$B$78 = "Yes", "Y", IF('Inverter Request Form'!$B$78 = "No", "N", "Error")))</f>
        <v>No Information Submitted</v>
      </c>
      <c r="BP111" s="27" t="str">
        <f>IF('Inverter Request Form'!$B$80 = "", "No Information Submitted", IF('Inverter Request Form'!$B$80 = "Yes", "Y", IF('Inverter Request Form'!$B$80 = "No", "N", "Error")))</f>
        <v>No Information Submitted</v>
      </c>
      <c r="BQ111" s="27" t="str">
        <f>IF('Inverter Request Form'!$B$82 = "", "No Information Submitted", IF('Inverter Request Form'!$B$82 = "Yes", "Y", IF('Inverter Request Form'!$B$82 = "No", "N", "Error")))</f>
        <v>No Information Submitted</v>
      </c>
      <c r="BR111" s="27" t="str">
        <f>IF('Inverter Request Form'!$B$84 = "", "No Information Submitted", IF('Inverter Request Form'!$B$84 = "Yes", "Y", IF('Inverter Request Form'!$B$84 = "No", "N", "Error")))</f>
        <v>No Information Submitted</v>
      </c>
      <c r="BS111" s="81"/>
      <c r="BT111" s="81"/>
      <c r="BU11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1" s="27" t="str">
        <f>IF('Inverter Request Form'!$B$22 = "PV Only", "PV", IF('Inverter Request Form'!$B$22 = "Battery Only", "Battery", IF('Inverter Request Form'!$B$22 = "Hybrid (PV and Battery)", "Both", "No Information Submitted")))</f>
        <v>No Information Submitted</v>
      </c>
      <c r="BX111" s="27" t="str">
        <f>IF(ISBLANK('Inverter Request Form'!$B217), "No Information Submitted", IF('Inverter Request Form'!$B$28 &lt;&gt; "Yes", "No", IF(AND('Inverter Request Form'!$B$28 = "Yes", ISBLANK('Inverter Request Form'!$F217)), "Missing ACPV Model Number", "Yes")))</f>
        <v>No Information Submitted</v>
      </c>
    </row>
    <row r="112" spans="1:76" ht="28.8" x14ac:dyDescent="0.3">
      <c r="A112" s="71" t="str">
        <f>IF(ISBLANK('Inverter Request Form'!$B$6), "No Information Submitted", 'Inverter Request Form'!$B$6)</f>
        <v>No Information Submitted</v>
      </c>
      <c r="B112" s="71" t="str">
        <f>IF(ISBLANK('Inverter Request Form'!$B218), "No Information Submitted", IF($BX$4 = "Yes", _xlfn.CONCAT("{", 'Inverter Request Form'!$C218, "V}"), IF('Inverter Request Form'!$B$98 = "Yes", IF(ISBLANK('Inverter Request Form'!$E218), "No Basic Listee Model Number Submitted", _xlfn.CONCAT('Inverter Request Form'!$B218," {",'Inverter Request Form'!$C218, "V}")), _xlfn.CONCAT('Inverter Request Form'!$B218," {",'Inverter Request Form'!$C218, "V}"))))</f>
        <v>No Information Submitted</v>
      </c>
      <c r="C112" s="27" t="str">
        <f t="shared" si="6"/>
        <v>N</v>
      </c>
      <c r="D112" s="27" t="str">
        <f>IF(OR('Inverter Request Form'!$B$39 = "Yes", OR('Inverter Request Form'!$B$50 = "Yes: SA8-SA15", 'Inverter Request Form'!$B$50 = "Yes: SA8-SA15, SA17 &amp; SA18")), IF('Inverter Request Form'!$B$39 = "Yes", "Y", "N"), "ERROR - No SA or SB Submitted")</f>
        <v>ERROR - No SA or SB Submitted</v>
      </c>
      <c r="E11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2" s="27" t="str">
        <f>IF($E$4 &lt;&gt; "Y", "N", IF('Inverter Request Form'!$B$54 = "Yes", "Y", "N"))</f>
        <v>N</v>
      </c>
      <c r="G112" s="27" t="str">
        <f>IF($E$4 &lt;&gt; "Y", "N", IF(OR('Inverter Request Form'!$B$50 = "Yes: SA8-SA15", 'Inverter Request Form'!$B$50 = "Yes: SA8-SA15, SA17 &amp; SA18"), "Y", "N"))</f>
        <v>N</v>
      </c>
      <c r="H112" s="27" t="str">
        <f>IF($E$4 &lt;&gt; "Y", "N", IF('Inverter Request Form'!$B$50 = "Yes: SA8-SA15, SA17 &amp; SA18", "Y", "N"))</f>
        <v>N</v>
      </c>
      <c r="I112" s="27" t="str">
        <f>IF('Inverter Request Form'!$B$88="1. Inverter - CSIP Certified", "Y", IF('Inverter Request Form'!$B$88="2. Inverter - CSIP compliant via conformance testing using a CSIP-certified gateway", "Y*", IF('Inverter Request Form'!$B$88= "None", "N", "N")))</f>
        <v>N</v>
      </c>
      <c r="J112" s="27"/>
      <c r="K112" s="27" t="str">
        <f>IF(ISBLANK('Inverter Request Form'!$D218), "No Information Submitted", 'Inverter Request Form'!$D218)</f>
        <v>No Information Submitted</v>
      </c>
      <c r="L112" s="27"/>
      <c r="M112" s="27" t="str">
        <f>IF(ISBLANK('Inverter Request Form'!$C218), "No Information Submitted", 'Inverter Request Form'!$C218)</f>
        <v>No Information Submitted</v>
      </c>
      <c r="N112" s="27"/>
      <c r="O112" s="27" t="str">
        <f>IF($D$4 &lt;&gt; "Y", "No Information Submitted", IF(ISBLANK('Inverter Request Form'!$B$34), "No NRTL Selected", 'Inverter Request Form'!$B$34))</f>
        <v>No Information Submitted</v>
      </c>
      <c r="P112" s="81" t="str">
        <f t="shared" si="7"/>
        <v>No Information Submitted</v>
      </c>
      <c r="Q112" s="27" t="str">
        <f>IF($E$4 &lt;&gt; "Y", "No Information Submitted", IF(ISBLANK('Inverter Request Form'!$B$34), "No NRTL Selected", 'Inverter Request Form'!$B$34))</f>
        <v>No Information Submitted</v>
      </c>
      <c r="R112" s="81" t="str">
        <f t="shared" si="8"/>
        <v>No Information Submitted</v>
      </c>
      <c r="S112" s="27" t="str">
        <f>IF($E$4 &lt;&gt; "Y", "No Information Submitted", IF(AND($E$4= "Y", ISBLANK('Inverter Request Form'!$B$52)), "ERROR - No Firmware Version Submitted", 'Inverter Request Form'!$B$52))</f>
        <v>No Information Submitted</v>
      </c>
      <c r="T112" s="81" t="str">
        <f t="shared" si="9"/>
        <v>No Information Submitted</v>
      </c>
      <c r="U112" s="81" t="str">
        <f t="shared" si="10"/>
        <v>No Information Submitted</v>
      </c>
      <c r="V112" s="81" t="str">
        <f t="shared" si="11"/>
        <v>No Information Submitted</v>
      </c>
      <c r="W112" s="27" t="str">
        <f>IF($I$4="No Information Submitted", "No Information Submitted", IF(ISBLANK('Inverter Request Form'!$B$90), "No Information Submitted", 'Inverter Request Form'!$B$90))</f>
        <v>No Information Submitted</v>
      </c>
      <c r="X112" s="81" t="str">
        <f>IF($I$4="No Information Submitted", "No Information Submitted", IF(ISBLANK('Inverter Request Form'!$B$90), "No Information Submitted", ""))</f>
        <v>No Information Submitted</v>
      </c>
      <c r="Y112" s="27"/>
      <c r="Z112" s="27" t="str">
        <f>IF(AND('Inverter Request Form'!$B$28= "Yes", 'Inverter Request Form'!$B$98 = "Yes"), "Multiple Listing and ACPV module", IF('Inverter Request Form'!$B$28= "Yes", "ACPV module", IF('Inverter Request Form'!$B$98 = "Yes", "Multiple Listing",  "")))</f>
        <v/>
      </c>
      <c r="AA112" s="27" t="str">
        <f>IF('Inverter Request Form'!$B$30="Yes","Y", "N")</f>
        <v>N</v>
      </c>
      <c r="AB112" s="27" t="str">
        <f>IF('Inverter Request Form'!$B$26="Yes","Y", "N")</f>
        <v>N</v>
      </c>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t="str">
        <f>IF('Inverter Request Form'!$B$68 = "", "No Information Submitted", IF('Inverter Request Form'!$B$68 = "Yes", "Y", IF('Inverter Request Form'!$B$68 = "No", "N", "Error")))</f>
        <v>No Information Submitted</v>
      </c>
      <c r="BK112" s="27" t="str">
        <f>IF('Inverter Request Form'!$B$70 = "", "No Information Submitted", IF('Inverter Request Form'!$B$70 = "Yes", "Y", IF('Inverter Request Form'!$B$70 = "No", "N", "Error")))</f>
        <v>No Information Submitted</v>
      </c>
      <c r="BL112" s="27" t="str">
        <f>IF('Inverter Request Form'!$B$72 = "", "No Information Submitted", IF('Inverter Request Form'!$B$72 = "Yes", "Y", IF('Inverter Request Form'!$B$72 = "No", "N", "Error")))</f>
        <v>No Information Submitted</v>
      </c>
      <c r="BM112" s="27" t="str">
        <f>IF('Inverter Request Form'!$B$74 = "", "No Information Submitted", IF('Inverter Request Form'!$B$74 = "Yes", "Y", IF('Inverter Request Form'!$B$74 = "No", "N", "Error")))</f>
        <v>No Information Submitted</v>
      </c>
      <c r="BN112" s="27" t="str">
        <f>IF('Inverter Request Form'!$B$76 = "", "No Information Submitted", IF('Inverter Request Form'!$B$76 = "Yes", "Y", IF('Inverter Request Form'!$B$76 = "No", "N", "Error")))</f>
        <v>No Information Submitted</v>
      </c>
      <c r="BO112" s="27" t="str">
        <f>IF('Inverter Request Form'!$B$78 = "", "No Information Submitted", IF('Inverter Request Form'!$B$78 = "Yes", "Y", IF('Inverter Request Form'!$B$78 = "No", "N", "Error")))</f>
        <v>No Information Submitted</v>
      </c>
      <c r="BP112" s="27" t="str">
        <f>IF('Inverter Request Form'!$B$80 = "", "No Information Submitted", IF('Inverter Request Form'!$B$80 = "Yes", "Y", IF('Inverter Request Form'!$B$80 = "No", "N", "Error")))</f>
        <v>No Information Submitted</v>
      </c>
      <c r="BQ112" s="27" t="str">
        <f>IF('Inverter Request Form'!$B$82 = "", "No Information Submitted", IF('Inverter Request Form'!$B$82 = "Yes", "Y", IF('Inverter Request Form'!$B$82 = "No", "N", "Error")))</f>
        <v>No Information Submitted</v>
      </c>
      <c r="BR112" s="27" t="str">
        <f>IF('Inverter Request Form'!$B$84 = "", "No Information Submitted", IF('Inverter Request Form'!$B$84 = "Yes", "Y", IF('Inverter Request Form'!$B$84 = "No", "N", "Error")))</f>
        <v>No Information Submitted</v>
      </c>
      <c r="BS112" s="81"/>
      <c r="BT112" s="81"/>
      <c r="BU11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2" s="27" t="str">
        <f>IF('Inverter Request Form'!$B$22 = "PV Only", "PV", IF('Inverter Request Form'!$B$22 = "Battery Only", "Battery", IF('Inverter Request Form'!$B$22 = "Hybrid (PV and Battery)", "Both", "No Information Submitted")))</f>
        <v>No Information Submitted</v>
      </c>
      <c r="BX112" s="27" t="str">
        <f>IF(ISBLANK('Inverter Request Form'!$B218), "No Information Submitted", IF('Inverter Request Form'!$B$28 &lt;&gt; "Yes", "No", IF(AND('Inverter Request Form'!$B$28 = "Yes", ISBLANK('Inverter Request Form'!$F218)), "Missing ACPV Model Number", "Yes")))</f>
        <v>No Information Submitted</v>
      </c>
    </row>
    <row r="113" spans="1:76" ht="28.8" x14ac:dyDescent="0.3">
      <c r="A113" s="71" t="str">
        <f>IF(ISBLANK('Inverter Request Form'!$B$6), "No Information Submitted", 'Inverter Request Form'!$B$6)</f>
        <v>No Information Submitted</v>
      </c>
      <c r="B113" s="71" t="str">
        <f>IF(ISBLANK('Inverter Request Form'!$B219), "No Information Submitted", IF($BX$4 = "Yes", _xlfn.CONCAT("{", 'Inverter Request Form'!$C219, "V}"), IF('Inverter Request Form'!$B$98 = "Yes", IF(ISBLANK('Inverter Request Form'!$E219), "No Basic Listee Model Number Submitted", _xlfn.CONCAT('Inverter Request Form'!$B219," {",'Inverter Request Form'!$C219, "V}")), _xlfn.CONCAT('Inverter Request Form'!$B219," {",'Inverter Request Form'!$C219, "V}"))))</f>
        <v>No Information Submitted</v>
      </c>
      <c r="C113" s="27" t="str">
        <f t="shared" si="6"/>
        <v>N</v>
      </c>
      <c r="D113" s="27" t="str">
        <f>IF(OR('Inverter Request Form'!$B$39 = "Yes", OR('Inverter Request Form'!$B$50 = "Yes: SA8-SA15", 'Inverter Request Form'!$B$50 = "Yes: SA8-SA15, SA17 &amp; SA18")), IF('Inverter Request Form'!$B$39 = "Yes", "Y", "N"), "ERROR - No SA or SB Submitted")</f>
        <v>ERROR - No SA or SB Submitted</v>
      </c>
      <c r="E11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3" s="27" t="str">
        <f>IF($E$4 &lt;&gt; "Y", "N", IF('Inverter Request Form'!$B$54 = "Yes", "Y", "N"))</f>
        <v>N</v>
      </c>
      <c r="G113" s="27" t="str">
        <f>IF($E$4 &lt;&gt; "Y", "N", IF(OR('Inverter Request Form'!$B$50 = "Yes: SA8-SA15", 'Inverter Request Form'!$B$50 = "Yes: SA8-SA15, SA17 &amp; SA18"), "Y", "N"))</f>
        <v>N</v>
      </c>
      <c r="H113" s="27" t="str">
        <f>IF($E$4 &lt;&gt; "Y", "N", IF('Inverter Request Form'!$B$50 = "Yes: SA8-SA15, SA17 &amp; SA18", "Y", "N"))</f>
        <v>N</v>
      </c>
      <c r="I113" s="27" t="str">
        <f>IF('Inverter Request Form'!$B$88="1. Inverter - CSIP Certified", "Y", IF('Inverter Request Form'!$B$88="2. Inverter - CSIP compliant via conformance testing using a CSIP-certified gateway", "Y*", IF('Inverter Request Form'!$B$88= "None", "N", "N")))</f>
        <v>N</v>
      </c>
      <c r="J113" s="27"/>
      <c r="K113" s="27" t="str">
        <f>IF(ISBLANK('Inverter Request Form'!$D219), "No Information Submitted", 'Inverter Request Form'!$D219)</f>
        <v>No Information Submitted</v>
      </c>
      <c r="L113" s="27"/>
      <c r="M113" s="27" t="str">
        <f>IF(ISBLANK('Inverter Request Form'!$C219), "No Information Submitted", 'Inverter Request Form'!$C219)</f>
        <v>No Information Submitted</v>
      </c>
      <c r="N113" s="27"/>
      <c r="O113" s="27" t="str">
        <f>IF($D$4 &lt;&gt; "Y", "No Information Submitted", IF(ISBLANK('Inverter Request Form'!$B$34), "No NRTL Selected", 'Inverter Request Form'!$B$34))</f>
        <v>No Information Submitted</v>
      </c>
      <c r="P113" s="81" t="str">
        <f t="shared" si="7"/>
        <v>No Information Submitted</v>
      </c>
      <c r="Q113" s="27" t="str">
        <f>IF($E$4 &lt;&gt; "Y", "No Information Submitted", IF(ISBLANK('Inverter Request Form'!$B$34), "No NRTL Selected", 'Inverter Request Form'!$B$34))</f>
        <v>No Information Submitted</v>
      </c>
      <c r="R113" s="81" t="str">
        <f t="shared" si="8"/>
        <v>No Information Submitted</v>
      </c>
      <c r="S113" s="27" t="str">
        <f>IF($E$4 &lt;&gt; "Y", "No Information Submitted", IF(AND($E$4= "Y", ISBLANK('Inverter Request Form'!$B$52)), "ERROR - No Firmware Version Submitted", 'Inverter Request Form'!$B$52))</f>
        <v>No Information Submitted</v>
      </c>
      <c r="T113" s="81" t="str">
        <f t="shared" si="9"/>
        <v>No Information Submitted</v>
      </c>
      <c r="U113" s="81" t="str">
        <f t="shared" si="10"/>
        <v>No Information Submitted</v>
      </c>
      <c r="V113" s="81" t="str">
        <f t="shared" si="11"/>
        <v>No Information Submitted</v>
      </c>
      <c r="W113" s="27" t="str">
        <f>IF($I$4="No Information Submitted", "No Information Submitted", IF(ISBLANK('Inverter Request Form'!$B$90), "No Information Submitted", 'Inverter Request Form'!$B$90))</f>
        <v>No Information Submitted</v>
      </c>
      <c r="X113" s="81" t="str">
        <f>IF($I$4="No Information Submitted", "No Information Submitted", IF(ISBLANK('Inverter Request Form'!$B$90), "No Information Submitted", ""))</f>
        <v>No Information Submitted</v>
      </c>
      <c r="Y113" s="27"/>
      <c r="Z113" s="27" t="str">
        <f>IF(AND('Inverter Request Form'!$B$28= "Yes", 'Inverter Request Form'!$B$98 = "Yes"), "Multiple Listing and ACPV module", IF('Inverter Request Form'!$B$28= "Yes", "ACPV module", IF('Inverter Request Form'!$B$98 = "Yes", "Multiple Listing",  "")))</f>
        <v/>
      </c>
      <c r="AA113" s="27" t="str">
        <f>IF('Inverter Request Form'!$B$30="Yes","Y", "N")</f>
        <v>N</v>
      </c>
      <c r="AB113" s="27" t="str">
        <f>IF('Inverter Request Form'!$B$26="Yes","Y", "N")</f>
        <v>N</v>
      </c>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t="str">
        <f>IF('Inverter Request Form'!$B$68 = "", "No Information Submitted", IF('Inverter Request Form'!$B$68 = "Yes", "Y", IF('Inverter Request Form'!$B$68 = "No", "N", "Error")))</f>
        <v>No Information Submitted</v>
      </c>
      <c r="BK113" s="27" t="str">
        <f>IF('Inverter Request Form'!$B$70 = "", "No Information Submitted", IF('Inverter Request Form'!$B$70 = "Yes", "Y", IF('Inverter Request Form'!$B$70 = "No", "N", "Error")))</f>
        <v>No Information Submitted</v>
      </c>
      <c r="BL113" s="27" t="str">
        <f>IF('Inverter Request Form'!$B$72 = "", "No Information Submitted", IF('Inverter Request Form'!$B$72 = "Yes", "Y", IF('Inverter Request Form'!$B$72 = "No", "N", "Error")))</f>
        <v>No Information Submitted</v>
      </c>
      <c r="BM113" s="27" t="str">
        <f>IF('Inverter Request Form'!$B$74 = "", "No Information Submitted", IF('Inverter Request Form'!$B$74 = "Yes", "Y", IF('Inverter Request Form'!$B$74 = "No", "N", "Error")))</f>
        <v>No Information Submitted</v>
      </c>
      <c r="BN113" s="27" t="str">
        <f>IF('Inverter Request Form'!$B$76 = "", "No Information Submitted", IF('Inverter Request Form'!$B$76 = "Yes", "Y", IF('Inverter Request Form'!$B$76 = "No", "N", "Error")))</f>
        <v>No Information Submitted</v>
      </c>
      <c r="BO113" s="27" t="str">
        <f>IF('Inverter Request Form'!$B$78 = "", "No Information Submitted", IF('Inverter Request Form'!$B$78 = "Yes", "Y", IF('Inverter Request Form'!$B$78 = "No", "N", "Error")))</f>
        <v>No Information Submitted</v>
      </c>
      <c r="BP113" s="27" t="str">
        <f>IF('Inverter Request Form'!$B$80 = "", "No Information Submitted", IF('Inverter Request Form'!$B$80 = "Yes", "Y", IF('Inverter Request Form'!$B$80 = "No", "N", "Error")))</f>
        <v>No Information Submitted</v>
      </c>
      <c r="BQ113" s="27" t="str">
        <f>IF('Inverter Request Form'!$B$82 = "", "No Information Submitted", IF('Inverter Request Form'!$B$82 = "Yes", "Y", IF('Inverter Request Form'!$B$82 = "No", "N", "Error")))</f>
        <v>No Information Submitted</v>
      </c>
      <c r="BR113" s="27" t="str">
        <f>IF('Inverter Request Form'!$B$84 = "", "No Information Submitted", IF('Inverter Request Form'!$B$84 = "Yes", "Y", IF('Inverter Request Form'!$B$84 = "No", "N", "Error")))</f>
        <v>No Information Submitted</v>
      </c>
      <c r="BS113" s="81"/>
      <c r="BT113" s="81"/>
      <c r="BU11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3" s="27" t="str">
        <f>IF('Inverter Request Form'!$B$22 = "PV Only", "PV", IF('Inverter Request Form'!$B$22 = "Battery Only", "Battery", IF('Inverter Request Form'!$B$22 = "Hybrid (PV and Battery)", "Both", "No Information Submitted")))</f>
        <v>No Information Submitted</v>
      </c>
      <c r="BX113" s="27" t="str">
        <f>IF(ISBLANK('Inverter Request Form'!$B219), "No Information Submitted", IF('Inverter Request Form'!$B$28 &lt;&gt; "Yes", "No", IF(AND('Inverter Request Form'!$B$28 = "Yes", ISBLANK('Inverter Request Form'!$F219)), "Missing ACPV Model Number", "Yes")))</f>
        <v>No Information Submitted</v>
      </c>
    </row>
    <row r="114" spans="1:76" ht="28.8" x14ac:dyDescent="0.3">
      <c r="A114" s="71" t="str">
        <f>IF(ISBLANK('Inverter Request Form'!$B$6), "No Information Submitted", 'Inverter Request Form'!$B$6)</f>
        <v>No Information Submitted</v>
      </c>
      <c r="B114" s="71" t="str">
        <f>IF(ISBLANK('Inverter Request Form'!$B220), "No Information Submitted", IF($BX$4 = "Yes", _xlfn.CONCAT("{", 'Inverter Request Form'!$C220, "V}"), IF('Inverter Request Form'!$B$98 = "Yes", IF(ISBLANK('Inverter Request Form'!$E220), "No Basic Listee Model Number Submitted", _xlfn.CONCAT('Inverter Request Form'!$B220," {",'Inverter Request Form'!$C220, "V}")), _xlfn.CONCAT('Inverter Request Form'!$B220," {",'Inverter Request Form'!$C220, "V}"))))</f>
        <v>No Information Submitted</v>
      </c>
      <c r="C114" s="27" t="str">
        <f t="shared" si="6"/>
        <v>N</v>
      </c>
      <c r="D114" s="27" t="str">
        <f>IF(OR('Inverter Request Form'!$B$39 = "Yes", OR('Inverter Request Form'!$B$50 = "Yes: SA8-SA15", 'Inverter Request Form'!$B$50 = "Yes: SA8-SA15, SA17 &amp; SA18")), IF('Inverter Request Form'!$B$39 = "Yes", "Y", "N"), "ERROR - No SA or SB Submitted")</f>
        <v>ERROR - No SA or SB Submitted</v>
      </c>
      <c r="E11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4" s="27" t="str">
        <f>IF($E$4 &lt;&gt; "Y", "N", IF('Inverter Request Form'!$B$54 = "Yes", "Y", "N"))</f>
        <v>N</v>
      </c>
      <c r="G114" s="27" t="str">
        <f>IF($E$4 &lt;&gt; "Y", "N", IF(OR('Inverter Request Form'!$B$50 = "Yes: SA8-SA15", 'Inverter Request Form'!$B$50 = "Yes: SA8-SA15, SA17 &amp; SA18"), "Y", "N"))</f>
        <v>N</v>
      </c>
      <c r="H114" s="27" t="str">
        <f>IF($E$4 &lt;&gt; "Y", "N", IF('Inverter Request Form'!$B$50 = "Yes: SA8-SA15, SA17 &amp; SA18", "Y", "N"))</f>
        <v>N</v>
      </c>
      <c r="I114" s="27" t="str">
        <f>IF('Inverter Request Form'!$B$88="1. Inverter - CSIP Certified", "Y", IF('Inverter Request Form'!$B$88="2. Inverter - CSIP compliant via conformance testing using a CSIP-certified gateway", "Y*", IF('Inverter Request Form'!$B$88= "None", "N", "N")))</f>
        <v>N</v>
      </c>
      <c r="J114" s="27"/>
      <c r="K114" s="27" t="str">
        <f>IF(ISBLANK('Inverter Request Form'!$D220), "No Information Submitted", 'Inverter Request Form'!$D220)</f>
        <v>No Information Submitted</v>
      </c>
      <c r="L114" s="27"/>
      <c r="M114" s="27" t="str">
        <f>IF(ISBLANK('Inverter Request Form'!$C220), "No Information Submitted", 'Inverter Request Form'!$C220)</f>
        <v>No Information Submitted</v>
      </c>
      <c r="N114" s="27"/>
      <c r="O114" s="27" t="str">
        <f>IF($D$4 &lt;&gt; "Y", "No Information Submitted", IF(ISBLANK('Inverter Request Form'!$B$34), "No NRTL Selected", 'Inverter Request Form'!$B$34))</f>
        <v>No Information Submitted</v>
      </c>
      <c r="P114" s="81" t="str">
        <f t="shared" si="7"/>
        <v>No Information Submitted</v>
      </c>
      <c r="Q114" s="27" t="str">
        <f>IF($E$4 &lt;&gt; "Y", "No Information Submitted", IF(ISBLANK('Inverter Request Form'!$B$34), "No NRTL Selected", 'Inverter Request Form'!$B$34))</f>
        <v>No Information Submitted</v>
      </c>
      <c r="R114" s="81" t="str">
        <f t="shared" si="8"/>
        <v>No Information Submitted</v>
      </c>
      <c r="S114" s="27" t="str">
        <f>IF($E$4 &lt;&gt; "Y", "No Information Submitted", IF(AND($E$4= "Y", ISBLANK('Inverter Request Form'!$B$52)), "ERROR - No Firmware Version Submitted", 'Inverter Request Form'!$B$52))</f>
        <v>No Information Submitted</v>
      </c>
      <c r="T114" s="81" t="str">
        <f t="shared" si="9"/>
        <v>No Information Submitted</v>
      </c>
      <c r="U114" s="81" t="str">
        <f t="shared" si="10"/>
        <v>No Information Submitted</v>
      </c>
      <c r="V114" s="81" t="str">
        <f t="shared" si="11"/>
        <v>No Information Submitted</v>
      </c>
      <c r="W114" s="27" t="str">
        <f>IF($I$4="No Information Submitted", "No Information Submitted", IF(ISBLANK('Inverter Request Form'!$B$90), "No Information Submitted", 'Inverter Request Form'!$B$90))</f>
        <v>No Information Submitted</v>
      </c>
      <c r="X114" s="81" t="str">
        <f>IF($I$4="No Information Submitted", "No Information Submitted", IF(ISBLANK('Inverter Request Form'!$B$90), "No Information Submitted", ""))</f>
        <v>No Information Submitted</v>
      </c>
      <c r="Y114" s="27"/>
      <c r="Z114" s="27" t="str">
        <f>IF(AND('Inverter Request Form'!$B$28= "Yes", 'Inverter Request Form'!$B$98 = "Yes"), "Multiple Listing and ACPV module", IF('Inverter Request Form'!$B$28= "Yes", "ACPV module", IF('Inverter Request Form'!$B$98 = "Yes", "Multiple Listing",  "")))</f>
        <v/>
      </c>
      <c r="AA114" s="27" t="str">
        <f>IF('Inverter Request Form'!$B$30="Yes","Y", "N")</f>
        <v>N</v>
      </c>
      <c r="AB114" s="27" t="str">
        <f>IF('Inverter Request Form'!$B$26="Yes","Y", "N")</f>
        <v>N</v>
      </c>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t="str">
        <f>IF('Inverter Request Form'!$B$68 = "", "No Information Submitted", IF('Inverter Request Form'!$B$68 = "Yes", "Y", IF('Inverter Request Form'!$B$68 = "No", "N", "Error")))</f>
        <v>No Information Submitted</v>
      </c>
      <c r="BK114" s="27" t="str">
        <f>IF('Inverter Request Form'!$B$70 = "", "No Information Submitted", IF('Inverter Request Form'!$B$70 = "Yes", "Y", IF('Inverter Request Form'!$B$70 = "No", "N", "Error")))</f>
        <v>No Information Submitted</v>
      </c>
      <c r="BL114" s="27" t="str">
        <f>IF('Inverter Request Form'!$B$72 = "", "No Information Submitted", IF('Inverter Request Form'!$B$72 = "Yes", "Y", IF('Inverter Request Form'!$B$72 = "No", "N", "Error")))</f>
        <v>No Information Submitted</v>
      </c>
      <c r="BM114" s="27" t="str">
        <f>IF('Inverter Request Form'!$B$74 = "", "No Information Submitted", IF('Inverter Request Form'!$B$74 = "Yes", "Y", IF('Inverter Request Form'!$B$74 = "No", "N", "Error")))</f>
        <v>No Information Submitted</v>
      </c>
      <c r="BN114" s="27" t="str">
        <f>IF('Inverter Request Form'!$B$76 = "", "No Information Submitted", IF('Inverter Request Form'!$B$76 = "Yes", "Y", IF('Inverter Request Form'!$B$76 = "No", "N", "Error")))</f>
        <v>No Information Submitted</v>
      </c>
      <c r="BO114" s="27" t="str">
        <f>IF('Inverter Request Form'!$B$78 = "", "No Information Submitted", IF('Inverter Request Form'!$B$78 = "Yes", "Y", IF('Inverter Request Form'!$B$78 = "No", "N", "Error")))</f>
        <v>No Information Submitted</v>
      </c>
      <c r="BP114" s="27" t="str">
        <f>IF('Inverter Request Form'!$B$80 = "", "No Information Submitted", IF('Inverter Request Form'!$B$80 = "Yes", "Y", IF('Inverter Request Form'!$B$80 = "No", "N", "Error")))</f>
        <v>No Information Submitted</v>
      </c>
      <c r="BQ114" s="27" t="str">
        <f>IF('Inverter Request Form'!$B$82 = "", "No Information Submitted", IF('Inverter Request Form'!$B$82 = "Yes", "Y", IF('Inverter Request Form'!$B$82 = "No", "N", "Error")))</f>
        <v>No Information Submitted</v>
      </c>
      <c r="BR114" s="27" t="str">
        <f>IF('Inverter Request Form'!$B$84 = "", "No Information Submitted", IF('Inverter Request Form'!$B$84 = "Yes", "Y", IF('Inverter Request Form'!$B$84 = "No", "N", "Error")))</f>
        <v>No Information Submitted</v>
      </c>
      <c r="BS114" s="81"/>
      <c r="BT114" s="81"/>
      <c r="BU11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4" s="27" t="str">
        <f>IF('Inverter Request Form'!$B$22 = "PV Only", "PV", IF('Inverter Request Form'!$B$22 = "Battery Only", "Battery", IF('Inverter Request Form'!$B$22 = "Hybrid (PV and Battery)", "Both", "No Information Submitted")))</f>
        <v>No Information Submitted</v>
      </c>
      <c r="BX114" s="27" t="str">
        <f>IF(ISBLANK('Inverter Request Form'!$B220), "No Information Submitted", IF('Inverter Request Form'!$B$28 &lt;&gt; "Yes", "No", IF(AND('Inverter Request Form'!$B$28 = "Yes", ISBLANK('Inverter Request Form'!$F220)), "Missing ACPV Model Number", "Yes")))</f>
        <v>No Information Submitted</v>
      </c>
    </row>
    <row r="115" spans="1:76" ht="28.8" x14ac:dyDescent="0.3">
      <c r="A115" s="71" t="str">
        <f>IF(ISBLANK('Inverter Request Form'!$B$6), "No Information Submitted", 'Inverter Request Form'!$B$6)</f>
        <v>No Information Submitted</v>
      </c>
      <c r="B115" s="71" t="str">
        <f>IF(ISBLANK('Inverter Request Form'!$B221), "No Information Submitted", IF($BX$4 = "Yes", _xlfn.CONCAT("{", 'Inverter Request Form'!$C221, "V}"), IF('Inverter Request Form'!$B$98 = "Yes", IF(ISBLANK('Inverter Request Form'!$E221), "No Basic Listee Model Number Submitted", _xlfn.CONCAT('Inverter Request Form'!$B221," {",'Inverter Request Form'!$C221, "V}")), _xlfn.CONCAT('Inverter Request Form'!$B221," {",'Inverter Request Form'!$C221, "V}"))))</f>
        <v>No Information Submitted</v>
      </c>
      <c r="C115" s="27" t="str">
        <f t="shared" si="6"/>
        <v>N</v>
      </c>
      <c r="D115" s="27" t="str">
        <f>IF(OR('Inverter Request Form'!$B$39 = "Yes", OR('Inverter Request Form'!$B$50 = "Yes: SA8-SA15", 'Inverter Request Form'!$B$50 = "Yes: SA8-SA15, SA17 &amp; SA18")), IF('Inverter Request Form'!$B$39 = "Yes", "Y", "N"), "ERROR - No SA or SB Submitted")</f>
        <v>ERROR - No SA or SB Submitted</v>
      </c>
      <c r="E11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5" s="27" t="str">
        <f>IF($E$4 &lt;&gt; "Y", "N", IF('Inverter Request Form'!$B$54 = "Yes", "Y", "N"))</f>
        <v>N</v>
      </c>
      <c r="G115" s="27" t="str">
        <f>IF($E$4 &lt;&gt; "Y", "N", IF(OR('Inverter Request Form'!$B$50 = "Yes: SA8-SA15", 'Inverter Request Form'!$B$50 = "Yes: SA8-SA15, SA17 &amp; SA18"), "Y", "N"))</f>
        <v>N</v>
      </c>
      <c r="H115" s="27" t="str">
        <f>IF($E$4 &lt;&gt; "Y", "N", IF('Inverter Request Form'!$B$50 = "Yes: SA8-SA15, SA17 &amp; SA18", "Y", "N"))</f>
        <v>N</v>
      </c>
      <c r="I115" s="27" t="str">
        <f>IF('Inverter Request Form'!$B$88="1. Inverter - CSIP Certified", "Y", IF('Inverter Request Form'!$B$88="2. Inverter - CSIP compliant via conformance testing using a CSIP-certified gateway", "Y*", IF('Inverter Request Form'!$B$88= "None", "N", "N")))</f>
        <v>N</v>
      </c>
      <c r="J115" s="27"/>
      <c r="K115" s="27" t="str">
        <f>IF(ISBLANK('Inverter Request Form'!$D221), "No Information Submitted", 'Inverter Request Form'!$D221)</f>
        <v>No Information Submitted</v>
      </c>
      <c r="L115" s="27"/>
      <c r="M115" s="27" t="str">
        <f>IF(ISBLANK('Inverter Request Form'!$C221), "No Information Submitted", 'Inverter Request Form'!$C221)</f>
        <v>No Information Submitted</v>
      </c>
      <c r="N115" s="27"/>
      <c r="O115" s="27" t="str">
        <f>IF($D$4 &lt;&gt; "Y", "No Information Submitted", IF(ISBLANK('Inverter Request Form'!$B$34), "No NRTL Selected", 'Inverter Request Form'!$B$34))</f>
        <v>No Information Submitted</v>
      </c>
      <c r="P115" s="81" t="str">
        <f t="shared" si="7"/>
        <v>No Information Submitted</v>
      </c>
      <c r="Q115" s="27" t="str">
        <f>IF($E$4 &lt;&gt; "Y", "No Information Submitted", IF(ISBLANK('Inverter Request Form'!$B$34), "No NRTL Selected", 'Inverter Request Form'!$B$34))</f>
        <v>No Information Submitted</v>
      </c>
      <c r="R115" s="81" t="str">
        <f t="shared" si="8"/>
        <v>No Information Submitted</v>
      </c>
      <c r="S115" s="27" t="str">
        <f>IF($E$4 &lt;&gt; "Y", "No Information Submitted", IF(AND($E$4= "Y", ISBLANK('Inverter Request Form'!$B$52)), "ERROR - No Firmware Version Submitted", 'Inverter Request Form'!$B$52))</f>
        <v>No Information Submitted</v>
      </c>
      <c r="T115" s="81" t="str">
        <f t="shared" si="9"/>
        <v>No Information Submitted</v>
      </c>
      <c r="U115" s="81" t="str">
        <f t="shared" si="10"/>
        <v>No Information Submitted</v>
      </c>
      <c r="V115" s="81" t="str">
        <f t="shared" si="11"/>
        <v>No Information Submitted</v>
      </c>
      <c r="W115" s="27" t="str">
        <f>IF($I$4="No Information Submitted", "No Information Submitted", IF(ISBLANK('Inverter Request Form'!$B$90), "No Information Submitted", 'Inverter Request Form'!$B$90))</f>
        <v>No Information Submitted</v>
      </c>
      <c r="X115" s="81" t="str">
        <f>IF($I$4="No Information Submitted", "No Information Submitted", IF(ISBLANK('Inverter Request Form'!$B$90), "No Information Submitted", ""))</f>
        <v>No Information Submitted</v>
      </c>
      <c r="Y115" s="27"/>
      <c r="Z115" s="27" t="str">
        <f>IF(AND('Inverter Request Form'!$B$28= "Yes", 'Inverter Request Form'!$B$98 = "Yes"), "Multiple Listing and ACPV module", IF('Inverter Request Form'!$B$28= "Yes", "ACPV module", IF('Inverter Request Form'!$B$98 = "Yes", "Multiple Listing",  "")))</f>
        <v/>
      </c>
      <c r="AA115" s="27" t="str">
        <f>IF('Inverter Request Form'!$B$30="Yes","Y", "N")</f>
        <v>N</v>
      </c>
      <c r="AB115" s="27" t="str">
        <f>IF('Inverter Request Form'!$B$26="Yes","Y", "N")</f>
        <v>N</v>
      </c>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t="str">
        <f>IF('Inverter Request Form'!$B$68 = "", "No Information Submitted", IF('Inverter Request Form'!$B$68 = "Yes", "Y", IF('Inverter Request Form'!$B$68 = "No", "N", "Error")))</f>
        <v>No Information Submitted</v>
      </c>
      <c r="BK115" s="27" t="str">
        <f>IF('Inverter Request Form'!$B$70 = "", "No Information Submitted", IF('Inverter Request Form'!$B$70 = "Yes", "Y", IF('Inverter Request Form'!$B$70 = "No", "N", "Error")))</f>
        <v>No Information Submitted</v>
      </c>
      <c r="BL115" s="27" t="str">
        <f>IF('Inverter Request Form'!$B$72 = "", "No Information Submitted", IF('Inverter Request Form'!$B$72 = "Yes", "Y", IF('Inverter Request Form'!$B$72 = "No", "N", "Error")))</f>
        <v>No Information Submitted</v>
      </c>
      <c r="BM115" s="27" t="str">
        <f>IF('Inverter Request Form'!$B$74 = "", "No Information Submitted", IF('Inverter Request Form'!$B$74 = "Yes", "Y", IF('Inverter Request Form'!$B$74 = "No", "N", "Error")))</f>
        <v>No Information Submitted</v>
      </c>
      <c r="BN115" s="27" t="str">
        <f>IF('Inverter Request Form'!$B$76 = "", "No Information Submitted", IF('Inverter Request Form'!$B$76 = "Yes", "Y", IF('Inverter Request Form'!$B$76 = "No", "N", "Error")))</f>
        <v>No Information Submitted</v>
      </c>
      <c r="BO115" s="27" t="str">
        <f>IF('Inverter Request Form'!$B$78 = "", "No Information Submitted", IF('Inverter Request Form'!$B$78 = "Yes", "Y", IF('Inverter Request Form'!$B$78 = "No", "N", "Error")))</f>
        <v>No Information Submitted</v>
      </c>
      <c r="BP115" s="27" t="str">
        <f>IF('Inverter Request Form'!$B$80 = "", "No Information Submitted", IF('Inverter Request Form'!$B$80 = "Yes", "Y", IF('Inverter Request Form'!$B$80 = "No", "N", "Error")))</f>
        <v>No Information Submitted</v>
      </c>
      <c r="BQ115" s="27" t="str">
        <f>IF('Inverter Request Form'!$B$82 = "", "No Information Submitted", IF('Inverter Request Form'!$B$82 = "Yes", "Y", IF('Inverter Request Form'!$B$82 = "No", "N", "Error")))</f>
        <v>No Information Submitted</v>
      </c>
      <c r="BR115" s="27" t="str">
        <f>IF('Inverter Request Form'!$B$84 = "", "No Information Submitted", IF('Inverter Request Form'!$B$84 = "Yes", "Y", IF('Inverter Request Form'!$B$84 = "No", "N", "Error")))</f>
        <v>No Information Submitted</v>
      </c>
      <c r="BS115" s="81"/>
      <c r="BT115" s="81"/>
      <c r="BU11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5" s="27" t="str">
        <f>IF('Inverter Request Form'!$B$22 = "PV Only", "PV", IF('Inverter Request Form'!$B$22 = "Battery Only", "Battery", IF('Inverter Request Form'!$B$22 = "Hybrid (PV and Battery)", "Both", "No Information Submitted")))</f>
        <v>No Information Submitted</v>
      </c>
      <c r="BX115" s="27" t="str">
        <f>IF(ISBLANK('Inverter Request Form'!$B221), "No Information Submitted", IF('Inverter Request Form'!$B$28 &lt;&gt; "Yes", "No", IF(AND('Inverter Request Form'!$B$28 = "Yes", ISBLANK('Inverter Request Form'!$F221)), "Missing ACPV Model Number", "Yes")))</f>
        <v>No Information Submitted</v>
      </c>
    </row>
    <row r="116" spans="1:76" ht="28.8" x14ac:dyDescent="0.3">
      <c r="A116" s="71" t="str">
        <f>IF(ISBLANK('Inverter Request Form'!$B$6), "No Information Submitted", 'Inverter Request Form'!$B$6)</f>
        <v>No Information Submitted</v>
      </c>
      <c r="B116" s="71" t="str">
        <f>IF(ISBLANK('Inverter Request Form'!$B222), "No Information Submitted", IF($BX$4 = "Yes", _xlfn.CONCAT("{", 'Inverter Request Form'!$C222, "V}"), IF('Inverter Request Form'!$B$98 = "Yes", IF(ISBLANK('Inverter Request Form'!$E222), "No Basic Listee Model Number Submitted", _xlfn.CONCAT('Inverter Request Form'!$B222," {",'Inverter Request Form'!$C222, "V}")), _xlfn.CONCAT('Inverter Request Form'!$B222," {",'Inverter Request Form'!$C222, "V}"))))</f>
        <v>No Information Submitted</v>
      </c>
      <c r="C116" s="27" t="str">
        <f t="shared" si="6"/>
        <v>N</v>
      </c>
      <c r="D116" s="27" t="str">
        <f>IF(OR('Inverter Request Form'!$B$39 = "Yes", OR('Inverter Request Form'!$B$50 = "Yes: SA8-SA15", 'Inverter Request Form'!$B$50 = "Yes: SA8-SA15, SA17 &amp; SA18")), IF('Inverter Request Form'!$B$39 = "Yes", "Y", "N"), "ERROR - No SA or SB Submitted")</f>
        <v>ERROR - No SA or SB Submitted</v>
      </c>
      <c r="E11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6" s="27" t="str">
        <f>IF($E$4 &lt;&gt; "Y", "N", IF('Inverter Request Form'!$B$54 = "Yes", "Y", "N"))</f>
        <v>N</v>
      </c>
      <c r="G116" s="27" t="str">
        <f>IF($E$4 &lt;&gt; "Y", "N", IF(OR('Inverter Request Form'!$B$50 = "Yes: SA8-SA15", 'Inverter Request Form'!$B$50 = "Yes: SA8-SA15, SA17 &amp; SA18"), "Y", "N"))</f>
        <v>N</v>
      </c>
      <c r="H116" s="27" t="str">
        <f>IF($E$4 &lt;&gt; "Y", "N", IF('Inverter Request Form'!$B$50 = "Yes: SA8-SA15, SA17 &amp; SA18", "Y", "N"))</f>
        <v>N</v>
      </c>
      <c r="I116" s="27" t="str">
        <f>IF('Inverter Request Form'!$B$88="1. Inverter - CSIP Certified", "Y", IF('Inverter Request Form'!$B$88="2. Inverter - CSIP compliant via conformance testing using a CSIP-certified gateway", "Y*", IF('Inverter Request Form'!$B$88= "None", "N", "N")))</f>
        <v>N</v>
      </c>
      <c r="J116" s="27"/>
      <c r="K116" s="27" t="str">
        <f>IF(ISBLANK('Inverter Request Form'!$D222), "No Information Submitted", 'Inverter Request Form'!$D222)</f>
        <v>No Information Submitted</v>
      </c>
      <c r="L116" s="27"/>
      <c r="M116" s="27" t="str">
        <f>IF(ISBLANK('Inverter Request Form'!$C222), "No Information Submitted", 'Inverter Request Form'!$C222)</f>
        <v>No Information Submitted</v>
      </c>
      <c r="N116" s="27"/>
      <c r="O116" s="27" t="str">
        <f>IF($D$4 &lt;&gt; "Y", "No Information Submitted", IF(ISBLANK('Inverter Request Form'!$B$34), "No NRTL Selected", 'Inverter Request Form'!$B$34))</f>
        <v>No Information Submitted</v>
      </c>
      <c r="P116" s="81" t="str">
        <f t="shared" si="7"/>
        <v>No Information Submitted</v>
      </c>
      <c r="Q116" s="27" t="str">
        <f>IF($E$4 &lt;&gt; "Y", "No Information Submitted", IF(ISBLANK('Inverter Request Form'!$B$34), "No NRTL Selected", 'Inverter Request Form'!$B$34))</f>
        <v>No Information Submitted</v>
      </c>
      <c r="R116" s="81" t="str">
        <f t="shared" si="8"/>
        <v>No Information Submitted</v>
      </c>
      <c r="S116" s="27" t="str">
        <f>IF($E$4 &lt;&gt; "Y", "No Information Submitted", IF(AND($E$4= "Y", ISBLANK('Inverter Request Form'!$B$52)), "ERROR - No Firmware Version Submitted", 'Inverter Request Form'!$B$52))</f>
        <v>No Information Submitted</v>
      </c>
      <c r="T116" s="81" t="str">
        <f t="shared" si="9"/>
        <v>No Information Submitted</v>
      </c>
      <c r="U116" s="81" t="str">
        <f t="shared" si="10"/>
        <v>No Information Submitted</v>
      </c>
      <c r="V116" s="81" t="str">
        <f t="shared" si="11"/>
        <v>No Information Submitted</v>
      </c>
      <c r="W116" s="27" t="str">
        <f>IF($I$4="No Information Submitted", "No Information Submitted", IF(ISBLANK('Inverter Request Form'!$B$90), "No Information Submitted", 'Inverter Request Form'!$B$90))</f>
        <v>No Information Submitted</v>
      </c>
      <c r="X116" s="81" t="str">
        <f>IF($I$4="No Information Submitted", "No Information Submitted", IF(ISBLANK('Inverter Request Form'!$B$90), "No Information Submitted", ""))</f>
        <v>No Information Submitted</v>
      </c>
      <c r="Y116" s="27"/>
      <c r="Z116" s="27" t="str">
        <f>IF(AND('Inverter Request Form'!$B$28= "Yes", 'Inverter Request Form'!$B$98 = "Yes"), "Multiple Listing and ACPV module", IF('Inverter Request Form'!$B$28= "Yes", "ACPV module", IF('Inverter Request Form'!$B$98 = "Yes", "Multiple Listing",  "")))</f>
        <v/>
      </c>
      <c r="AA116" s="27" t="str">
        <f>IF('Inverter Request Form'!$B$30="Yes","Y", "N")</f>
        <v>N</v>
      </c>
      <c r="AB116" s="27" t="str">
        <f>IF('Inverter Request Form'!$B$26="Yes","Y", "N")</f>
        <v>N</v>
      </c>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t="str">
        <f>IF('Inverter Request Form'!$B$68 = "", "No Information Submitted", IF('Inverter Request Form'!$B$68 = "Yes", "Y", IF('Inverter Request Form'!$B$68 = "No", "N", "Error")))</f>
        <v>No Information Submitted</v>
      </c>
      <c r="BK116" s="27" t="str">
        <f>IF('Inverter Request Form'!$B$70 = "", "No Information Submitted", IF('Inverter Request Form'!$B$70 = "Yes", "Y", IF('Inverter Request Form'!$B$70 = "No", "N", "Error")))</f>
        <v>No Information Submitted</v>
      </c>
      <c r="BL116" s="27" t="str">
        <f>IF('Inverter Request Form'!$B$72 = "", "No Information Submitted", IF('Inverter Request Form'!$B$72 = "Yes", "Y", IF('Inverter Request Form'!$B$72 = "No", "N", "Error")))</f>
        <v>No Information Submitted</v>
      </c>
      <c r="BM116" s="27" t="str">
        <f>IF('Inverter Request Form'!$B$74 = "", "No Information Submitted", IF('Inverter Request Form'!$B$74 = "Yes", "Y", IF('Inverter Request Form'!$B$74 = "No", "N", "Error")))</f>
        <v>No Information Submitted</v>
      </c>
      <c r="BN116" s="27" t="str">
        <f>IF('Inverter Request Form'!$B$76 = "", "No Information Submitted", IF('Inverter Request Form'!$B$76 = "Yes", "Y", IF('Inverter Request Form'!$B$76 = "No", "N", "Error")))</f>
        <v>No Information Submitted</v>
      </c>
      <c r="BO116" s="27" t="str">
        <f>IF('Inverter Request Form'!$B$78 = "", "No Information Submitted", IF('Inverter Request Form'!$B$78 = "Yes", "Y", IF('Inverter Request Form'!$B$78 = "No", "N", "Error")))</f>
        <v>No Information Submitted</v>
      </c>
      <c r="BP116" s="27" t="str">
        <f>IF('Inverter Request Form'!$B$80 = "", "No Information Submitted", IF('Inverter Request Form'!$B$80 = "Yes", "Y", IF('Inverter Request Form'!$B$80 = "No", "N", "Error")))</f>
        <v>No Information Submitted</v>
      </c>
      <c r="BQ116" s="27" t="str">
        <f>IF('Inverter Request Form'!$B$82 = "", "No Information Submitted", IF('Inverter Request Form'!$B$82 = "Yes", "Y", IF('Inverter Request Form'!$B$82 = "No", "N", "Error")))</f>
        <v>No Information Submitted</v>
      </c>
      <c r="BR116" s="27" t="str">
        <f>IF('Inverter Request Form'!$B$84 = "", "No Information Submitted", IF('Inverter Request Form'!$B$84 = "Yes", "Y", IF('Inverter Request Form'!$B$84 = "No", "N", "Error")))</f>
        <v>No Information Submitted</v>
      </c>
      <c r="BS116" s="81"/>
      <c r="BT116" s="81"/>
      <c r="BU11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6" s="27" t="str">
        <f>IF('Inverter Request Form'!$B$22 = "PV Only", "PV", IF('Inverter Request Form'!$B$22 = "Battery Only", "Battery", IF('Inverter Request Form'!$B$22 = "Hybrid (PV and Battery)", "Both", "No Information Submitted")))</f>
        <v>No Information Submitted</v>
      </c>
      <c r="BX116" s="27" t="str">
        <f>IF(ISBLANK('Inverter Request Form'!$B222), "No Information Submitted", IF('Inverter Request Form'!$B$28 &lt;&gt; "Yes", "No", IF(AND('Inverter Request Form'!$B$28 = "Yes", ISBLANK('Inverter Request Form'!$F222)), "Missing ACPV Model Number", "Yes")))</f>
        <v>No Information Submitted</v>
      </c>
    </row>
    <row r="117" spans="1:76" ht="28.8" x14ac:dyDescent="0.3">
      <c r="A117" s="71" t="str">
        <f>IF(ISBLANK('Inverter Request Form'!$B$6), "No Information Submitted", 'Inverter Request Form'!$B$6)</f>
        <v>No Information Submitted</v>
      </c>
      <c r="B117" s="71" t="str">
        <f>IF(ISBLANK('Inverter Request Form'!$B223), "No Information Submitted", IF($BX$4 = "Yes", _xlfn.CONCAT("{", 'Inverter Request Form'!$C223, "V}"), IF('Inverter Request Form'!$B$98 = "Yes", IF(ISBLANK('Inverter Request Form'!$E223), "No Basic Listee Model Number Submitted", _xlfn.CONCAT('Inverter Request Form'!$B223," {",'Inverter Request Form'!$C223, "V}")), _xlfn.CONCAT('Inverter Request Form'!$B223," {",'Inverter Request Form'!$C223, "V}"))))</f>
        <v>No Information Submitted</v>
      </c>
      <c r="C117" s="27" t="str">
        <f t="shared" si="6"/>
        <v>N</v>
      </c>
      <c r="D117" s="27" t="str">
        <f>IF(OR('Inverter Request Form'!$B$39 = "Yes", OR('Inverter Request Form'!$B$50 = "Yes: SA8-SA15", 'Inverter Request Form'!$B$50 = "Yes: SA8-SA15, SA17 &amp; SA18")), IF('Inverter Request Form'!$B$39 = "Yes", "Y", "N"), "ERROR - No SA or SB Submitted")</f>
        <v>ERROR - No SA or SB Submitted</v>
      </c>
      <c r="E11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7" s="27" t="str">
        <f>IF($E$4 &lt;&gt; "Y", "N", IF('Inverter Request Form'!$B$54 = "Yes", "Y", "N"))</f>
        <v>N</v>
      </c>
      <c r="G117" s="27" t="str">
        <f>IF($E$4 &lt;&gt; "Y", "N", IF(OR('Inverter Request Form'!$B$50 = "Yes: SA8-SA15", 'Inverter Request Form'!$B$50 = "Yes: SA8-SA15, SA17 &amp; SA18"), "Y", "N"))</f>
        <v>N</v>
      </c>
      <c r="H117" s="27" t="str">
        <f>IF($E$4 &lt;&gt; "Y", "N", IF('Inverter Request Form'!$B$50 = "Yes: SA8-SA15, SA17 &amp; SA18", "Y", "N"))</f>
        <v>N</v>
      </c>
      <c r="I117" s="27" t="str">
        <f>IF('Inverter Request Form'!$B$88="1. Inverter - CSIP Certified", "Y", IF('Inverter Request Form'!$B$88="2. Inverter - CSIP compliant via conformance testing using a CSIP-certified gateway", "Y*", IF('Inverter Request Form'!$B$88= "None", "N", "N")))</f>
        <v>N</v>
      </c>
      <c r="J117" s="27"/>
      <c r="K117" s="27" t="str">
        <f>IF(ISBLANK('Inverter Request Form'!$D223), "No Information Submitted", 'Inverter Request Form'!$D223)</f>
        <v>No Information Submitted</v>
      </c>
      <c r="L117" s="27"/>
      <c r="M117" s="27" t="str">
        <f>IF(ISBLANK('Inverter Request Form'!$C223), "No Information Submitted", 'Inverter Request Form'!$C223)</f>
        <v>No Information Submitted</v>
      </c>
      <c r="N117" s="27"/>
      <c r="O117" s="27" t="str">
        <f>IF($D$4 &lt;&gt; "Y", "No Information Submitted", IF(ISBLANK('Inverter Request Form'!$B$34), "No NRTL Selected", 'Inverter Request Form'!$B$34))</f>
        <v>No Information Submitted</v>
      </c>
      <c r="P117" s="81" t="str">
        <f t="shared" si="7"/>
        <v>No Information Submitted</v>
      </c>
      <c r="Q117" s="27" t="str">
        <f>IF($E$4 &lt;&gt; "Y", "No Information Submitted", IF(ISBLANK('Inverter Request Form'!$B$34), "No NRTL Selected", 'Inverter Request Form'!$B$34))</f>
        <v>No Information Submitted</v>
      </c>
      <c r="R117" s="81" t="str">
        <f t="shared" si="8"/>
        <v>No Information Submitted</v>
      </c>
      <c r="S117" s="27" t="str">
        <f>IF($E$4 &lt;&gt; "Y", "No Information Submitted", IF(AND($E$4= "Y", ISBLANK('Inverter Request Form'!$B$52)), "ERROR - No Firmware Version Submitted", 'Inverter Request Form'!$B$52))</f>
        <v>No Information Submitted</v>
      </c>
      <c r="T117" s="81" t="str">
        <f t="shared" si="9"/>
        <v>No Information Submitted</v>
      </c>
      <c r="U117" s="81" t="str">
        <f t="shared" si="10"/>
        <v>No Information Submitted</v>
      </c>
      <c r="V117" s="81" t="str">
        <f t="shared" si="11"/>
        <v>No Information Submitted</v>
      </c>
      <c r="W117" s="27" t="str">
        <f>IF($I$4="No Information Submitted", "No Information Submitted", IF(ISBLANK('Inverter Request Form'!$B$90), "No Information Submitted", 'Inverter Request Form'!$B$90))</f>
        <v>No Information Submitted</v>
      </c>
      <c r="X117" s="81" t="str">
        <f>IF($I$4="No Information Submitted", "No Information Submitted", IF(ISBLANK('Inverter Request Form'!$B$90), "No Information Submitted", ""))</f>
        <v>No Information Submitted</v>
      </c>
      <c r="Y117" s="27"/>
      <c r="Z117" s="27" t="str">
        <f>IF(AND('Inverter Request Form'!$B$28= "Yes", 'Inverter Request Form'!$B$98 = "Yes"), "Multiple Listing and ACPV module", IF('Inverter Request Form'!$B$28= "Yes", "ACPV module", IF('Inverter Request Form'!$B$98 = "Yes", "Multiple Listing",  "")))</f>
        <v/>
      </c>
      <c r="AA117" s="27" t="str">
        <f>IF('Inverter Request Form'!$B$30="Yes","Y", "N")</f>
        <v>N</v>
      </c>
      <c r="AB117" s="27" t="str">
        <f>IF('Inverter Request Form'!$B$26="Yes","Y", "N")</f>
        <v>N</v>
      </c>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t="str">
        <f>IF('Inverter Request Form'!$B$68 = "", "No Information Submitted", IF('Inverter Request Form'!$B$68 = "Yes", "Y", IF('Inverter Request Form'!$B$68 = "No", "N", "Error")))</f>
        <v>No Information Submitted</v>
      </c>
      <c r="BK117" s="27" t="str">
        <f>IF('Inverter Request Form'!$B$70 = "", "No Information Submitted", IF('Inverter Request Form'!$B$70 = "Yes", "Y", IF('Inverter Request Form'!$B$70 = "No", "N", "Error")))</f>
        <v>No Information Submitted</v>
      </c>
      <c r="BL117" s="27" t="str">
        <f>IF('Inverter Request Form'!$B$72 = "", "No Information Submitted", IF('Inverter Request Form'!$B$72 = "Yes", "Y", IF('Inverter Request Form'!$B$72 = "No", "N", "Error")))</f>
        <v>No Information Submitted</v>
      </c>
      <c r="BM117" s="27" t="str">
        <f>IF('Inverter Request Form'!$B$74 = "", "No Information Submitted", IF('Inverter Request Form'!$B$74 = "Yes", "Y", IF('Inverter Request Form'!$B$74 = "No", "N", "Error")))</f>
        <v>No Information Submitted</v>
      </c>
      <c r="BN117" s="27" t="str">
        <f>IF('Inverter Request Form'!$B$76 = "", "No Information Submitted", IF('Inverter Request Form'!$B$76 = "Yes", "Y", IF('Inverter Request Form'!$B$76 = "No", "N", "Error")))</f>
        <v>No Information Submitted</v>
      </c>
      <c r="BO117" s="27" t="str">
        <f>IF('Inverter Request Form'!$B$78 = "", "No Information Submitted", IF('Inverter Request Form'!$B$78 = "Yes", "Y", IF('Inverter Request Form'!$B$78 = "No", "N", "Error")))</f>
        <v>No Information Submitted</v>
      </c>
      <c r="BP117" s="27" t="str">
        <f>IF('Inverter Request Form'!$B$80 = "", "No Information Submitted", IF('Inverter Request Form'!$B$80 = "Yes", "Y", IF('Inverter Request Form'!$B$80 = "No", "N", "Error")))</f>
        <v>No Information Submitted</v>
      </c>
      <c r="BQ117" s="27" t="str">
        <f>IF('Inverter Request Form'!$B$82 = "", "No Information Submitted", IF('Inverter Request Form'!$B$82 = "Yes", "Y", IF('Inverter Request Form'!$B$82 = "No", "N", "Error")))</f>
        <v>No Information Submitted</v>
      </c>
      <c r="BR117" s="27" t="str">
        <f>IF('Inverter Request Form'!$B$84 = "", "No Information Submitted", IF('Inverter Request Form'!$B$84 = "Yes", "Y", IF('Inverter Request Form'!$B$84 = "No", "N", "Error")))</f>
        <v>No Information Submitted</v>
      </c>
      <c r="BS117" s="81"/>
      <c r="BT117" s="81"/>
      <c r="BU11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7" s="27" t="str">
        <f>IF('Inverter Request Form'!$B$22 = "PV Only", "PV", IF('Inverter Request Form'!$B$22 = "Battery Only", "Battery", IF('Inverter Request Form'!$B$22 = "Hybrid (PV and Battery)", "Both", "No Information Submitted")))</f>
        <v>No Information Submitted</v>
      </c>
      <c r="BX117" s="27" t="str">
        <f>IF(ISBLANK('Inverter Request Form'!$B223), "No Information Submitted", IF('Inverter Request Form'!$B$28 &lt;&gt; "Yes", "No", IF(AND('Inverter Request Form'!$B$28 = "Yes", ISBLANK('Inverter Request Form'!$F223)), "Missing ACPV Model Number", "Yes")))</f>
        <v>No Information Submitted</v>
      </c>
    </row>
    <row r="118" spans="1:76" ht="28.8" x14ac:dyDescent="0.3">
      <c r="A118" s="71" t="str">
        <f>IF(ISBLANK('Inverter Request Form'!$B$6), "No Information Submitted", 'Inverter Request Form'!$B$6)</f>
        <v>No Information Submitted</v>
      </c>
      <c r="B118" s="71" t="str">
        <f>IF(ISBLANK('Inverter Request Form'!$B224), "No Information Submitted", IF($BX$4 = "Yes", _xlfn.CONCAT("{", 'Inverter Request Form'!$C224, "V}"), IF('Inverter Request Form'!$B$98 = "Yes", IF(ISBLANK('Inverter Request Form'!$E224), "No Basic Listee Model Number Submitted", _xlfn.CONCAT('Inverter Request Form'!$B224," {",'Inverter Request Form'!$C224, "V}")), _xlfn.CONCAT('Inverter Request Form'!$B224," {",'Inverter Request Form'!$C224, "V}"))))</f>
        <v>No Information Submitted</v>
      </c>
      <c r="C118" s="27" t="str">
        <f t="shared" si="6"/>
        <v>N</v>
      </c>
      <c r="D118" s="27" t="str">
        <f>IF(OR('Inverter Request Form'!$B$39 = "Yes", OR('Inverter Request Form'!$B$50 = "Yes: SA8-SA15", 'Inverter Request Form'!$B$50 = "Yes: SA8-SA15, SA17 &amp; SA18")), IF('Inverter Request Form'!$B$39 = "Yes", "Y", "N"), "ERROR - No SA or SB Submitted")</f>
        <v>ERROR - No SA or SB Submitted</v>
      </c>
      <c r="E11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8" s="27" t="str">
        <f>IF($E$4 &lt;&gt; "Y", "N", IF('Inverter Request Form'!$B$54 = "Yes", "Y", "N"))</f>
        <v>N</v>
      </c>
      <c r="G118" s="27" t="str">
        <f>IF($E$4 &lt;&gt; "Y", "N", IF(OR('Inverter Request Form'!$B$50 = "Yes: SA8-SA15", 'Inverter Request Form'!$B$50 = "Yes: SA8-SA15, SA17 &amp; SA18"), "Y", "N"))</f>
        <v>N</v>
      </c>
      <c r="H118" s="27" t="str">
        <f>IF($E$4 &lt;&gt; "Y", "N", IF('Inverter Request Form'!$B$50 = "Yes: SA8-SA15, SA17 &amp; SA18", "Y", "N"))</f>
        <v>N</v>
      </c>
      <c r="I118" s="27" t="str">
        <f>IF('Inverter Request Form'!$B$88="1. Inverter - CSIP Certified", "Y", IF('Inverter Request Form'!$B$88="2. Inverter - CSIP compliant via conformance testing using a CSIP-certified gateway", "Y*", IF('Inverter Request Form'!$B$88= "None", "N", "N")))</f>
        <v>N</v>
      </c>
      <c r="J118" s="27"/>
      <c r="K118" s="27" t="str">
        <f>IF(ISBLANK('Inverter Request Form'!$D224), "No Information Submitted", 'Inverter Request Form'!$D224)</f>
        <v>No Information Submitted</v>
      </c>
      <c r="L118" s="27"/>
      <c r="M118" s="27" t="str">
        <f>IF(ISBLANK('Inverter Request Form'!$C224), "No Information Submitted", 'Inverter Request Form'!$C224)</f>
        <v>No Information Submitted</v>
      </c>
      <c r="N118" s="27"/>
      <c r="O118" s="27" t="str">
        <f>IF($D$4 &lt;&gt; "Y", "No Information Submitted", IF(ISBLANK('Inverter Request Form'!$B$34), "No NRTL Selected", 'Inverter Request Form'!$B$34))</f>
        <v>No Information Submitted</v>
      </c>
      <c r="P118" s="81" t="str">
        <f t="shared" si="7"/>
        <v>No Information Submitted</v>
      </c>
      <c r="Q118" s="27" t="str">
        <f>IF($E$4 &lt;&gt; "Y", "No Information Submitted", IF(ISBLANK('Inverter Request Form'!$B$34), "No NRTL Selected", 'Inverter Request Form'!$B$34))</f>
        <v>No Information Submitted</v>
      </c>
      <c r="R118" s="81" t="str">
        <f t="shared" si="8"/>
        <v>No Information Submitted</v>
      </c>
      <c r="S118" s="27" t="str">
        <f>IF($E$4 &lt;&gt; "Y", "No Information Submitted", IF(AND($E$4= "Y", ISBLANK('Inverter Request Form'!$B$52)), "ERROR - No Firmware Version Submitted", 'Inverter Request Form'!$B$52))</f>
        <v>No Information Submitted</v>
      </c>
      <c r="T118" s="81" t="str">
        <f t="shared" si="9"/>
        <v>No Information Submitted</v>
      </c>
      <c r="U118" s="81" t="str">
        <f t="shared" si="10"/>
        <v>No Information Submitted</v>
      </c>
      <c r="V118" s="81" t="str">
        <f t="shared" si="11"/>
        <v>No Information Submitted</v>
      </c>
      <c r="W118" s="27" t="str">
        <f>IF($I$4="No Information Submitted", "No Information Submitted", IF(ISBLANK('Inverter Request Form'!$B$90), "No Information Submitted", 'Inverter Request Form'!$B$90))</f>
        <v>No Information Submitted</v>
      </c>
      <c r="X118" s="81" t="str">
        <f>IF($I$4="No Information Submitted", "No Information Submitted", IF(ISBLANK('Inverter Request Form'!$B$90), "No Information Submitted", ""))</f>
        <v>No Information Submitted</v>
      </c>
      <c r="Y118" s="27"/>
      <c r="Z118" s="27" t="str">
        <f>IF(AND('Inverter Request Form'!$B$28= "Yes", 'Inverter Request Form'!$B$98 = "Yes"), "Multiple Listing and ACPV module", IF('Inverter Request Form'!$B$28= "Yes", "ACPV module", IF('Inverter Request Form'!$B$98 = "Yes", "Multiple Listing",  "")))</f>
        <v/>
      </c>
      <c r="AA118" s="27" t="str">
        <f>IF('Inverter Request Form'!$B$30="Yes","Y", "N")</f>
        <v>N</v>
      </c>
      <c r="AB118" s="27" t="str">
        <f>IF('Inverter Request Form'!$B$26="Yes","Y", "N")</f>
        <v>N</v>
      </c>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t="str">
        <f>IF('Inverter Request Form'!$B$68 = "", "No Information Submitted", IF('Inverter Request Form'!$B$68 = "Yes", "Y", IF('Inverter Request Form'!$B$68 = "No", "N", "Error")))</f>
        <v>No Information Submitted</v>
      </c>
      <c r="BK118" s="27" t="str">
        <f>IF('Inverter Request Form'!$B$70 = "", "No Information Submitted", IF('Inverter Request Form'!$B$70 = "Yes", "Y", IF('Inverter Request Form'!$B$70 = "No", "N", "Error")))</f>
        <v>No Information Submitted</v>
      </c>
      <c r="BL118" s="27" t="str">
        <f>IF('Inverter Request Form'!$B$72 = "", "No Information Submitted", IF('Inverter Request Form'!$B$72 = "Yes", "Y", IF('Inverter Request Form'!$B$72 = "No", "N", "Error")))</f>
        <v>No Information Submitted</v>
      </c>
      <c r="BM118" s="27" t="str">
        <f>IF('Inverter Request Form'!$B$74 = "", "No Information Submitted", IF('Inverter Request Form'!$B$74 = "Yes", "Y", IF('Inverter Request Form'!$B$74 = "No", "N", "Error")))</f>
        <v>No Information Submitted</v>
      </c>
      <c r="BN118" s="27" t="str">
        <f>IF('Inverter Request Form'!$B$76 = "", "No Information Submitted", IF('Inverter Request Form'!$B$76 = "Yes", "Y", IF('Inverter Request Form'!$B$76 = "No", "N", "Error")))</f>
        <v>No Information Submitted</v>
      </c>
      <c r="BO118" s="27" t="str">
        <f>IF('Inverter Request Form'!$B$78 = "", "No Information Submitted", IF('Inverter Request Form'!$B$78 = "Yes", "Y", IF('Inverter Request Form'!$B$78 = "No", "N", "Error")))</f>
        <v>No Information Submitted</v>
      </c>
      <c r="BP118" s="27" t="str">
        <f>IF('Inverter Request Form'!$B$80 = "", "No Information Submitted", IF('Inverter Request Form'!$B$80 = "Yes", "Y", IF('Inverter Request Form'!$B$80 = "No", "N", "Error")))</f>
        <v>No Information Submitted</v>
      </c>
      <c r="BQ118" s="27" t="str">
        <f>IF('Inverter Request Form'!$B$82 = "", "No Information Submitted", IF('Inverter Request Form'!$B$82 = "Yes", "Y", IF('Inverter Request Form'!$B$82 = "No", "N", "Error")))</f>
        <v>No Information Submitted</v>
      </c>
      <c r="BR118" s="27" t="str">
        <f>IF('Inverter Request Form'!$B$84 = "", "No Information Submitted", IF('Inverter Request Form'!$B$84 = "Yes", "Y", IF('Inverter Request Form'!$B$84 = "No", "N", "Error")))</f>
        <v>No Information Submitted</v>
      </c>
      <c r="BS118" s="81"/>
      <c r="BT118" s="81"/>
      <c r="BU11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8" s="27" t="str">
        <f>IF('Inverter Request Form'!$B$22 = "PV Only", "PV", IF('Inverter Request Form'!$B$22 = "Battery Only", "Battery", IF('Inverter Request Form'!$B$22 = "Hybrid (PV and Battery)", "Both", "No Information Submitted")))</f>
        <v>No Information Submitted</v>
      </c>
      <c r="BX118" s="27" t="str">
        <f>IF(ISBLANK('Inverter Request Form'!$B224), "No Information Submitted", IF('Inverter Request Form'!$B$28 &lt;&gt; "Yes", "No", IF(AND('Inverter Request Form'!$B$28 = "Yes", ISBLANK('Inverter Request Form'!$F224)), "Missing ACPV Model Number", "Yes")))</f>
        <v>No Information Submitted</v>
      </c>
    </row>
    <row r="119" spans="1:76" ht="28.8" x14ac:dyDescent="0.3">
      <c r="A119" s="71" t="str">
        <f>IF(ISBLANK('Inverter Request Form'!$B$6), "No Information Submitted", 'Inverter Request Form'!$B$6)</f>
        <v>No Information Submitted</v>
      </c>
      <c r="B119" s="71" t="str">
        <f>IF(ISBLANK('Inverter Request Form'!$B225), "No Information Submitted", IF($BX$4 = "Yes", _xlfn.CONCAT("{", 'Inverter Request Form'!$C225, "V}"), IF('Inverter Request Form'!$B$98 = "Yes", IF(ISBLANK('Inverter Request Form'!$E225), "No Basic Listee Model Number Submitted", _xlfn.CONCAT('Inverter Request Form'!$B225," {",'Inverter Request Form'!$C225, "V}")), _xlfn.CONCAT('Inverter Request Form'!$B225," {",'Inverter Request Form'!$C225, "V}"))))</f>
        <v>No Information Submitted</v>
      </c>
      <c r="C119" s="27" t="str">
        <f t="shared" si="6"/>
        <v>N</v>
      </c>
      <c r="D119" s="27" t="str">
        <f>IF(OR('Inverter Request Form'!$B$39 = "Yes", OR('Inverter Request Form'!$B$50 = "Yes: SA8-SA15", 'Inverter Request Form'!$B$50 = "Yes: SA8-SA15, SA17 &amp; SA18")), IF('Inverter Request Form'!$B$39 = "Yes", "Y", "N"), "ERROR - No SA or SB Submitted")</f>
        <v>ERROR - No SA or SB Submitted</v>
      </c>
      <c r="E11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19" s="27" t="str">
        <f>IF($E$4 &lt;&gt; "Y", "N", IF('Inverter Request Form'!$B$54 = "Yes", "Y", "N"))</f>
        <v>N</v>
      </c>
      <c r="G119" s="27" t="str">
        <f>IF($E$4 &lt;&gt; "Y", "N", IF(OR('Inverter Request Form'!$B$50 = "Yes: SA8-SA15", 'Inverter Request Form'!$B$50 = "Yes: SA8-SA15, SA17 &amp; SA18"), "Y", "N"))</f>
        <v>N</v>
      </c>
      <c r="H119" s="27" t="str">
        <f>IF($E$4 &lt;&gt; "Y", "N", IF('Inverter Request Form'!$B$50 = "Yes: SA8-SA15, SA17 &amp; SA18", "Y", "N"))</f>
        <v>N</v>
      </c>
      <c r="I119" s="27" t="str">
        <f>IF('Inverter Request Form'!$B$88="1. Inverter - CSIP Certified", "Y", IF('Inverter Request Form'!$B$88="2. Inverter - CSIP compliant via conformance testing using a CSIP-certified gateway", "Y*", IF('Inverter Request Form'!$B$88= "None", "N", "N")))</f>
        <v>N</v>
      </c>
      <c r="J119" s="27"/>
      <c r="K119" s="27" t="str">
        <f>IF(ISBLANK('Inverter Request Form'!$D225), "No Information Submitted", 'Inverter Request Form'!$D225)</f>
        <v>No Information Submitted</v>
      </c>
      <c r="L119" s="27"/>
      <c r="M119" s="27" t="str">
        <f>IF(ISBLANK('Inverter Request Form'!$C225), "No Information Submitted", 'Inverter Request Form'!$C225)</f>
        <v>No Information Submitted</v>
      </c>
      <c r="N119" s="27"/>
      <c r="O119" s="27" t="str">
        <f>IF($D$4 &lt;&gt; "Y", "No Information Submitted", IF(ISBLANK('Inverter Request Form'!$B$34), "No NRTL Selected", 'Inverter Request Form'!$B$34))</f>
        <v>No Information Submitted</v>
      </c>
      <c r="P119" s="81" t="str">
        <f t="shared" si="7"/>
        <v>No Information Submitted</v>
      </c>
      <c r="Q119" s="27" t="str">
        <f>IF($E$4 &lt;&gt; "Y", "No Information Submitted", IF(ISBLANK('Inverter Request Form'!$B$34), "No NRTL Selected", 'Inverter Request Form'!$B$34))</f>
        <v>No Information Submitted</v>
      </c>
      <c r="R119" s="81" t="str">
        <f t="shared" si="8"/>
        <v>No Information Submitted</v>
      </c>
      <c r="S119" s="27" t="str">
        <f>IF($E$4 &lt;&gt; "Y", "No Information Submitted", IF(AND($E$4= "Y", ISBLANK('Inverter Request Form'!$B$52)), "ERROR - No Firmware Version Submitted", 'Inverter Request Form'!$B$52))</f>
        <v>No Information Submitted</v>
      </c>
      <c r="T119" s="81" t="str">
        <f t="shared" si="9"/>
        <v>No Information Submitted</v>
      </c>
      <c r="U119" s="81" t="str">
        <f t="shared" si="10"/>
        <v>No Information Submitted</v>
      </c>
      <c r="V119" s="81" t="str">
        <f t="shared" si="11"/>
        <v>No Information Submitted</v>
      </c>
      <c r="W119" s="27" t="str">
        <f>IF($I$4="No Information Submitted", "No Information Submitted", IF(ISBLANK('Inverter Request Form'!$B$90), "No Information Submitted", 'Inverter Request Form'!$B$90))</f>
        <v>No Information Submitted</v>
      </c>
      <c r="X119" s="81" t="str">
        <f>IF($I$4="No Information Submitted", "No Information Submitted", IF(ISBLANK('Inverter Request Form'!$B$90), "No Information Submitted", ""))</f>
        <v>No Information Submitted</v>
      </c>
      <c r="Y119" s="27"/>
      <c r="Z119" s="27" t="str">
        <f>IF(AND('Inverter Request Form'!$B$28= "Yes", 'Inverter Request Form'!$B$98 = "Yes"), "Multiple Listing and ACPV module", IF('Inverter Request Form'!$B$28= "Yes", "ACPV module", IF('Inverter Request Form'!$B$98 = "Yes", "Multiple Listing",  "")))</f>
        <v/>
      </c>
      <c r="AA119" s="27" t="str">
        <f>IF('Inverter Request Form'!$B$30="Yes","Y", "N")</f>
        <v>N</v>
      </c>
      <c r="AB119" s="27" t="str">
        <f>IF('Inverter Request Form'!$B$26="Yes","Y", "N")</f>
        <v>N</v>
      </c>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t="str">
        <f>IF('Inverter Request Form'!$B$68 = "", "No Information Submitted", IF('Inverter Request Form'!$B$68 = "Yes", "Y", IF('Inverter Request Form'!$B$68 = "No", "N", "Error")))</f>
        <v>No Information Submitted</v>
      </c>
      <c r="BK119" s="27" t="str">
        <f>IF('Inverter Request Form'!$B$70 = "", "No Information Submitted", IF('Inverter Request Form'!$B$70 = "Yes", "Y", IF('Inverter Request Form'!$B$70 = "No", "N", "Error")))</f>
        <v>No Information Submitted</v>
      </c>
      <c r="BL119" s="27" t="str">
        <f>IF('Inverter Request Form'!$B$72 = "", "No Information Submitted", IF('Inverter Request Form'!$B$72 = "Yes", "Y", IF('Inverter Request Form'!$B$72 = "No", "N", "Error")))</f>
        <v>No Information Submitted</v>
      </c>
      <c r="BM119" s="27" t="str">
        <f>IF('Inverter Request Form'!$B$74 = "", "No Information Submitted", IF('Inverter Request Form'!$B$74 = "Yes", "Y", IF('Inverter Request Form'!$B$74 = "No", "N", "Error")))</f>
        <v>No Information Submitted</v>
      </c>
      <c r="BN119" s="27" t="str">
        <f>IF('Inverter Request Form'!$B$76 = "", "No Information Submitted", IF('Inverter Request Form'!$B$76 = "Yes", "Y", IF('Inverter Request Form'!$B$76 = "No", "N", "Error")))</f>
        <v>No Information Submitted</v>
      </c>
      <c r="BO119" s="27" t="str">
        <f>IF('Inverter Request Form'!$B$78 = "", "No Information Submitted", IF('Inverter Request Form'!$B$78 = "Yes", "Y", IF('Inverter Request Form'!$B$78 = "No", "N", "Error")))</f>
        <v>No Information Submitted</v>
      </c>
      <c r="BP119" s="27" t="str">
        <f>IF('Inverter Request Form'!$B$80 = "", "No Information Submitted", IF('Inverter Request Form'!$B$80 = "Yes", "Y", IF('Inverter Request Form'!$B$80 = "No", "N", "Error")))</f>
        <v>No Information Submitted</v>
      </c>
      <c r="BQ119" s="27" t="str">
        <f>IF('Inverter Request Form'!$B$82 = "", "No Information Submitted", IF('Inverter Request Form'!$B$82 = "Yes", "Y", IF('Inverter Request Form'!$B$82 = "No", "N", "Error")))</f>
        <v>No Information Submitted</v>
      </c>
      <c r="BR119" s="27" t="str">
        <f>IF('Inverter Request Form'!$B$84 = "", "No Information Submitted", IF('Inverter Request Form'!$B$84 = "Yes", "Y", IF('Inverter Request Form'!$B$84 = "No", "N", "Error")))</f>
        <v>No Information Submitted</v>
      </c>
      <c r="BS119" s="81"/>
      <c r="BT119" s="81"/>
      <c r="BU11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1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19" s="27" t="str">
        <f>IF('Inverter Request Form'!$B$22 = "PV Only", "PV", IF('Inverter Request Form'!$B$22 = "Battery Only", "Battery", IF('Inverter Request Form'!$B$22 = "Hybrid (PV and Battery)", "Both", "No Information Submitted")))</f>
        <v>No Information Submitted</v>
      </c>
      <c r="BX119" s="27" t="str">
        <f>IF(ISBLANK('Inverter Request Form'!$B225), "No Information Submitted", IF('Inverter Request Form'!$B$28 &lt;&gt; "Yes", "No", IF(AND('Inverter Request Form'!$B$28 = "Yes", ISBLANK('Inverter Request Form'!$F225)), "Missing ACPV Model Number", "Yes")))</f>
        <v>No Information Submitted</v>
      </c>
    </row>
    <row r="120" spans="1:76" ht="28.8" x14ac:dyDescent="0.3">
      <c r="A120" s="71" t="str">
        <f>IF(ISBLANK('Inverter Request Form'!$B$6), "No Information Submitted", 'Inverter Request Form'!$B$6)</f>
        <v>No Information Submitted</v>
      </c>
      <c r="B120" s="71" t="str">
        <f>IF(ISBLANK('Inverter Request Form'!$B226), "No Information Submitted", IF($BX$4 = "Yes", _xlfn.CONCAT("{", 'Inverter Request Form'!$C226, "V}"), IF('Inverter Request Form'!$B$98 = "Yes", IF(ISBLANK('Inverter Request Form'!$E226), "No Basic Listee Model Number Submitted", _xlfn.CONCAT('Inverter Request Form'!$B226," {",'Inverter Request Form'!$C226, "V}")), _xlfn.CONCAT('Inverter Request Form'!$B226," {",'Inverter Request Form'!$C226, "V}"))))</f>
        <v>No Information Submitted</v>
      </c>
      <c r="C120" s="27" t="str">
        <f t="shared" si="6"/>
        <v>N</v>
      </c>
      <c r="D120" s="27" t="str">
        <f>IF(OR('Inverter Request Form'!$B$39 = "Yes", OR('Inverter Request Form'!$B$50 = "Yes: SA8-SA15", 'Inverter Request Form'!$B$50 = "Yes: SA8-SA15, SA17 &amp; SA18")), IF('Inverter Request Form'!$B$39 = "Yes", "Y", "N"), "ERROR - No SA or SB Submitted")</f>
        <v>ERROR - No SA or SB Submitted</v>
      </c>
      <c r="E12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0" s="27" t="str">
        <f>IF($E$4 &lt;&gt; "Y", "N", IF('Inverter Request Form'!$B$54 = "Yes", "Y", "N"))</f>
        <v>N</v>
      </c>
      <c r="G120" s="27" t="str">
        <f>IF($E$4 &lt;&gt; "Y", "N", IF(OR('Inverter Request Form'!$B$50 = "Yes: SA8-SA15", 'Inverter Request Form'!$B$50 = "Yes: SA8-SA15, SA17 &amp; SA18"), "Y", "N"))</f>
        <v>N</v>
      </c>
      <c r="H120" s="27" t="str">
        <f>IF($E$4 &lt;&gt; "Y", "N", IF('Inverter Request Form'!$B$50 = "Yes: SA8-SA15, SA17 &amp; SA18", "Y", "N"))</f>
        <v>N</v>
      </c>
      <c r="I120" s="27" t="str">
        <f>IF('Inverter Request Form'!$B$88="1. Inverter - CSIP Certified", "Y", IF('Inverter Request Form'!$B$88="2. Inverter - CSIP compliant via conformance testing using a CSIP-certified gateway", "Y*", IF('Inverter Request Form'!$B$88= "None", "N", "N")))</f>
        <v>N</v>
      </c>
      <c r="J120" s="27"/>
      <c r="K120" s="27" t="str">
        <f>IF(ISBLANK('Inverter Request Form'!$D226), "No Information Submitted", 'Inverter Request Form'!$D226)</f>
        <v>No Information Submitted</v>
      </c>
      <c r="L120" s="27"/>
      <c r="M120" s="27" t="str">
        <f>IF(ISBLANK('Inverter Request Form'!$C226), "No Information Submitted", 'Inverter Request Form'!$C226)</f>
        <v>No Information Submitted</v>
      </c>
      <c r="N120" s="27"/>
      <c r="O120" s="27" t="str">
        <f>IF($D$4 &lt;&gt; "Y", "No Information Submitted", IF(ISBLANK('Inverter Request Form'!$B$34), "No NRTL Selected", 'Inverter Request Form'!$B$34))</f>
        <v>No Information Submitted</v>
      </c>
      <c r="P120" s="81" t="str">
        <f t="shared" si="7"/>
        <v>No Information Submitted</v>
      </c>
      <c r="Q120" s="27" t="str">
        <f>IF($E$4 &lt;&gt; "Y", "No Information Submitted", IF(ISBLANK('Inverter Request Form'!$B$34), "No NRTL Selected", 'Inverter Request Form'!$B$34))</f>
        <v>No Information Submitted</v>
      </c>
      <c r="R120" s="81" t="str">
        <f t="shared" si="8"/>
        <v>No Information Submitted</v>
      </c>
      <c r="S120" s="27" t="str">
        <f>IF($E$4 &lt;&gt; "Y", "No Information Submitted", IF(AND($E$4= "Y", ISBLANK('Inverter Request Form'!$B$52)), "ERROR - No Firmware Version Submitted", 'Inverter Request Form'!$B$52))</f>
        <v>No Information Submitted</v>
      </c>
      <c r="T120" s="81" t="str">
        <f t="shared" si="9"/>
        <v>No Information Submitted</v>
      </c>
      <c r="U120" s="81" t="str">
        <f t="shared" si="10"/>
        <v>No Information Submitted</v>
      </c>
      <c r="V120" s="81" t="str">
        <f t="shared" si="11"/>
        <v>No Information Submitted</v>
      </c>
      <c r="W120" s="27" t="str">
        <f>IF($I$4="No Information Submitted", "No Information Submitted", IF(ISBLANK('Inverter Request Form'!$B$90), "No Information Submitted", 'Inverter Request Form'!$B$90))</f>
        <v>No Information Submitted</v>
      </c>
      <c r="X120" s="81" t="str">
        <f>IF($I$4="No Information Submitted", "No Information Submitted", IF(ISBLANK('Inverter Request Form'!$B$90), "No Information Submitted", ""))</f>
        <v>No Information Submitted</v>
      </c>
      <c r="Y120" s="27"/>
      <c r="Z120" s="27" t="str">
        <f>IF(AND('Inverter Request Form'!$B$28= "Yes", 'Inverter Request Form'!$B$98 = "Yes"), "Multiple Listing and ACPV module", IF('Inverter Request Form'!$B$28= "Yes", "ACPV module", IF('Inverter Request Form'!$B$98 = "Yes", "Multiple Listing",  "")))</f>
        <v/>
      </c>
      <c r="AA120" s="27" t="str">
        <f>IF('Inverter Request Form'!$B$30="Yes","Y", "N")</f>
        <v>N</v>
      </c>
      <c r="AB120" s="27" t="str">
        <f>IF('Inverter Request Form'!$B$26="Yes","Y", "N")</f>
        <v>N</v>
      </c>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t="str">
        <f>IF('Inverter Request Form'!$B$68 = "", "No Information Submitted", IF('Inverter Request Form'!$B$68 = "Yes", "Y", IF('Inverter Request Form'!$B$68 = "No", "N", "Error")))</f>
        <v>No Information Submitted</v>
      </c>
      <c r="BK120" s="27" t="str">
        <f>IF('Inverter Request Form'!$B$70 = "", "No Information Submitted", IF('Inverter Request Form'!$B$70 = "Yes", "Y", IF('Inverter Request Form'!$B$70 = "No", "N", "Error")))</f>
        <v>No Information Submitted</v>
      </c>
      <c r="BL120" s="27" t="str">
        <f>IF('Inverter Request Form'!$B$72 = "", "No Information Submitted", IF('Inverter Request Form'!$B$72 = "Yes", "Y", IF('Inverter Request Form'!$B$72 = "No", "N", "Error")))</f>
        <v>No Information Submitted</v>
      </c>
      <c r="BM120" s="27" t="str">
        <f>IF('Inverter Request Form'!$B$74 = "", "No Information Submitted", IF('Inverter Request Form'!$B$74 = "Yes", "Y", IF('Inverter Request Form'!$B$74 = "No", "N", "Error")))</f>
        <v>No Information Submitted</v>
      </c>
      <c r="BN120" s="27" t="str">
        <f>IF('Inverter Request Form'!$B$76 = "", "No Information Submitted", IF('Inverter Request Form'!$B$76 = "Yes", "Y", IF('Inverter Request Form'!$B$76 = "No", "N", "Error")))</f>
        <v>No Information Submitted</v>
      </c>
      <c r="BO120" s="27" t="str">
        <f>IF('Inverter Request Form'!$B$78 = "", "No Information Submitted", IF('Inverter Request Form'!$B$78 = "Yes", "Y", IF('Inverter Request Form'!$B$78 = "No", "N", "Error")))</f>
        <v>No Information Submitted</v>
      </c>
      <c r="BP120" s="27" t="str">
        <f>IF('Inverter Request Form'!$B$80 = "", "No Information Submitted", IF('Inverter Request Form'!$B$80 = "Yes", "Y", IF('Inverter Request Form'!$B$80 = "No", "N", "Error")))</f>
        <v>No Information Submitted</v>
      </c>
      <c r="BQ120" s="27" t="str">
        <f>IF('Inverter Request Form'!$B$82 = "", "No Information Submitted", IF('Inverter Request Form'!$B$82 = "Yes", "Y", IF('Inverter Request Form'!$B$82 = "No", "N", "Error")))</f>
        <v>No Information Submitted</v>
      </c>
      <c r="BR120" s="27" t="str">
        <f>IF('Inverter Request Form'!$B$84 = "", "No Information Submitted", IF('Inverter Request Form'!$B$84 = "Yes", "Y", IF('Inverter Request Form'!$B$84 = "No", "N", "Error")))</f>
        <v>No Information Submitted</v>
      </c>
      <c r="BS120" s="81"/>
      <c r="BT120" s="81"/>
      <c r="BU12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0" s="27" t="str">
        <f>IF('Inverter Request Form'!$B$22 = "PV Only", "PV", IF('Inverter Request Form'!$B$22 = "Battery Only", "Battery", IF('Inverter Request Form'!$B$22 = "Hybrid (PV and Battery)", "Both", "No Information Submitted")))</f>
        <v>No Information Submitted</v>
      </c>
      <c r="BX120" s="27" t="str">
        <f>IF(ISBLANK('Inverter Request Form'!$B226), "No Information Submitted", IF('Inverter Request Form'!$B$28 &lt;&gt; "Yes", "No", IF(AND('Inverter Request Form'!$B$28 = "Yes", ISBLANK('Inverter Request Form'!$F226)), "Missing ACPV Model Number", "Yes")))</f>
        <v>No Information Submitted</v>
      </c>
    </row>
    <row r="121" spans="1:76" ht="28.8" x14ac:dyDescent="0.3">
      <c r="A121" s="71" t="str">
        <f>IF(ISBLANK('Inverter Request Form'!$B$6), "No Information Submitted", 'Inverter Request Form'!$B$6)</f>
        <v>No Information Submitted</v>
      </c>
      <c r="B121" s="71" t="str">
        <f>IF(ISBLANK('Inverter Request Form'!$B227), "No Information Submitted", IF($BX$4 = "Yes", _xlfn.CONCAT("{", 'Inverter Request Form'!$C227, "V}"), IF('Inverter Request Form'!$B$98 = "Yes", IF(ISBLANK('Inverter Request Form'!$E227), "No Basic Listee Model Number Submitted", _xlfn.CONCAT('Inverter Request Form'!$B227," {",'Inverter Request Form'!$C227, "V}")), _xlfn.CONCAT('Inverter Request Form'!$B227," {",'Inverter Request Form'!$C227, "V}"))))</f>
        <v>No Information Submitted</v>
      </c>
      <c r="C121" s="27" t="str">
        <f t="shared" si="6"/>
        <v>N</v>
      </c>
      <c r="D121" s="27" t="str">
        <f>IF(OR('Inverter Request Form'!$B$39 = "Yes", OR('Inverter Request Form'!$B$50 = "Yes: SA8-SA15", 'Inverter Request Form'!$B$50 = "Yes: SA8-SA15, SA17 &amp; SA18")), IF('Inverter Request Form'!$B$39 = "Yes", "Y", "N"), "ERROR - No SA or SB Submitted")</f>
        <v>ERROR - No SA or SB Submitted</v>
      </c>
      <c r="E12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1" s="27" t="str">
        <f>IF($E$4 &lt;&gt; "Y", "N", IF('Inverter Request Form'!$B$54 = "Yes", "Y", "N"))</f>
        <v>N</v>
      </c>
      <c r="G121" s="27" t="str">
        <f>IF($E$4 &lt;&gt; "Y", "N", IF(OR('Inverter Request Form'!$B$50 = "Yes: SA8-SA15", 'Inverter Request Form'!$B$50 = "Yes: SA8-SA15, SA17 &amp; SA18"), "Y", "N"))</f>
        <v>N</v>
      </c>
      <c r="H121" s="27" t="str">
        <f>IF($E$4 &lt;&gt; "Y", "N", IF('Inverter Request Form'!$B$50 = "Yes: SA8-SA15, SA17 &amp; SA18", "Y", "N"))</f>
        <v>N</v>
      </c>
      <c r="I121" s="27" t="str">
        <f>IF('Inverter Request Form'!$B$88="1. Inverter - CSIP Certified", "Y", IF('Inverter Request Form'!$B$88="2. Inverter - CSIP compliant via conformance testing using a CSIP-certified gateway", "Y*", IF('Inverter Request Form'!$B$88= "None", "N", "N")))</f>
        <v>N</v>
      </c>
      <c r="J121" s="27"/>
      <c r="K121" s="27" t="str">
        <f>IF(ISBLANK('Inverter Request Form'!$D227), "No Information Submitted", 'Inverter Request Form'!$D227)</f>
        <v>No Information Submitted</v>
      </c>
      <c r="L121" s="27"/>
      <c r="M121" s="27" t="str">
        <f>IF(ISBLANK('Inverter Request Form'!$C227), "No Information Submitted", 'Inverter Request Form'!$C227)</f>
        <v>No Information Submitted</v>
      </c>
      <c r="N121" s="27"/>
      <c r="O121" s="27" t="str">
        <f>IF($D$4 &lt;&gt; "Y", "No Information Submitted", IF(ISBLANK('Inverter Request Form'!$B$34), "No NRTL Selected", 'Inverter Request Form'!$B$34))</f>
        <v>No Information Submitted</v>
      </c>
      <c r="P121" s="81" t="str">
        <f t="shared" si="7"/>
        <v>No Information Submitted</v>
      </c>
      <c r="Q121" s="27" t="str">
        <f>IF($E$4 &lt;&gt; "Y", "No Information Submitted", IF(ISBLANK('Inverter Request Form'!$B$34), "No NRTL Selected", 'Inverter Request Form'!$B$34))</f>
        <v>No Information Submitted</v>
      </c>
      <c r="R121" s="81" t="str">
        <f t="shared" si="8"/>
        <v>No Information Submitted</v>
      </c>
      <c r="S121" s="27" t="str">
        <f>IF($E$4 &lt;&gt; "Y", "No Information Submitted", IF(AND($E$4= "Y", ISBLANK('Inverter Request Form'!$B$52)), "ERROR - No Firmware Version Submitted", 'Inverter Request Form'!$B$52))</f>
        <v>No Information Submitted</v>
      </c>
      <c r="T121" s="81" t="str">
        <f t="shared" si="9"/>
        <v>No Information Submitted</v>
      </c>
      <c r="U121" s="81" t="str">
        <f t="shared" si="10"/>
        <v>No Information Submitted</v>
      </c>
      <c r="V121" s="81" t="str">
        <f t="shared" si="11"/>
        <v>No Information Submitted</v>
      </c>
      <c r="W121" s="27" t="str">
        <f>IF($I$4="No Information Submitted", "No Information Submitted", IF(ISBLANK('Inverter Request Form'!$B$90), "No Information Submitted", 'Inverter Request Form'!$B$90))</f>
        <v>No Information Submitted</v>
      </c>
      <c r="X121" s="81" t="str">
        <f>IF($I$4="No Information Submitted", "No Information Submitted", IF(ISBLANK('Inverter Request Form'!$B$90), "No Information Submitted", ""))</f>
        <v>No Information Submitted</v>
      </c>
      <c r="Y121" s="27"/>
      <c r="Z121" s="27" t="str">
        <f>IF(AND('Inverter Request Form'!$B$28= "Yes", 'Inverter Request Form'!$B$98 = "Yes"), "Multiple Listing and ACPV module", IF('Inverter Request Form'!$B$28= "Yes", "ACPV module", IF('Inverter Request Form'!$B$98 = "Yes", "Multiple Listing",  "")))</f>
        <v/>
      </c>
      <c r="AA121" s="27" t="str">
        <f>IF('Inverter Request Form'!$B$30="Yes","Y", "N")</f>
        <v>N</v>
      </c>
      <c r="AB121" s="27" t="str">
        <f>IF('Inverter Request Form'!$B$26="Yes","Y", "N")</f>
        <v>N</v>
      </c>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t="str">
        <f>IF('Inverter Request Form'!$B$68 = "", "No Information Submitted", IF('Inverter Request Form'!$B$68 = "Yes", "Y", IF('Inverter Request Form'!$B$68 = "No", "N", "Error")))</f>
        <v>No Information Submitted</v>
      </c>
      <c r="BK121" s="27" t="str">
        <f>IF('Inverter Request Form'!$B$70 = "", "No Information Submitted", IF('Inverter Request Form'!$B$70 = "Yes", "Y", IF('Inverter Request Form'!$B$70 = "No", "N", "Error")))</f>
        <v>No Information Submitted</v>
      </c>
      <c r="BL121" s="27" t="str">
        <f>IF('Inverter Request Form'!$B$72 = "", "No Information Submitted", IF('Inverter Request Form'!$B$72 = "Yes", "Y", IF('Inverter Request Form'!$B$72 = "No", "N", "Error")))</f>
        <v>No Information Submitted</v>
      </c>
      <c r="BM121" s="27" t="str">
        <f>IF('Inverter Request Form'!$B$74 = "", "No Information Submitted", IF('Inverter Request Form'!$B$74 = "Yes", "Y", IF('Inverter Request Form'!$B$74 = "No", "N", "Error")))</f>
        <v>No Information Submitted</v>
      </c>
      <c r="BN121" s="27" t="str">
        <f>IF('Inverter Request Form'!$B$76 = "", "No Information Submitted", IF('Inverter Request Form'!$B$76 = "Yes", "Y", IF('Inverter Request Form'!$B$76 = "No", "N", "Error")))</f>
        <v>No Information Submitted</v>
      </c>
      <c r="BO121" s="27" t="str">
        <f>IF('Inverter Request Form'!$B$78 = "", "No Information Submitted", IF('Inverter Request Form'!$B$78 = "Yes", "Y", IF('Inverter Request Form'!$B$78 = "No", "N", "Error")))</f>
        <v>No Information Submitted</v>
      </c>
      <c r="BP121" s="27" t="str">
        <f>IF('Inverter Request Form'!$B$80 = "", "No Information Submitted", IF('Inverter Request Form'!$B$80 = "Yes", "Y", IF('Inverter Request Form'!$B$80 = "No", "N", "Error")))</f>
        <v>No Information Submitted</v>
      </c>
      <c r="BQ121" s="27" t="str">
        <f>IF('Inverter Request Form'!$B$82 = "", "No Information Submitted", IF('Inverter Request Form'!$B$82 = "Yes", "Y", IF('Inverter Request Form'!$B$82 = "No", "N", "Error")))</f>
        <v>No Information Submitted</v>
      </c>
      <c r="BR121" s="27" t="str">
        <f>IF('Inverter Request Form'!$B$84 = "", "No Information Submitted", IF('Inverter Request Form'!$B$84 = "Yes", "Y", IF('Inverter Request Form'!$B$84 = "No", "N", "Error")))</f>
        <v>No Information Submitted</v>
      </c>
      <c r="BS121" s="81"/>
      <c r="BT121" s="81"/>
      <c r="BU12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1" s="27" t="str">
        <f>IF('Inverter Request Form'!$B$22 = "PV Only", "PV", IF('Inverter Request Form'!$B$22 = "Battery Only", "Battery", IF('Inverter Request Form'!$B$22 = "Hybrid (PV and Battery)", "Both", "No Information Submitted")))</f>
        <v>No Information Submitted</v>
      </c>
      <c r="BX121" s="27" t="str">
        <f>IF(ISBLANK('Inverter Request Form'!$B227), "No Information Submitted", IF('Inverter Request Form'!$B$28 &lt;&gt; "Yes", "No", IF(AND('Inverter Request Form'!$B$28 = "Yes", ISBLANK('Inverter Request Form'!$F227)), "Missing ACPV Model Number", "Yes")))</f>
        <v>No Information Submitted</v>
      </c>
    </row>
    <row r="122" spans="1:76" ht="28.8" x14ac:dyDescent="0.3">
      <c r="A122" s="71" t="str">
        <f>IF(ISBLANK('Inverter Request Form'!$B$6), "No Information Submitted", 'Inverter Request Form'!$B$6)</f>
        <v>No Information Submitted</v>
      </c>
      <c r="B122" s="71" t="str">
        <f>IF(ISBLANK('Inverter Request Form'!$B228), "No Information Submitted", IF($BX$4 = "Yes", _xlfn.CONCAT("{", 'Inverter Request Form'!$C228, "V}"), IF('Inverter Request Form'!$B$98 = "Yes", IF(ISBLANK('Inverter Request Form'!$E228), "No Basic Listee Model Number Submitted", _xlfn.CONCAT('Inverter Request Form'!$B228," {",'Inverter Request Form'!$C228, "V}")), _xlfn.CONCAT('Inverter Request Form'!$B228," {",'Inverter Request Form'!$C228, "V}"))))</f>
        <v>No Information Submitted</v>
      </c>
      <c r="C122" s="27" t="str">
        <f t="shared" si="6"/>
        <v>N</v>
      </c>
      <c r="D122" s="27" t="str">
        <f>IF(OR('Inverter Request Form'!$B$39 = "Yes", OR('Inverter Request Form'!$B$50 = "Yes: SA8-SA15", 'Inverter Request Form'!$B$50 = "Yes: SA8-SA15, SA17 &amp; SA18")), IF('Inverter Request Form'!$B$39 = "Yes", "Y", "N"), "ERROR - No SA or SB Submitted")</f>
        <v>ERROR - No SA or SB Submitted</v>
      </c>
      <c r="E12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2" s="27" t="str">
        <f>IF($E$4 &lt;&gt; "Y", "N", IF('Inverter Request Form'!$B$54 = "Yes", "Y", "N"))</f>
        <v>N</v>
      </c>
      <c r="G122" s="27" t="str">
        <f>IF($E$4 &lt;&gt; "Y", "N", IF(OR('Inverter Request Form'!$B$50 = "Yes: SA8-SA15", 'Inverter Request Form'!$B$50 = "Yes: SA8-SA15, SA17 &amp; SA18"), "Y", "N"))</f>
        <v>N</v>
      </c>
      <c r="H122" s="27" t="str">
        <f>IF($E$4 &lt;&gt; "Y", "N", IF('Inverter Request Form'!$B$50 = "Yes: SA8-SA15, SA17 &amp; SA18", "Y", "N"))</f>
        <v>N</v>
      </c>
      <c r="I122" s="27" t="str">
        <f>IF('Inverter Request Form'!$B$88="1. Inverter - CSIP Certified", "Y", IF('Inverter Request Form'!$B$88="2. Inverter - CSIP compliant via conformance testing using a CSIP-certified gateway", "Y*", IF('Inverter Request Form'!$B$88= "None", "N", "N")))</f>
        <v>N</v>
      </c>
      <c r="J122" s="27"/>
      <c r="K122" s="27" t="str">
        <f>IF(ISBLANK('Inverter Request Form'!$D228), "No Information Submitted", 'Inverter Request Form'!$D228)</f>
        <v>No Information Submitted</v>
      </c>
      <c r="L122" s="27"/>
      <c r="M122" s="27" t="str">
        <f>IF(ISBLANK('Inverter Request Form'!$C228), "No Information Submitted", 'Inverter Request Form'!$C228)</f>
        <v>No Information Submitted</v>
      </c>
      <c r="N122" s="27"/>
      <c r="O122" s="27" t="str">
        <f>IF($D$4 &lt;&gt; "Y", "No Information Submitted", IF(ISBLANK('Inverter Request Form'!$B$34), "No NRTL Selected", 'Inverter Request Form'!$B$34))</f>
        <v>No Information Submitted</v>
      </c>
      <c r="P122" s="81" t="str">
        <f t="shared" si="7"/>
        <v>No Information Submitted</v>
      </c>
      <c r="Q122" s="27" t="str">
        <f>IF($E$4 &lt;&gt; "Y", "No Information Submitted", IF(ISBLANK('Inverter Request Form'!$B$34), "No NRTL Selected", 'Inverter Request Form'!$B$34))</f>
        <v>No Information Submitted</v>
      </c>
      <c r="R122" s="81" t="str">
        <f t="shared" si="8"/>
        <v>No Information Submitted</v>
      </c>
      <c r="S122" s="27" t="str">
        <f>IF($E$4 &lt;&gt; "Y", "No Information Submitted", IF(AND($E$4= "Y", ISBLANK('Inverter Request Form'!$B$52)), "ERROR - No Firmware Version Submitted", 'Inverter Request Form'!$B$52))</f>
        <v>No Information Submitted</v>
      </c>
      <c r="T122" s="81" t="str">
        <f t="shared" si="9"/>
        <v>No Information Submitted</v>
      </c>
      <c r="U122" s="81" t="str">
        <f t="shared" si="10"/>
        <v>No Information Submitted</v>
      </c>
      <c r="V122" s="81" t="str">
        <f t="shared" si="11"/>
        <v>No Information Submitted</v>
      </c>
      <c r="W122" s="27" t="str">
        <f>IF($I$4="No Information Submitted", "No Information Submitted", IF(ISBLANK('Inverter Request Form'!$B$90), "No Information Submitted", 'Inverter Request Form'!$B$90))</f>
        <v>No Information Submitted</v>
      </c>
      <c r="X122" s="81" t="str">
        <f>IF($I$4="No Information Submitted", "No Information Submitted", IF(ISBLANK('Inverter Request Form'!$B$90), "No Information Submitted", ""))</f>
        <v>No Information Submitted</v>
      </c>
      <c r="Y122" s="27"/>
      <c r="Z122" s="27" t="str">
        <f>IF(AND('Inverter Request Form'!$B$28= "Yes", 'Inverter Request Form'!$B$98 = "Yes"), "Multiple Listing and ACPV module", IF('Inverter Request Form'!$B$28= "Yes", "ACPV module", IF('Inverter Request Form'!$B$98 = "Yes", "Multiple Listing",  "")))</f>
        <v/>
      </c>
      <c r="AA122" s="27" t="str">
        <f>IF('Inverter Request Form'!$B$30="Yes","Y", "N")</f>
        <v>N</v>
      </c>
      <c r="AB122" s="27" t="str">
        <f>IF('Inverter Request Form'!$B$26="Yes","Y", "N")</f>
        <v>N</v>
      </c>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t="str">
        <f>IF('Inverter Request Form'!$B$68 = "", "No Information Submitted", IF('Inverter Request Form'!$B$68 = "Yes", "Y", IF('Inverter Request Form'!$B$68 = "No", "N", "Error")))</f>
        <v>No Information Submitted</v>
      </c>
      <c r="BK122" s="27" t="str">
        <f>IF('Inverter Request Form'!$B$70 = "", "No Information Submitted", IF('Inverter Request Form'!$B$70 = "Yes", "Y", IF('Inverter Request Form'!$B$70 = "No", "N", "Error")))</f>
        <v>No Information Submitted</v>
      </c>
      <c r="BL122" s="27" t="str">
        <f>IF('Inverter Request Form'!$B$72 = "", "No Information Submitted", IF('Inverter Request Form'!$B$72 = "Yes", "Y", IF('Inverter Request Form'!$B$72 = "No", "N", "Error")))</f>
        <v>No Information Submitted</v>
      </c>
      <c r="BM122" s="27" t="str">
        <f>IF('Inverter Request Form'!$B$74 = "", "No Information Submitted", IF('Inverter Request Form'!$B$74 = "Yes", "Y", IF('Inverter Request Form'!$B$74 = "No", "N", "Error")))</f>
        <v>No Information Submitted</v>
      </c>
      <c r="BN122" s="27" t="str">
        <f>IF('Inverter Request Form'!$B$76 = "", "No Information Submitted", IF('Inverter Request Form'!$B$76 = "Yes", "Y", IF('Inverter Request Form'!$B$76 = "No", "N", "Error")))</f>
        <v>No Information Submitted</v>
      </c>
      <c r="BO122" s="27" t="str">
        <f>IF('Inverter Request Form'!$B$78 = "", "No Information Submitted", IF('Inverter Request Form'!$B$78 = "Yes", "Y", IF('Inverter Request Form'!$B$78 = "No", "N", "Error")))</f>
        <v>No Information Submitted</v>
      </c>
      <c r="BP122" s="27" t="str">
        <f>IF('Inverter Request Form'!$B$80 = "", "No Information Submitted", IF('Inverter Request Form'!$B$80 = "Yes", "Y", IF('Inverter Request Form'!$B$80 = "No", "N", "Error")))</f>
        <v>No Information Submitted</v>
      </c>
      <c r="BQ122" s="27" t="str">
        <f>IF('Inverter Request Form'!$B$82 = "", "No Information Submitted", IF('Inverter Request Form'!$B$82 = "Yes", "Y", IF('Inverter Request Form'!$B$82 = "No", "N", "Error")))</f>
        <v>No Information Submitted</v>
      </c>
      <c r="BR122" s="27" t="str">
        <f>IF('Inverter Request Form'!$B$84 = "", "No Information Submitted", IF('Inverter Request Form'!$B$84 = "Yes", "Y", IF('Inverter Request Form'!$B$84 = "No", "N", "Error")))</f>
        <v>No Information Submitted</v>
      </c>
      <c r="BS122" s="81"/>
      <c r="BT122" s="81"/>
      <c r="BU12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2" s="27" t="str">
        <f>IF('Inverter Request Form'!$B$22 = "PV Only", "PV", IF('Inverter Request Form'!$B$22 = "Battery Only", "Battery", IF('Inverter Request Form'!$B$22 = "Hybrid (PV and Battery)", "Both", "No Information Submitted")))</f>
        <v>No Information Submitted</v>
      </c>
      <c r="BX122" s="27" t="str">
        <f>IF(ISBLANK('Inverter Request Form'!$B228), "No Information Submitted", IF('Inverter Request Form'!$B$28 &lt;&gt; "Yes", "No", IF(AND('Inverter Request Form'!$B$28 = "Yes", ISBLANK('Inverter Request Form'!$F228)), "Missing ACPV Model Number", "Yes")))</f>
        <v>No Information Submitted</v>
      </c>
    </row>
    <row r="123" spans="1:76" ht="28.8" x14ac:dyDescent="0.3">
      <c r="A123" s="71" t="str">
        <f>IF(ISBLANK('Inverter Request Form'!$B$6), "No Information Submitted", 'Inverter Request Form'!$B$6)</f>
        <v>No Information Submitted</v>
      </c>
      <c r="B123" s="71" t="str">
        <f>IF(ISBLANK('Inverter Request Form'!$B229), "No Information Submitted", IF($BX$4 = "Yes", _xlfn.CONCAT("{", 'Inverter Request Form'!$C229, "V}"), IF('Inverter Request Form'!$B$98 = "Yes", IF(ISBLANK('Inverter Request Form'!$E229), "No Basic Listee Model Number Submitted", _xlfn.CONCAT('Inverter Request Form'!$B229," {",'Inverter Request Form'!$C229, "V}")), _xlfn.CONCAT('Inverter Request Form'!$B229," {",'Inverter Request Form'!$C229, "V}"))))</f>
        <v>No Information Submitted</v>
      </c>
      <c r="C123" s="27" t="str">
        <f t="shared" si="6"/>
        <v>N</v>
      </c>
      <c r="D123" s="27" t="str">
        <f>IF(OR('Inverter Request Form'!$B$39 = "Yes", OR('Inverter Request Form'!$B$50 = "Yes: SA8-SA15", 'Inverter Request Form'!$B$50 = "Yes: SA8-SA15, SA17 &amp; SA18")), IF('Inverter Request Form'!$B$39 = "Yes", "Y", "N"), "ERROR - No SA or SB Submitted")</f>
        <v>ERROR - No SA or SB Submitted</v>
      </c>
      <c r="E12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3" s="27" t="str">
        <f>IF($E$4 &lt;&gt; "Y", "N", IF('Inverter Request Form'!$B$54 = "Yes", "Y", "N"))</f>
        <v>N</v>
      </c>
      <c r="G123" s="27" t="str">
        <f>IF($E$4 &lt;&gt; "Y", "N", IF(OR('Inverter Request Form'!$B$50 = "Yes: SA8-SA15", 'Inverter Request Form'!$B$50 = "Yes: SA8-SA15, SA17 &amp; SA18"), "Y", "N"))</f>
        <v>N</v>
      </c>
      <c r="H123" s="27" t="str">
        <f>IF($E$4 &lt;&gt; "Y", "N", IF('Inverter Request Form'!$B$50 = "Yes: SA8-SA15, SA17 &amp; SA18", "Y", "N"))</f>
        <v>N</v>
      </c>
      <c r="I123" s="27" t="str">
        <f>IF('Inverter Request Form'!$B$88="1. Inverter - CSIP Certified", "Y", IF('Inverter Request Form'!$B$88="2. Inverter - CSIP compliant via conformance testing using a CSIP-certified gateway", "Y*", IF('Inverter Request Form'!$B$88= "None", "N", "N")))</f>
        <v>N</v>
      </c>
      <c r="J123" s="27"/>
      <c r="K123" s="27" t="str">
        <f>IF(ISBLANK('Inverter Request Form'!$D229), "No Information Submitted", 'Inverter Request Form'!$D229)</f>
        <v>No Information Submitted</v>
      </c>
      <c r="L123" s="27"/>
      <c r="M123" s="27" t="str">
        <f>IF(ISBLANK('Inverter Request Form'!$C229), "No Information Submitted", 'Inverter Request Form'!$C229)</f>
        <v>No Information Submitted</v>
      </c>
      <c r="N123" s="27"/>
      <c r="O123" s="27" t="str">
        <f>IF($D$4 &lt;&gt; "Y", "No Information Submitted", IF(ISBLANK('Inverter Request Form'!$B$34), "No NRTL Selected", 'Inverter Request Form'!$B$34))</f>
        <v>No Information Submitted</v>
      </c>
      <c r="P123" s="81" t="str">
        <f t="shared" si="7"/>
        <v>No Information Submitted</v>
      </c>
      <c r="Q123" s="27" t="str">
        <f>IF($E$4 &lt;&gt; "Y", "No Information Submitted", IF(ISBLANK('Inverter Request Form'!$B$34), "No NRTL Selected", 'Inverter Request Form'!$B$34))</f>
        <v>No Information Submitted</v>
      </c>
      <c r="R123" s="81" t="str">
        <f t="shared" si="8"/>
        <v>No Information Submitted</v>
      </c>
      <c r="S123" s="27" t="str">
        <f>IF($E$4 &lt;&gt; "Y", "No Information Submitted", IF(AND($E$4= "Y", ISBLANK('Inverter Request Form'!$B$52)), "ERROR - No Firmware Version Submitted", 'Inverter Request Form'!$B$52))</f>
        <v>No Information Submitted</v>
      </c>
      <c r="T123" s="81" t="str">
        <f t="shared" si="9"/>
        <v>No Information Submitted</v>
      </c>
      <c r="U123" s="81" t="str">
        <f t="shared" si="10"/>
        <v>No Information Submitted</v>
      </c>
      <c r="V123" s="81" t="str">
        <f t="shared" si="11"/>
        <v>No Information Submitted</v>
      </c>
      <c r="W123" s="27" t="str">
        <f>IF($I$4="No Information Submitted", "No Information Submitted", IF(ISBLANK('Inverter Request Form'!$B$90), "No Information Submitted", 'Inverter Request Form'!$B$90))</f>
        <v>No Information Submitted</v>
      </c>
      <c r="X123" s="81" t="str">
        <f>IF($I$4="No Information Submitted", "No Information Submitted", IF(ISBLANK('Inverter Request Form'!$B$90), "No Information Submitted", ""))</f>
        <v>No Information Submitted</v>
      </c>
      <c r="Y123" s="27"/>
      <c r="Z123" s="27" t="str">
        <f>IF(AND('Inverter Request Form'!$B$28= "Yes", 'Inverter Request Form'!$B$98 = "Yes"), "Multiple Listing and ACPV module", IF('Inverter Request Form'!$B$28= "Yes", "ACPV module", IF('Inverter Request Form'!$B$98 = "Yes", "Multiple Listing",  "")))</f>
        <v/>
      </c>
      <c r="AA123" s="27" t="str">
        <f>IF('Inverter Request Form'!$B$30="Yes","Y", "N")</f>
        <v>N</v>
      </c>
      <c r="AB123" s="27" t="str">
        <f>IF('Inverter Request Form'!$B$26="Yes","Y", "N")</f>
        <v>N</v>
      </c>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t="str">
        <f>IF('Inverter Request Form'!$B$68 = "", "No Information Submitted", IF('Inverter Request Form'!$B$68 = "Yes", "Y", IF('Inverter Request Form'!$B$68 = "No", "N", "Error")))</f>
        <v>No Information Submitted</v>
      </c>
      <c r="BK123" s="27" t="str">
        <f>IF('Inverter Request Form'!$B$70 = "", "No Information Submitted", IF('Inverter Request Form'!$B$70 = "Yes", "Y", IF('Inverter Request Form'!$B$70 = "No", "N", "Error")))</f>
        <v>No Information Submitted</v>
      </c>
      <c r="BL123" s="27" t="str">
        <f>IF('Inverter Request Form'!$B$72 = "", "No Information Submitted", IF('Inverter Request Form'!$B$72 = "Yes", "Y", IF('Inverter Request Form'!$B$72 = "No", "N", "Error")))</f>
        <v>No Information Submitted</v>
      </c>
      <c r="BM123" s="27" t="str">
        <f>IF('Inverter Request Form'!$B$74 = "", "No Information Submitted", IF('Inverter Request Form'!$B$74 = "Yes", "Y", IF('Inverter Request Form'!$B$74 = "No", "N", "Error")))</f>
        <v>No Information Submitted</v>
      </c>
      <c r="BN123" s="27" t="str">
        <f>IF('Inverter Request Form'!$B$76 = "", "No Information Submitted", IF('Inverter Request Form'!$B$76 = "Yes", "Y", IF('Inverter Request Form'!$B$76 = "No", "N", "Error")))</f>
        <v>No Information Submitted</v>
      </c>
      <c r="BO123" s="27" t="str">
        <f>IF('Inverter Request Form'!$B$78 = "", "No Information Submitted", IF('Inverter Request Form'!$B$78 = "Yes", "Y", IF('Inverter Request Form'!$B$78 = "No", "N", "Error")))</f>
        <v>No Information Submitted</v>
      </c>
      <c r="BP123" s="27" t="str">
        <f>IF('Inverter Request Form'!$B$80 = "", "No Information Submitted", IF('Inverter Request Form'!$B$80 = "Yes", "Y", IF('Inverter Request Form'!$B$80 = "No", "N", "Error")))</f>
        <v>No Information Submitted</v>
      </c>
      <c r="BQ123" s="27" t="str">
        <f>IF('Inverter Request Form'!$B$82 = "", "No Information Submitted", IF('Inverter Request Form'!$B$82 = "Yes", "Y", IF('Inverter Request Form'!$B$82 = "No", "N", "Error")))</f>
        <v>No Information Submitted</v>
      </c>
      <c r="BR123" s="27" t="str">
        <f>IF('Inverter Request Form'!$B$84 = "", "No Information Submitted", IF('Inverter Request Form'!$B$84 = "Yes", "Y", IF('Inverter Request Form'!$B$84 = "No", "N", "Error")))</f>
        <v>No Information Submitted</v>
      </c>
      <c r="BS123" s="81"/>
      <c r="BT123" s="81"/>
      <c r="BU12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3" s="27" t="str">
        <f>IF('Inverter Request Form'!$B$22 = "PV Only", "PV", IF('Inverter Request Form'!$B$22 = "Battery Only", "Battery", IF('Inverter Request Form'!$B$22 = "Hybrid (PV and Battery)", "Both", "No Information Submitted")))</f>
        <v>No Information Submitted</v>
      </c>
      <c r="BX123" s="27" t="str">
        <f>IF(ISBLANK('Inverter Request Form'!$B229), "No Information Submitted", IF('Inverter Request Form'!$B$28 &lt;&gt; "Yes", "No", IF(AND('Inverter Request Form'!$B$28 = "Yes", ISBLANK('Inverter Request Form'!$F229)), "Missing ACPV Model Number", "Yes")))</f>
        <v>No Information Submitted</v>
      </c>
    </row>
    <row r="124" spans="1:76" ht="28.8" x14ac:dyDescent="0.3">
      <c r="A124" s="71" t="str">
        <f>IF(ISBLANK('Inverter Request Form'!$B$6), "No Information Submitted", 'Inverter Request Form'!$B$6)</f>
        <v>No Information Submitted</v>
      </c>
      <c r="B124" s="71" t="str">
        <f>IF(ISBLANK('Inverter Request Form'!$B230), "No Information Submitted", IF($BX$4 = "Yes", _xlfn.CONCAT("{", 'Inverter Request Form'!$C230, "V}"), IF('Inverter Request Form'!$B$98 = "Yes", IF(ISBLANK('Inverter Request Form'!$E230), "No Basic Listee Model Number Submitted", _xlfn.CONCAT('Inverter Request Form'!$B230," {",'Inverter Request Form'!$C230, "V}")), _xlfn.CONCAT('Inverter Request Form'!$B230," {",'Inverter Request Form'!$C230, "V}"))))</f>
        <v>No Information Submitted</v>
      </c>
      <c r="C124" s="27" t="str">
        <f t="shared" si="6"/>
        <v>N</v>
      </c>
      <c r="D124" s="27" t="str">
        <f>IF(OR('Inverter Request Form'!$B$39 = "Yes", OR('Inverter Request Form'!$B$50 = "Yes: SA8-SA15", 'Inverter Request Form'!$B$50 = "Yes: SA8-SA15, SA17 &amp; SA18")), IF('Inverter Request Form'!$B$39 = "Yes", "Y", "N"), "ERROR - No SA or SB Submitted")</f>
        <v>ERROR - No SA or SB Submitted</v>
      </c>
      <c r="E12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4" s="27" t="str">
        <f>IF($E$4 &lt;&gt; "Y", "N", IF('Inverter Request Form'!$B$54 = "Yes", "Y", "N"))</f>
        <v>N</v>
      </c>
      <c r="G124" s="27" t="str">
        <f>IF($E$4 &lt;&gt; "Y", "N", IF(OR('Inverter Request Form'!$B$50 = "Yes: SA8-SA15", 'Inverter Request Form'!$B$50 = "Yes: SA8-SA15, SA17 &amp; SA18"), "Y", "N"))</f>
        <v>N</v>
      </c>
      <c r="H124" s="27" t="str">
        <f>IF($E$4 &lt;&gt; "Y", "N", IF('Inverter Request Form'!$B$50 = "Yes: SA8-SA15, SA17 &amp; SA18", "Y", "N"))</f>
        <v>N</v>
      </c>
      <c r="I124" s="27" t="str">
        <f>IF('Inverter Request Form'!$B$88="1. Inverter - CSIP Certified", "Y", IF('Inverter Request Form'!$B$88="2. Inverter - CSIP compliant via conformance testing using a CSIP-certified gateway", "Y*", IF('Inverter Request Form'!$B$88= "None", "N", "N")))</f>
        <v>N</v>
      </c>
      <c r="J124" s="27"/>
      <c r="K124" s="27" t="str">
        <f>IF(ISBLANK('Inverter Request Form'!$D230), "No Information Submitted", 'Inverter Request Form'!$D230)</f>
        <v>No Information Submitted</v>
      </c>
      <c r="L124" s="27"/>
      <c r="M124" s="27" t="str">
        <f>IF(ISBLANK('Inverter Request Form'!$C230), "No Information Submitted", 'Inverter Request Form'!$C230)</f>
        <v>No Information Submitted</v>
      </c>
      <c r="N124" s="27"/>
      <c r="O124" s="27" t="str">
        <f>IF($D$4 &lt;&gt; "Y", "No Information Submitted", IF(ISBLANK('Inverter Request Form'!$B$34), "No NRTL Selected", 'Inverter Request Form'!$B$34))</f>
        <v>No Information Submitted</v>
      </c>
      <c r="P124" s="81" t="str">
        <f t="shared" si="7"/>
        <v>No Information Submitted</v>
      </c>
      <c r="Q124" s="27" t="str">
        <f>IF($E$4 &lt;&gt; "Y", "No Information Submitted", IF(ISBLANK('Inverter Request Form'!$B$34), "No NRTL Selected", 'Inverter Request Form'!$B$34))</f>
        <v>No Information Submitted</v>
      </c>
      <c r="R124" s="81" t="str">
        <f t="shared" si="8"/>
        <v>No Information Submitted</v>
      </c>
      <c r="S124" s="27" t="str">
        <f>IF($E$4 &lt;&gt; "Y", "No Information Submitted", IF(AND($E$4= "Y", ISBLANK('Inverter Request Form'!$B$52)), "ERROR - No Firmware Version Submitted", 'Inverter Request Form'!$B$52))</f>
        <v>No Information Submitted</v>
      </c>
      <c r="T124" s="81" t="str">
        <f t="shared" si="9"/>
        <v>No Information Submitted</v>
      </c>
      <c r="U124" s="81" t="str">
        <f t="shared" si="10"/>
        <v>No Information Submitted</v>
      </c>
      <c r="V124" s="81" t="str">
        <f t="shared" si="11"/>
        <v>No Information Submitted</v>
      </c>
      <c r="W124" s="27" t="str">
        <f>IF($I$4="No Information Submitted", "No Information Submitted", IF(ISBLANK('Inverter Request Form'!$B$90), "No Information Submitted", 'Inverter Request Form'!$B$90))</f>
        <v>No Information Submitted</v>
      </c>
      <c r="X124" s="81" t="str">
        <f>IF($I$4="No Information Submitted", "No Information Submitted", IF(ISBLANK('Inverter Request Form'!$B$90), "No Information Submitted", ""))</f>
        <v>No Information Submitted</v>
      </c>
      <c r="Y124" s="27"/>
      <c r="Z124" s="27" t="str">
        <f>IF(AND('Inverter Request Form'!$B$28= "Yes", 'Inverter Request Form'!$B$98 = "Yes"), "Multiple Listing and ACPV module", IF('Inverter Request Form'!$B$28= "Yes", "ACPV module", IF('Inverter Request Form'!$B$98 = "Yes", "Multiple Listing",  "")))</f>
        <v/>
      </c>
      <c r="AA124" s="27" t="str">
        <f>IF('Inverter Request Form'!$B$30="Yes","Y", "N")</f>
        <v>N</v>
      </c>
      <c r="AB124" s="27" t="str">
        <f>IF('Inverter Request Form'!$B$26="Yes","Y", "N")</f>
        <v>N</v>
      </c>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t="str">
        <f>IF('Inverter Request Form'!$B$68 = "", "No Information Submitted", IF('Inverter Request Form'!$B$68 = "Yes", "Y", IF('Inverter Request Form'!$B$68 = "No", "N", "Error")))</f>
        <v>No Information Submitted</v>
      </c>
      <c r="BK124" s="27" t="str">
        <f>IF('Inverter Request Form'!$B$70 = "", "No Information Submitted", IF('Inverter Request Form'!$B$70 = "Yes", "Y", IF('Inverter Request Form'!$B$70 = "No", "N", "Error")))</f>
        <v>No Information Submitted</v>
      </c>
      <c r="BL124" s="27" t="str">
        <f>IF('Inverter Request Form'!$B$72 = "", "No Information Submitted", IF('Inverter Request Form'!$B$72 = "Yes", "Y", IF('Inverter Request Form'!$B$72 = "No", "N", "Error")))</f>
        <v>No Information Submitted</v>
      </c>
      <c r="BM124" s="27" t="str">
        <f>IF('Inverter Request Form'!$B$74 = "", "No Information Submitted", IF('Inverter Request Form'!$B$74 = "Yes", "Y", IF('Inverter Request Form'!$B$74 = "No", "N", "Error")))</f>
        <v>No Information Submitted</v>
      </c>
      <c r="BN124" s="27" t="str">
        <f>IF('Inverter Request Form'!$B$76 = "", "No Information Submitted", IF('Inverter Request Form'!$B$76 = "Yes", "Y", IF('Inverter Request Form'!$B$76 = "No", "N", "Error")))</f>
        <v>No Information Submitted</v>
      </c>
      <c r="BO124" s="27" t="str">
        <f>IF('Inverter Request Form'!$B$78 = "", "No Information Submitted", IF('Inverter Request Form'!$B$78 = "Yes", "Y", IF('Inverter Request Form'!$B$78 = "No", "N", "Error")))</f>
        <v>No Information Submitted</v>
      </c>
      <c r="BP124" s="27" t="str">
        <f>IF('Inverter Request Form'!$B$80 = "", "No Information Submitted", IF('Inverter Request Form'!$B$80 = "Yes", "Y", IF('Inverter Request Form'!$B$80 = "No", "N", "Error")))</f>
        <v>No Information Submitted</v>
      </c>
      <c r="BQ124" s="27" t="str">
        <f>IF('Inverter Request Form'!$B$82 = "", "No Information Submitted", IF('Inverter Request Form'!$B$82 = "Yes", "Y", IF('Inverter Request Form'!$B$82 = "No", "N", "Error")))</f>
        <v>No Information Submitted</v>
      </c>
      <c r="BR124" s="27" t="str">
        <f>IF('Inverter Request Form'!$B$84 = "", "No Information Submitted", IF('Inverter Request Form'!$B$84 = "Yes", "Y", IF('Inverter Request Form'!$B$84 = "No", "N", "Error")))</f>
        <v>No Information Submitted</v>
      </c>
      <c r="BS124" s="81"/>
      <c r="BT124" s="81"/>
      <c r="BU12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4" s="27" t="str">
        <f>IF('Inverter Request Form'!$B$22 = "PV Only", "PV", IF('Inverter Request Form'!$B$22 = "Battery Only", "Battery", IF('Inverter Request Form'!$B$22 = "Hybrid (PV and Battery)", "Both", "No Information Submitted")))</f>
        <v>No Information Submitted</v>
      </c>
      <c r="BX124" s="27" t="str">
        <f>IF(ISBLANK('Inverter Request Form'!$B230), "No Information Submitted", IF('Inverter Request Form'!$B$28 &lt;&gt; "Yes", "No", IF(AND('Inverter Request Form'!$B$28 = "Yes", ISBLANK('Inverter Request Form'!$F230)), "Missing ACPV Model Number", "Yes")))</f>
        <v>No Information Submitted</v>
      </c>
    </row>
    <row r="125" spans="1:76" ht="28.8" x14ac:dyDescent="0.3">
      <c r="A125" s="71" t="str">
        <f>IF(ISBLANK('Inverter Request Form'!$B$6), "No Information Submitted", 'Inverter Request Form'!$B$6)</f>
        <v>No Information Submitted</v>
      </c>
      <c r="B125" s="71" t="str">
        <f>IF(ISBLANK('Inverter Request Form'!$B231), "No Information Submitted", IF($BX$4 = "Yes", _xlfn.CONCAT("{", 'Inverter Request Form'!$C231, "V}"), IF('Inverter Request Form'!$B$98 = "Yes", IF(ISBLANK('Inverter Request Form'!$E231), "No Basic Listee Model Number Submitted", _xlfn.CONCAT('Inverter Request Form'!$B231," {",'Inverter Request Form'!$C231, "V}")), _xlfn.CONCAT('Inverter Request Form'!$B231," {",'Inverter Request Form'!$C231, "V}"))))</f>
        <v>No Information Submitted</v>
      </c>
      <c r="C125" s="27" t="str">
        <f t="shared" si="6"/>
        <v>N</v>
      </c>
      <c r="D125" s="27" t="str">
        <f>IF(OR('Inverter Request Form'!$B$39 = "Yes", OR('Inverter Request Form'!$B$50 = "Yes: SA8-SA15", 'Inverter Request Form'!$B$50 = "Yes: SA8-SA15, SA17 &amp; SA18")), IF('Inverter Request Form'!$B$39 = "Yes", "Y", "N"), "ERROR - No SA or SB Submitted")</f>
        <v>ERROR - No SA or SB Submitted</v>
      </c>
      <c r="E12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5" s="27" t="str">
        <f>IF($E$4 &lt;&gt; "Y", "N", IF('Inverter Request Form'!$B$54 = "Yes", "Y", "N"))</f>
        <v>N</v>
      </c>
      <c r="G125" s="27" t="str">
        <f>IF($E$4 &lt;&gt; "Y", "N", IF(OR('Inverter Request Form'!$B$50 = "Yes: SA8-SA15", 'Inverter Request Form'!$B$50 = "Yes: SA8-SA15, SA17 &amp; SA18"), "Y", "N"))</f>
        <v>N</v>
      </c>
      <c r="H125" s="27" t="str">
        <f>IF($E$4 &lt;&gt; "Y", "N", IF('Inverter Request Form'!$B$50 = "Yes: SA8-SA15, SA17 &amp; SA18", "Y", "N"))</f>
        <v>N</v>
      </c>
      <c r="I125" s="27" t="str">
        <f>IF('Inverter Request Form'!$B$88="1. Inverter - CSIP Certified", "Y", IF('Inverter Request Form'!$B$88="2. Inverter - CSIP compliant via conformance testing using a CSIP-certified gateway", "Y*", IF('Inverter Request Form'!$B$88= "None", "N", "N")))</f>
        <v>N</v>
      </c>
      <c r="J125" s="27"/>
      <c r="K125" s="27" t="str">
        <f>IF(ISBLANK('Inverter Request Form'!$D231), "No Information Submitted", 'Inverter Request Form'!$D231)</f>
        <v>No Information Submitted</v>
      </c>
      <c r="L125" s="27"/>
      <c r="M125" s="27" t="str">
        <f>IF(ISBLANK('Inverter Request Form'!$C231), "No Information Submitted", 'Inverter Request Form'!$C231)</f>
        <v>No Information Submitted</v>
      </c>
      <c r="N125" s="27"/>
      <c r="O125" s="27" t="str">
        <f>IF($D$4 &lt;&gt; "Y", "No Information Submitted", IF(ISBLANK('Inverter Request Form'!$B$34), "No NRTL Selected", 'Inverter Request Form'!$B$34))</f>
        <v>No Information Submitted</v>
      </c>
      <c r="P125" s="81" t="str">
        <f t="shared" si="7"/>
        <v>No Information Submitted</v>
      </c>
      <c r="Q125" s="27" t="str">
        <f>IF($E$4 &lt;&gt; "Y", "No Information Submitted", IF(ISBLANK('Inverter Request Form'!$B$34), "No NRTL Selected", 'Inverter Request Form'!$B$34))</f>
        <v>No Information Submitted</v>
      </c>
      <c r="R125" s="81" t="str">
        <f t="shared" si="8"/>
        <v>No Information Submitted</v>
      </c>
      <c r="S125" s="27" t="str">
        <f>IF($E$4 &lt;&gt; "Y", "No Information Submitted", IF(AND($E$4= "Y", ISBLANK('Inverter Request Form'!$B$52)), "ERROR - No Firmware Version Submitted", 'Inverter Request Form'!$B$52))</f>
        <v>No Information Submitted</v>
      </c>
      <c r="T125" s="81" t="str">
        <f t="shared" si="9"/>
        <v>No Information Submitted</v>
      </c>
      <c r="U125" s="81" t="str">
        <f t="shared" si="10"/>
        <v>No Information Submitted</v>
      </c>
      <c r="V125" s="81" t="str">
        <f t="shared" si="11"/>
        <v>No Information Submitted</v>
      </c>
      <c r="W125" s="27" t="str">
        <f>IF($I$4="No Information Submitted", "No Information Submitted", IF(ISBLANK('Inverter Request Form'!$B$90), "No Information Submitted", 'Inverter Request Form'!$B$90))</f>
        <v>No Information Submitted</v>
      </c>
      <c r="X125" s="81" t="str">
        <f>IF($I$4="No Information Submitted", "No Information Submitted", IF(ISBLANK('Inverter Request Form'!$B$90), "No Information Submitted", ""))</f>
        <v>No Information Submitted</v>
      </c>
      <c r="Y125" s="27"/>
      <c r="Z125" s="27" t="str">
        <f>IF(AND('Inverter Request Form'!$B$28= "Yes", 'Inverter Request Form'!$B$98 = "Yes"), "Multiple Listing and ACPV module", IF('Inverter Request Form'!$B$28= "Yes", "ACPV module", IF('Inverter Request Form'!$B$98 = "Yes", "Multiple Listing",  "")))</f>
        <v/>
      </c>
      <c r="AA125" s="27" t="str">
        <f>IF('Inverter Request Form'!$B$30="Yes","Y", "N")</f>
        <v>N</v>
      </c>
      <c r="AB125" s="27" t="str">
        <f>IF('Inverter Request Form'!$B$26="Yes","Y", "N")</f>
        <v>N</v>
      </c>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t="str">
        <f>IF('Inverter Request Form'!$B$68 = "", "No Information Submitted", IF('Inverter Request Form'!$B$68 = "Yes", "Y", IF('Inverter Request Form'!$B$68 = "No", "N", "Error")))</f>
        <v>No Information Submitted</v>
      </c>
      <c r="BK125" s="27" t="str">
        <f>IF('Inverter Request Form'!$B$70 = "", "No Information Submitted", IF('Inverter Request Form'!$B$70 = "Yes", "Y", IF('Inverter Request Form'!$B$70 = "No", "N", "Error")))</f>
        <v>No Information Submitted</v>
      </c>
      <c r="BL125" s="27" t="str">
        <f>IF('Inverter Request Form'!$B$72 = "", "No Information Submitted", IF('Inverter Request Form'!$B$72 = "Yes", "Y", IF('Inverter Request Form'!$B$72 = "No", "N", "Error")))</f>
        <v>No Information Submitted</v>
      </c>
      <c r="BM125" s="27" t="str">
        <f>IF('Inverter Request Form'!$B$74 = "", "No Information Submitted", IF('Inverter Request Form'!$B$74 = "Yes", "Y", IF('Inverter Request Form'!$B$74 = "No", "N", "Error")))</f>
        <v>No Information Submitted</v>
      </c>
      <c r="BN125" s="27" t="str">
        <f>IF('Inverter Request Form'!$B$76 = "", "No Information Submitted", IF('Inverter Request Form'!$B$76 = "Yes", "Y", IF('Inverter Request Form'!$B$76 = "No", "N", "Error")))</f>
        <v>No Information Submitted</v>
      </c>
      <c r="BO125" s="27" t="str">
        <f>IF('Inverter Request Form'!$B$78 = "", "No Information Submitted", IF('Inverter Request Form'!$B$78 = "Yes", "Y", IF('Inverter Request Form'!$B$78 = "No", "N", "Error")))</f>
        <v>No Information Submitted</v>
      </c>
      <c r="BP125" s="27" t="str">
        <f>IF('Inverter Request Form'!$B$80 = "", "No Information Submitted", IF('Inverter Request Form'!$B$80 = "Yes", "Y", IF('Inverter Request Form'!$B$80 = "No", "N", "Error")))</f>
        <v>No Information Submitted</v>
      </c>
      <c r="BQ125" s="27" t="str">
        <f>IF('Inverter Request Form'!$B$82 = "", "No Information Submitted", IF('Inverter Request Form'!$B$82 = "Yes", "Y", IF('Inverter Request Form'!$B$82 = "No", "N", "Error")))</f>
        <v>No Information Submitted</v>
      </c>
      <c r="BR125" s="27" t="str">
        <f>IF('Inverter Request Form'!$B$84 = "", "No Information Submitted", IF('Inverter Request Form'!$B$84 = "Yes", "Y", IF('Inverter Request Form'!$B$84 = "No", "N", "Error")))</f>
        <v>No Information Submitted</v>
      </c>
      <c r="BS125" s="81"/>
      <c r="BT125" s="81"/>
      <c r="BU12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5" s="27" t="str">
        <f>IF('Inverter Request Form'!$B$22 = "PV Only", "PV", IF('Inverter Request Form'!$B$22 = "Battery Only", "Battery", IF('Inverter Request Form'!$B$22 = "Hybrid (PV and Battery)", "Both", "No Information Submitted")))</f>
        <v>No Information Submitted</v>
      </c>
      <c r="BX125" s="27" t="str">
        <f>IF(ISBLANK('Inverter Request Form'!$B231), "No Information Submitted", IF('Inverter Request Form'!$B$28 &lt;&gt; "Yes", "No", IF(AND('Inverter Request Form'!$B$28 = "Yes", ISBLANK('Inverter Request Form'!$F231)), "Missing ACPV Model Number", "Yes")))</f>
        <v>No Information Submitted</v>
      </c>
    </row>
    <row r="126" spans="1:76" ht="28.8" x14ac:dyDescent="0.3">
      <c r="A126" s="71" t="str">
        <f>IF(ISBLANK('Inverter Request Form'!$B$6), "No Information Submitted", 'Inverter Request Form'!$B$6)</f>
        <v>No Information Submitted</v>
      </c>
      <c r="B126" s="71" t="str">
        <f>IF(ISBLANK('Inverter Request Form'!$B232), "No Information Submitted", IF($BX$4 = "Yes", _xlfn.CONCAT("{", 'Inverter Request Form'!$C232, "V}"), IF('Inverter Request Form'!$B$98 = "Yes", IF(ISBLANK('Inverter Request Form'!$E232), "No Basic Listee Model Number Submitted", _xlfn.CONCAT('Inverter Request Form'!$B232," {",'Inverter Request Form'!$C232, "V}")), _xlfn.CONCAT('Inverter Request Form'!$B232," {",'Inverter Request Form'!$C232, "V}"))))</f>
        <v>No Information Submitted</v>
      </c>
      <c r="C126" s="27" t="str">
        <f t="shared" si="6"/>
        <v>N</v>
      </c>
      <c r="D126" s="27" t="str">
        <f>IF(OR('Inverter Request Form'!$B$39 = "Yes", OR('Inverter Request Form'!$B$50 = "Yes: SA8-SA15", 'Inverter Request Form'!$B$50 = "Yes: SA8-SA15, SA17 &amp; SA18")), IF('Inverter Request Form'!$B$39 = "Yes", "Y", "N"), "ERROR - No SA or SB Submitted")</f>
        <v>ERROR - No SA or SB Submitted</v>
      </c>
      <c r="E12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6" s="27" t="str">
        <f>IF($E$4 &lt;&gt; "Y", "N", IF('Inverter Request Form'!$B$54 = "Yes", "Y", "N"))</f>
        <v>N</v>
      </c>
      <c r="G126" s="27" t="str">
        <f>IF($E$4 &lt;&gt; "Y", "N", IF(OR('Inverter Request Form'!$B$50 = "Yes: SA8-SA15", 'Inverter Request Form'!$B$50 = "Yes: SA8-SA15, SA17 &amp; SA18"), "Y", "N"))</f>
        <v>N</v>
      </c>
      <c r="H126" s="27" t="str">
        <f>IF($E$4 &lt;&gt; "Y", "N", IF('Inverter Request Form'!$B$50 = "Yes: SA8-SA15, SA17 &amp; SA18", "Y", "N"))</f>
        <v>N</v>
      </c>
      <c r="I126" s="27" t="str">
        <f>IF('Inverter Request Form'!$B$88="1. Inverter - CSIP Certified", "Y", IF('Inverter Request Form'!$B$88="2. Inverter - CSIP compliant via conformance testing using a CSIP-certified gateway", "Y*", IF('Inverter Request Form'!$B$88= "None", "N", "N")))</f>
        <v>N</v>
      </c>
      <c r="J126" s="27"/>
      <c r="K126" s="27" t="str">
        <f>IF(ISBLANK('Inverter Request Form'!$D232), "No Information Submitted", 'Inverter Request Form'!$D232)</f>
        <v>No Information Submitted</v>
      </c>
      <c r="L126" s="27"/>
      <c r="M126" s="27" t="str">
        <f>IF(ISBLANK('Inverter Request Form'!$C232), "No Information Submitted", 'Inverter Request Form'!$C232)</f>
        <v>No Information Submitted</v>
      </c>
      <c r="N126" s="27"/>
      <c r="O126" s="27" t="str">
        <f>IF($D$4 &lt;&gt; "Y", "No Information Submitted", IF(ISBLANK('Inverter Request Form'!$B$34), "No NRTL Selected", 'Inverter Request Form'!$B$34))</f>
        <v>No Information Submitted</v>
      </c>
      <c r="P126" s="81" t="str">
        <f t="shared" si="7"/>
        <v>No Information Submitted</v>
      </c>
      <c r="Q126" s="27" t="str">
        <f>IF($E$4 &lt;&gt; "Y", "No Information Submitted", IF(ISBLANK('Inverter Request Form'!$B$34), "No NRTL Selected", 'Inverter Request Form'!$B$34))</f>
        <v>No Information Submitted</v>
      </c>
      <c r="R126" s="81" t="str">
        <f t="shared" si="8"/>
        <v>No Information Submitted</v>
      </c>
      <c r="S126" s="27" t="str">
        <f>IF($E$4 &lt;&gt; "Y", "No Information Submitted", IF(AND($E$4= "Y", ISBLANK('Inverter Request Form'!$B$52)), "ERROR - No Firmware Version Submitted", 'Inverter Request Form'!$B$52))</f>
        <v>No Information Submitted</v>
      </c>
      <c r="T126" s="81" t="str">
        <f t="shared" si="9"/>
        <v>No Information Submitted</v>
      </c>
      <c r="U126" s="81" t="str">
        <f t="shared" si="10"/>
        <v>No Information Submitted</v>
      </c>
      <c r="V126" s="81" t="str">
        <f t="shared" si="11"/>
        <v>No Information Submitted</v>
      </c>
      <c r="W126" s="27" t="str">
        <f>IF($I$4="No Information Submitted", "No Information Submitted", IF(ISBLANK('Inverter Request Form'!$B$90), "No Information Submitted", 'Inverter Request Form'!$B$90))</f>
        <v>No Information Submitted</v>
      </c>
      <c r="X126" s="81" t="str">
        <f>IF($I$4="No Information Submitted", "No Information Submitted", IF(ISBLANK('Inverter Request Form'!$B$90), "No Information Submitted", ""))</f>
        <v>No Information Submitted</v>
      </c>
      <c r="Y126" s="27"/>
      <c r="Z126" s="27" t="str">
        <f>IF(AND('Inverter Request Form'!$B$28= "Yes", 'Inverter Request Form'!$B$98 = "Yes"), "Multiple Listing and ACPV module", IF('Inverter Request Form'!$B$28= "Yes", "ACPV module", IF('Inverter Request Form'!$B$98 = "Yes", "Multiple Listing",  "")))</f>
        <v/>
      </c>
      <c r="AA126" s="27" t="str">
        <f>IF('Inverter Request Form'!$B$30="Yes","Y", "N")</f>
        <v>N</v>
      </c>
      <c r="AB126" s="27" t="str">
        <f>IF('Inverter Request Form'!$B$26="Yes","Y", "N")</f>
        <v>N</v>
      </c>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t="str">
        <f>IF('Inverter Request Form'!$B$68 = "", "No Information Submitted", IF('Inverter Request Form'!$B$68 = "Yes", "Y", IF('Inverter Request Form'!$B$68 = "No", "N", "Error")))</f>
        <v>No Information Submitted</v>
      </c>
      <c r="BK126" s="27" t="str">
        <f>IF('Inverter Request Form'!$B$70 = "", "No Information Submitted", IF('Inverter Request Form'!$B$70 = "Yes", "Y", IF('Inverter Request Form'!$B$70 = "No", "N", "Error")))</f>
        <v>No Information Submitted</v>
      </c>
      <c r="BL126" s="27" t="str">
        <f>IF('Inverter Request Form'!$B$72 = "", "No Information Submitted", IF('Inverter Request Form'!$B$72 = "Yes", "Y", IF('Inverter Request Form'!$B$72 = "No", "N", "Error")))</f>
        <v>No Information Submitted</v>
      </c>
      <c r="BM126" s="27" t="str">
        <f>IF('Inverter Request Form'!$B$74 = "", "No Information Submitted", IF('Inverter Request Form'!$B$74 = "Yes", "Y", IF('Inverter Request Form'!$B$74 = "No", "N", "Error")))</f>
        <v>No Information Submitted</v>
      </c>
      <c r="BN126" s="27" t="str">
        <f>IF('Inverter Request Form'!$B$76 = "", "No Information Submitted", IF('Inverter Request Form'!$B$76 = "Yes", "Y", IF('Inverter Request Form'!$B$76 = "No", "N", "Error")))</f>
        <v>No Information Submitted</v>
      </c>
      <c r="BO126" s="27" t="str">
        <f>IF('Inverter Request Form'!$B$78 = "", "No Information Submitted", IF('Inverter Request Form'!$B$78 = "Yes", "Y", IF('Inverter Request Form'!$B$78 = "No", "N", "Error")))</f>
        <v>No Information Submitted</v>
      </c>
      <c r="BP126" s="27" t="str">
        <f>IF('Inverter Request Form'!$B$80 = "", "No Information Submitted", IF('Inverter Request Form'!$B$80 = "Yes", "Y", IF('Inverter Request Form'!$B$80 = "No", "N", "Error")))</f>
        <v>No Information Submitted</v>
      </c>
      <c r="BQ126" s="27" t="str">
        <f>IF('Inverter Request Form'!$B$82 = "", "No Information Submitted", IF('Inverter Request Form'!$B$82 = "Yes", "Y", IF('Inverter Request Form'!$B$82 = "No", "N", "Error")))</f>
        <v>No Information Submitted</v>
      </c>
      <c r="BR126" s="27" t="str">
        <f>IF('Inverter Request Form'!$B$84 = "", "No Information Submitted", IF('Inverter Request Form'!$B$84 = "Yes", "Y", IF('Inverter Request Form'!$B$84 = "No", "N", "Error")))</f>
        <v>No Information Submitted</v>
      </c>
      <c r="BS126" s="81"/>
      <c r="BT126" s="81"/>
      <c r="BU12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6" s="27" t="str">
        <f>IF('Inverter Request Form'!$B$22 = "PV Only", "PV", IF('Inverter Request Form'!$B$22 = "Battery Only", "Battery", IF('Inverter Request Form'!$B$22 = "Hybrid (PV and Battery)", "Both", "No Information Submitted")))</f>
        <v>No Information Submitted</v>
      </c>
      <c r="BX126" s="27" t="str">
        <f>IF(ISBLANK('Inverter Request Form'!$B232), "No Information Submitted", IF('Inverter Request Form'!$B$28 &lt;&gt; "Yes", "No", IF(AND('Inverter Request Form'!$B$28 = "Yes", ISBLANK('Inverter Request Form'!$F232)), "Missing ACPV Model Number", "Yes")))</f>
        <v>No Information Submitted</v>
      </c>
    </row>
    <row r="127" spans="1:76" ht="28.8" x14ac:dyDescent="0.3">
      <c r="A127" s="71" t="str">
        <f>IF(ISBLANK('Inverter Request Form'!$B$6), "No Information Submitted", 'Inverter Request Form'!$B$6)</f>
        <v>No Information Submitted</v>
      </c>
      <c r="B127" s="71" t="str">
        <f>IF(ISBLANK('Inverter Request Form'!$B233), "No Information Submitted", IF($BX$4 = "Yes", _xlfn.CONCAT("{", 'Inverter Request Form'!$C233, "V}"), IF('Inverter Request Form'!$B$98 = "Yes", IF(ISBLANK('Inverter Request Form'!$E233), "No Basic Listee Model Number Submitted", _xlfn.CONCAT('Inverter Request Form'!$B233," {",'Inverter Request Form'!$C233, "V}")), _xlfn.CONCAT('Inverter Request Form'!$B233," {",'Inverter Request Form'!$C233, "V}"))))</f>
        <v>No Information Submitted</v>
      </c>
      <c r="C127" s="27" t="str">
        <f t="shared" si="6"/>
        <v>N</v>
      </c>
      <c r="D127" s="27" t="str">
        <f>IF(OR('Inverter Request Form'!$B$39 = "Yes", OR('Inverter Request Form'!$B$50 = "Yes: SA8-SA15", 'Inverter Request Form'!$B$50 = "Yes: SA8-SA15, SA17 &amp; SA18")), IF('Inverter Request Form'!$B$39 = "Yes", "Y", "N"), "ERROR - No SA or SB Submitted")</f>
        <v>ERROR - No SA or SB Submitted</v>
      </c>
      <c r="E12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7" s="27" t="str">
        <f>IF($E$4 &lt;&gt; "Y", "N", IF('Inverter Request Form'!$B$54 = "Yes", "Y", "N"))</f>
        <v>N</v>
      </c>
      <c r="G127" s="27" t="str">
        <f>IF($E$4 &lt;&gt; "Y", "N", IF(OR('Inverter Request Form'!$B$50 = "Yes: SA8-SA15", 'Inverter Request Form'!$B$50 = "Yes: SA8-SA15, SA17 &amp; SA18"), "Y", "N"))</f>
        <v>N</v>
      </c>
      <c r="H127" s="27" t="str">
        <f>IF($E$4 &lt;&gt; "Y", "N", IF('Inverter Request Form'!$B$50 = "Yes: SA8-SA15, SA17 &amp; SA18", "Y", "N"))</f>
        <v>N</v>
      </c>
      <c r="I127" s="27" t="str">
        <f>IF('Inverter Request Form'!$B$88="1. Inverter - CSIP Certified", "Y", IF('Inverter Request Form'!$B$88="2. Inverter - CSIP compliant via conformance testing using a CSIP-certified gateway", "Y*", IF('Inverter Request Form'!$B$88= "None", "N", "N")))</f>
        <v>N</v>
      </c>
      <c r="J127" s="27"/>
      <c r="K127" s="27" t="str">
        <f>IF(ISBLANK('Inverter Request Form'!$D233), "No Information Submitted", 'Inverter Request Form'!$D233)</f>
        <v>No Information Submitted</v>
      </c>
      <c r="L127" s="27"/>
      <c r="M127" s="27" t="str">
        <f>IF(ISBLANK('Inverter Request Form'!$C233), "No Information Submitted", 'Inverter Request Form'!$C233)</f>
        <v>No Information Submitted</v>
      </c>
      <c r="N127" s="27"/>
      <c r="O127" s="27" t="str">
        <f>IF($D$4 &lt;&gt; "Y", "No Information Submitted", IF(ISBLANK('Inverter Request Form'!$B$34), "No NRTL Selected", 'Inverter Request Form'!$B$34))</f>
        <v>No Information Submitted</v>
      </c>
      <c r="P127" s="81" t="str">
        <f t="shared" si="7"/>
        <v>No Information Submitted</v>
      </c>
      <c r="Q127" s="27" t="str">
        <f>IF($E$4 &lt;&gt; "Y", "No Information Submitted", IF(ISBLANK('Inverter Request Form'!$B$34), "No NRTL Selected", 'Inverter Request Form'!$B$34))</f>
        <v>No Information Submitted</v>
      </c>
      <c r="R127" s="81" t="str">
        <f t="shared" si="8"/>
        <v>No Information Submitted</v>
      </c>
      <c r="S127" s="27" t="str">
        <f>IF($E$4 &lt;&gt; "Y", "No Information Submitted", IF(AND($E$4= "Y", ISBLANK('Inverter Request Form'!$B$52)), "ERROR - No Firmware Version Submitted", 'Inverter Request Form'!$B$52))</f>
        <v>No Information Submitted</v>
      </c>
      <c r="T127" s="81" t="str">
        <f t="shared" si="9"/>
        <v>No Information Submitted</v>
      </c>
      <c r="U127" s="81" t="str">
        <f t="shared" si="10"/>
        <v>No Information Submitted</v>
      </c>
      <c r="V127" s="81" t="str">
        <f t="shared" si="11"/>
        <v>No Information Submitted</v>
      </c>
      <c r="W127" s="27" t="str">
        <f>IF($I$4="No Information Submitted", "No Information Submitted", IF(ISBLANK('Inverter Request Form'!$B$90), "No Information Submitted", 'Inverter Request Form'!$B$90))</f>
        <v>No Information Submitted</v>
      </c>
      <c r="X127" s="81" t="str">
        <f>IF($I$4="No Information Submitted", "No Information Submitted", IF(ISBLANK('Inverter Request Form'!$B$90), "No Information Submitted", ""))</f>
        <v>No Information Submitted</v>
      </c>
      <c r="Y127" s="27"/>
      <c r="Z127" s="27" t="str">
        <f>IF(AND('Inverter Request Form'!$B$28= "Yes", 'Inverter Request Form'!$B$98 = "Yes"), "Multiple Listing and ACPV module", IF('Inverter Request Form'!$B$28= "Yes", "ACPV module", IF('Inverter Request Form'!$B$98 = "Yes", "Multiple Listing",  "")))</f>
        <v/>
      </c>
      <c r="AA127" s="27" t="str">
        <f>IF('Inverter Request Form'!$B$30="Yes","Y", "N")</f>
        <v>N</v>
      </c>
      <c r="AB127" s="27" t="str">
        <f>IF('Inverter Request Form'!$B$26="Yes","Y", "N")</f>
        <v>N</v>
      </c>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t="str">
        <f>IF('Inverter Request Form'!$B$68 = "", "No Information Submitted", IF('Inverter Request Form'!$B$68 = "Yes", "Y", IF('Inverter Request Form'!$B$68 = "No", "N", "Error")))</f>
        <v>No Information Submitted</v>
      </c>
      <c r="BK127" s="27" t="str">
        <f>IF('Inverter Request Form'!$B$70 = "", "No Information Submitted", IF('Inverter Request Form'!$B$70 = "Yes", "Y", IF('Inverter Request Form'!$B$70 = "No", "N", "Error")))</f>
        <v>No Information Submitted</v>
      </c>
      <c r="BL127" s="27" t="str">
        <f>IF('Inverter Request Form'!$B$72 = "", "No Information Submitted", IF('Inverter Request Form'!$B$72 = "Yes", "Y", IF('Inverter Request Form'!$B$72 = "No", "N", "Error")))</f>
        <v>No Information Submitted</v>
      </c>
      <c r="BM127" s="27" t="str">
        <f>IF('Inverter Request Form'!$B$74 = "", "No Information Submitted", IF('Inverter Request Form'!$B$74 = "Yes", "Y", IF('Inverter Request Form'!$B$74 = "No", "N", "Error")))</f>
        <v>No Information Submitted</v>
      </c>
      <c r="BN127" s="27" t="str">
        <f>IF('Inverter Request Form'!$B$76 = "", "No Information Submitted", IF('Inverter Request Form'!$B$76 = "Yes", "Y", IF('Inverter Request Form'!$B$76 = "No", "N", "Error")))</f>
        <v>No Information Submitted</v>
      </c>
      <c r="BO127" s="27" t="str">
        <f>IF('Inverter Request Form'!$B$78 = "", "No Information Submitted", IF('Inverter Request Form'!$B$78 = "Yes", "Y", IF('Inverter Request Form'!$B$78 = "No", "N", "Error")))</f>
        <v>No Information Submitted</v>
      </c>
      <c r="BP127" s="27" t="str">
        <f>IF('Inverter Request Form'!$B$80 = "", "No Information Submitted", IF('Inverter Request Form'!$B$80 = "Yes", "Y", IF('Inverter Request Form'!$B$80 = "No", "N", "Error")))</f>
        <v>No Information Submitted</v>
      </c>
      <c r="BQ127" s="27" t="str">
        <f>IF('Inverter Request Form'!$B$82 = "", "No Information Submitted", IF('Inverter Request Form'!$B$82 = "Yes", "Y", IF('Inverter Request Form'!$B$82 = "No", "N", "Error")))</f>
        <v>No Information Submitted</v>
      </c>
      <c r="BR127" s="27" t="str">
        <f>IF('Inverter Request Form'!$B$84 = "", "No Information Submitted", IF('Inverter Request Form'!$B$84 = "Yes", "Y", IF('Inverter Request Form'!$B$84 = "No", "N", "Error")))</f>
        <v>No Information Submitted</v>
      </c>
      <c r="BS127" s="81"/>
      <c r="BT127" s="81"/>
      <c r="BU12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7" s="27" t="str">
        <f>IF('Inverter Request Form'!$B$22 = "PV Only", "PV", IF('Inverter Request Form'!$B$22 = "Battery Only", "Battery", IF('Inverter Request Form'!$B$22 = "Hybrid (PV and Battery)", "Both", "No Information Submitted")))</f>
        <v>No Information Submitted</v>
      </c>
      <c r="BX127" s="27" t="str">
        <f>IF(ISBLANK('Inverter Request Form'!$B233), "No Information Submitted", IF('Inverter Request Form'!$B$28 &lt;&gt; "Yes", "No", IF(AND('Inverter Request Form'!$B$28 = "Yes", ISBLANK('Inverter Request Form'!$F233)), "Missing ACPV Model Number", "Yes")))</f>
        <v>No Information Submitted</v>
      </c>
    </row>
    <row r="128" spans="1:76" ht="28.8" x14ac:dyDescent="0.3">
      <c r="A128" s="71" t="str">
        <f>IF(ISBLANK('Inverter Request Form'!$B$6), "No Information Submitted", 'Inverter Request Form'!$B$6)</f>
        <v>No Information Submitted</v>
      </c>
      <c r="B128" s="71" t="str">
        <f>IF(ISBLANK('Inverter Request Form'!$B234), "No Information Submitted", IF($BX$4 = "Yes", _xlfn.CONCAT("{", 'Inverter Request Form'!$C234, "V}"), IF('Inverter Request Form'!$B$98 = "Yes", IF(ISBLANK('Inverter Request Form'!$E234), "No Basic Listee Model Number Submitted", _xlfn.CONCAT('Inverter Request Form'!$B234," {",'Inverter Request Form'!$C234, "V}")), _xlfn.CONCAT('Inverter Request Form'!$B234," {",'Inverter Request Form'!$C234, "V}"))))</f>
        <v>No Information Submitted</v>
      </c>
      <c r="C128" s="27" t="str">
        <f t="shared" si="6"/>
        <v>N</v>
      </c>
      <c r="D128" s="27" t="str">
        <f>IF(OR('Inverter Request Form'!$B$39 = "Yes", OR('Inverter Request Form'!$B$50 = "Yes: SA8-SA15", 'Inverter Request Form'!$B$50 = "Yes: SA8-SA15, SA17 &amp; SA18")), IF('Inverter Request Form'!$B$39 = "Yes", "Y", "N"), "ERROR - No SA or SB Submitted")</f>
        <v>ERROR - No SA or SB Submitted</v>
      </c>
      <c r="E12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8" s="27" t="str">
        <f>IF($E$4 &lt;&gt; "Y", "N", IF('Inverter Request Form'!$B$54 = "Yes", "Y", "N"))</f>
        <v>N</v>
      </c>
      <c r="G128" s="27" t="str">
        <f>IF($E$4 &lt;&gt; "Y", "N", IF(OR('Inverter Request Form'!$B$50 = "Yes: SA8-SA15", 'Inverter Request Form'!$B$50 = "Yes: SA8-SA15, SA17 &amp; SA18"), "Y", "N"))</f>
        <v>N</v>
      </c>
      <c r="H128" s="27" t="str">
        <f>IF($E$4 &lt;&gt; "Y", "N", IF('Inverter Request Form'!$B$50 = "Yes: SA8-SA15, SA17 &amp; SA18", "Y", "N"))</f>
        <v>N</v>
      </c>
      <c r="I128" s="27" t="str">
        <f>IF('Inverter Request Form'!$B$88="1. Inverter - CSIP Certified", "Y", IF('Inverter Request Form'!$B$88="2. Inverter - CSIP compliant via conformance testing using a CSIP-certified gateway", "Y*", IF('Inverter Request Form'!$B$88= "None", "N", "N")))</f>
        <v>N</v>
      </c>
      <c r="J128" s="27"/>
      <c r="K128" s="27" t="str">
        <f>IF(ISBLANK('Inverter Request Form'!$D234), "No Information Submitted", 'Inverter Request Form'!$D234)</f>
        <v>No Information Submitted</v>
      </c>
      <c r="L128" s="27"/>
      <c r="M128" s="27" t="str">
        <f>IF(ISBLANK('Inverter Request Form'!$C234), "No Information Submitted", 'Inverter Request Form'!$C234)</f>
        <v>No Information Submitted</v>
      </c>
      <c r="N128" s="27"/>
      <c r="O128" s="27" t="str">
        <f>IF($D$4 &lt;&gt; "Y", "No Information Submitted", IF(ISBLANK('Inverter Request Form'!$B$34), "No NRTL Selected", 'Inverter Request Form'!$B$34))</f>
        <v>No Information Submitted</v>
      </c>
      <c r="P128" s="81" t="str">
        <f t="shared" si="7"/>
        <v>No Information Submitted</v>
      </c>
      <c r="Q128" s="27" t="str">
        <f>IF($E$4 &lt;&gt; "Y", "No Information Submitted", IF(ISBLANK('Inverter Request Form'!$B$34), "No NRTL Selected", 'Inverter Request Form'!$B$34))</f>
        <v>No Information Submitted</v>
      </c>
      <c r="R128" s="81" t="str">
        <f t="shared" si="8"/>
        <v>No Information Submitted</v>
      </c>
      <c r="S128" s="27" t="str">
        <f>IF($E$4 &lt;&gt; "Y", "No Information Submitted", IF(AND($E$4= "Y", ISBLANK('Inverter Request Form'!$B$52)), "ERROR - No Firmware Version Submitted", 'Inverter Request Form'!$B$52))</f>
        <v>No Information Submitted</v>
      </c>
      <c r="T128" s="81" t="str">
        <f t="shared" si="9"/>
        <v>No Information Submitted</v>
      </c>
      <c r="U128" s="81" t="str">
        <f t="shared" si="10"/>
        <v>No Information Submitted</v>
      </c>
      <c r="V128" s="81" t="str">
        <f t="shared" si="11"/>
        <v>No Information Submitted</v>
      </c>
      <c r="W128" s="27" t="str">
        <f>IF($I$4="No Information Submitted", "No Information Submitted", IF(ISBLANK('Inverter Request Form'!$B$90), "No Information Submitted", 'Inverter Request Form'!$B$90))</f>
        <v>No Information Submitted</v>
      </c>
      <c r="X128" s="81" t="str">
        <f>IF($I$4="No Information Submitted", "No Information Submitted", IF(ISBLANK('Inverter Request Form'!$B$90), "No Information Submitted", ""))</f>
        <v>No Information Submitted</v>
      </c>
      <c r="Y128" s="27"/>
      <c r="Z128" s="27" t="str">
        <f>IF(AND('Inverter Request Form'!$B$28= "Yes", 'Inverter Request Form'!$B$98 = "Yes"), "Multiple Listing and ACPV module", IF('Inverter Request Form'!$B$28= "Yes", "ACPV module", IF('Inverter Request Form'!$B$98 = "Yes", "Multiple Listing",  "")))</f>
        <v/>
      </c>
      <c r="AA128" s="27" t="str">
        <f>IF('Inverter Request Form'!$B$30="Yes","Y", "N")</f>
        <v>N</v>
      </c>
      <c r="AB128" s="27" t="str">
        <f>IF('Inverter Request Form'!$B$26="Yes","Y", "N")</f>
        <v>N</v>
      </c>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t="str">
        <f>IF('Inverter Request Form'!$B$68 = "", "No Information Submitted", IF('Inverter Request Form'!$B$68 = "Yes", "Y", IF('Inverter Request Form'!$B$68 = "No", "N", "Error")))</f>
        <v>No Information Submitted</v>
      </c>
      <c r="BK128" s="27" t="str">
        <f>IF('Inverter Request Form'!$B$70 = "", "No Information Submitted", IF('Inverter Request Form'!$B$70 = "Yes", "Y", IF('Inverter Request Form'!$B$70 = "No", "N", "Error")))</f>
        <v>No Information Submitted</v>
      </c>
      <c r="BL128" s="27" t="str">
        <f>IF('Inverter Request Form'!$B$72 = "", "No Information Submitted", IF('Inverter Request Form'!$B$72 = "Yes", "Y", IF('Inverter Request Form'!$B$72 = "No", "N", "Error")))</f>
        <v>No Information Submitted</v>
      </c>
      <c r="BM128" s="27" t="str">
        <f>IF('Inverter Request Form'!$B$74 = "", "No Information Submitted", IF('Inverter Request Form'!$B$74 = "Yes", "Y", IF('Inverter Request Form'!$B$74 = "No", "N", "Error")))</f>
        <v>No Information Submitted</v>
      </c>
      <c r="BN128" s="27" t="str">
        <f>IF('Inverter Request Form'!$B$76 = "", "No Information Submitted", IF('Inverter Request Form'!$B$76 = "Yes", "Y", IF('Inverter Request Form'!$B$76 = "No", "N", "Error")))</f>
        <v>No Information Submitted</v>
      </c>
      <c r="BO128" s="27" t="str">
        <f>IF('Inverter Request Form'!$B$78 = "", "No Information Submitted", IF('Inverter Request Form'!$B$78 = "Yes", "Y", IF('Inverter Request Form'!$B$78 = "No", "N", "Error")))</f>
        <v>No Information Submitted</v>
      </c>
      <c r="BP128" s="27" t="str">
        <f>IF('Inverter Request Form'!$B$80 = "", "No Information Submitted", IF('Inverter Request Form'!$B$80 = "Yes", "Y", IF('Inverter Request Form'!$B$80 = "No", "N", "Error")))</f>
        <v>No Information Submitted</v>
      </c>
      <c r="BQ128" s="27" t="str">
        <f>IF('Inverter Request Form'!$B$82 = "", "No Information Submitted", IF('Inverter Request Form'!$B$82 = "Yes", "Y", IF('Inverter Request Form'!$B$82 = "No", "N", "Error")))</f>
        <v>No Information Submitted</v>
      </c>
      <c r="BR128" s="27" t="str">
        <f>IF('Inverter Request Form'!$B$84 = "", "No Information Submitted", IF('Inverter Request Form'!$B$84 = "Yes", "Y", IF('Inverter Request Form'!$B$84 = "No", "N", "Error")))</f>
        <v>No Information Submitted</v>
      </c>
      <c r="BS128" s="81"/>
      <c r="BT128" s="81"/>
      <c r="BU12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8" s="27" t="str">
        <f>IF('Inverter Request Form'!$B$22 = "PV Only", "PV", IF('Inverter Request Form'!$B$22 = "Battery Only", "Battery", IF('Inverter Request Form'!$B$22 = "Hybrid (PV and Battery)", "Both", "No Information Submitted")))</f>
        <v>No Information Submitted</v>
      </c>
      <c r="BX128" s="27" t="str">
        <f>IF(ISBLANK('Inverter Request Form'!$B234), "No Information Submitted", IF('Inverter Request Form'!$B$28 &lt;&gt; "Yes", "No", IF(AND('Inverter Request Form'!$B$28 = "Yes", ISBLANK('Inverter Request Form'!$F234)), "Missing ACPV Model Number", "Yes")))</f>
        <v>No Information Submitted</v>
      </c>
    </row>
    <row r="129" spans="1:76" ht="28.8" x14ac:dyDescent="0.3">
      <c r="A129" s="71" t="str">
        <f>IF(ISBLANK('Inverter Request Form'!$B$6), "No Information Submitted", 'Inverter Request Form'!$B$6)</f>
        <v>No Information Submitted</v>
      </c>
      <c r="B129" s="71" t="str">
        <f>IF(ISBLANK('Inverter Request Form'!$B235), "No Information Submitted", IF($BX$4 = "Yes", _xlfn.CONCAT("{", 'Inverter Request Form'!$C235, "V}"), IF('Inverter Request Form'!$B$98 = "Yes", IF(ISBLANK('Inverter Request Form'!$E235), "No Basic Listee Model Number Submitted", _xlfn.CONCAT('Inverter Request Form'!$B235," {",'Inverter Request Form'!$C235, "V}")), _xlfn.CONCAT('Inverter Request Form'!$B235," {",'Inverter Request Form'!$C235, "V}"))))</f>
        <v>No Information Submitted</v>
      </c>
      <c r="C129" s="27" t="str">
        <f t="shared" si="6"/>
        <v>N</v>
      </c>
      <c r="D129" s="27" t="str">
        <f>IF(OR('Inverter Request Form'!$B$39 = "Yes", OR('Inverter Request Form'!$B$50 = "Yes: SA8-SA15", 'Inverter Request Form'!$B$50 = "Yes: SA8-SA15, SA17 &amp; SA18")), IF('Inverter Request Form'!$B$39 = "Yes", "Y", "N"), "ERROR - No SA or SB Submitted")</f>
        <v>ERROR - No SA or SB Submitted</v>
      </c>
      <c r="E12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29" s="27" t="str">
        <f>IF($E$4 &lt;&gt; "Y", "N", IF('Inverter Request Form'!$B$54 = "Yes", "Y", "N"))</f>
        <v>N</v>
      </c>
      <c r="G129" s="27" t="str">
        <f>IF($E$4 &lt;&gt; "Y", "N", IF(OR('Inverter Request Form'!$B$50 = "Yes: SA8-SA15", 'Inverter Request Form'!$B$50 = "Yes: SA8-SA15, SA17 &amp; SA18"), "Y", "N"))</f>
        <v>N</v>
      </c>
      <c r="H129" s="27" t="str">
        <f>IF($E$4 &lt;&gt; "Y", "N", IF('Inverter Request Form'!$B$50 = "Yes: SA8-SA15, SA17 &amp; SA18", "Y", "N"))</f>
        <v>N</v>
      </c>
      <c r="I129" s="27" t="str">
        <f>IF('Inverter Request Form'!$B$88="1. Inverter - CSIP Certified", "Y", IF('Inverter Request Form'!$B$88="2. Inverter - CSIP compliant via conformance testing using a CSIP-certified gateway", "Y*", IF('Inverter Request Form'!$B$88= "None", "N", "N")))</f>
        <v>N</v>
      </c>
      <c r="J129" s="27"/>
      <c r="K129" s="27" t="str">
        <f>IF(ISBLANK('Inverter Request Form'!$D235), "No Information Submitted", 'Inverter Request Form'!$D235)</f>
        <v>No Information Submitted</v>
      </c>
      <c r="L129" s="27"/>
      <c r="M129" s="27" t="str">
        <f>IF(ISBLANK('Inverter Request Form'!$C235), "No Information Submitted", 'Inverter Request Form'!$C235)</f>
        <v>No Information Submitted</v>
      </c>
      <c r="N129" s="27"/>
      <c r="O129" s="27" t="str">
        <f>IF($D$4 &lt;&gt; "Y", "No Information Submitted", IF(ISBLANK('Inverter Request Form'!$B$34), "No NRTL Selected", 'Inverter Request Form'!$B$34))</f>
        <v>No Information Submitted</v>
      </c>
      <c r="P129" s="81" t="str">
        <f t="shared" si="7"/>
        <v>No Information Submitted</v>
      </c>
      <c r="Q129" s="27" t="str">
        <f>IF($E$4 &lt;&gt; "Y", "No Information Submitted", IF(ISBLANK('Inverter Request Form'!$B$34), "No NRTL Selected", 'Inverter Request Form'!$B$34))</f>
        <v>No Information Submitted</v>
      </c>
      <c r="R129" s="81" t="str">
        <f t="shared" si="8"/>
        <v>No Information Submitted</v>
      </c>
      <c r="S129" s="27" t="str">
        <f>IF($E$4 &lt;&gt; "Y", "No Information Submitted", IF(AND($E$4= "Y", ISBLANK('Inverter Request Form'!$B$52)), "ERROR - No Firmware Version Submitted", 'Inverter Request Form'!$B$52))</f>
        <v>No Information Submitted</v>
      </c>
      <c r="T129" s="81" t="str">
        <f t="shared" si="9"/>
        <v>No Information Submitted</v>
      </c>
      <c r="U129" s="81" t="str">
        <f t="shared" si="10"/>
        <v>No Information Submitted</v>
      </c>
      <c r="V129" s="81" t="str">
        <f t="shared" si="11"/>
        <v>No Information Submitted</v>
      </c>
      <c r="W129" s="27" t="str">
        <f>IF($I$4="No Information Submitted", "No Information Submitted", IF(ISBLANK('Inverter Request Form'!$B$90), "No Information Submitted", 'Inverter Request Form'!$B$90))</f>
        <v>No Information Submitted</v>
      </c>
      <c r="X129" s="81" t="str">
        <f>IF($I$4="No Information Submitted", "No Information Submitted", IF(ISBLANK('Inverter Request Form'!$B$90), "No Information Submitted", ""))</f>
        <v>No Information Submitted</v>
      </c>
      <c r="Y129" s="27"/>
      <c r="Z129" s="27" t="str">
        <f>IF(AND('Inverter Request Form'!$B$28= "Yes", 'Inverter Request Form'!$B$98 = "Yes"), "Multiple Listing and ACPV module", IF('Inverter Request Form'!$B$28= "Yes", "ACPV module", IF('Inverter Request Form'!$B$98 = "Yes", "Multiple Listing",  "")))</f>
        <v/>
      </c>
      <c r="AA129" s="27" t="str">
        <f>IF('Inverter Request Form'!$B$30="Yes","Y", "N")</f>
        <v>N</v>
      </c>
      <c r="AB129" s="27" t="str">
        <f>IF('Inverter Request Form'!$B$26="Yes","Y", "N")</f>
        <v>N</v>
      </c>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t="str">
        <f>IF('Inverter Request Form'!$B$68 = "", "No Information Submitted", IF('Inverter Request Form'!$B$68 = "Yes", "Y", IF('Inverter Request Form'!$B$68 = "No", "N", "Error")))</f>
        <v>No Information Submitted</v>
      </c>
      <c r="BK129" s="27" t="str">
        <f>IF('Inverter Request Form'!$B$70 = "", "No Information Submitted", IF('Inverter Request Form'!$B$70 = "Yes", "Y", IF('Inverter Request Form'!$B$70 = "No", "N", "Error")))</f>
        <v>No Information Submitted</v>
      </c>
      <c r="BL129" s="27" t="str">
        <f>IF('Inverter Request Form'!$B$72 = "", "No Information Submitted", IF('Inverter Request Form'!$B$72 = "Yes", "Y", IF('Inverter Request Form'!$B$72 = "No", "N", "Error")))</f>
        <v>No Information Submitted</v>
      </c>
      <c r="BM129" s="27" t="str">
        <f>IF('Inverter Request Form'!$B$74 = "", "No Information Submitted", IF('Inverter Request Form'!$B$74 = "Yes", "Y", IF('Inverter Request Form'!$B$74 = "No", "N", "Error")))</f>
        <v>No Information Submitted</v>
      </c>
      <c r="BN129" s="27" t="str">
        <f>IF('Inverter Request Form'!$B$76 = "", "No Information Submitted", IF('Inverter Request Form'!$B$76 = "Yes", "Y", IF('Inverter Request Form'!$B$76 = "No", "N", "Error")))</f>
        <v>No Information Submitted</v>
      </c>
      <c r="BO129" s="27" t="str">
        <f>IF('Inverter Request Form'!$B$78 = "", "No Information Submitted", IF('Inverter Request Form'!$B$78 = "Yes", "Y", IF('Inverter Request Form'!$B$78 = "No", "N", "Error")))</f>
        <v>No Information Submitted</v>
      </c>
      <c r="BP129" s="27" t="str">
        <f>IF('Inverter Request Form'!$B$80 = "", "No Information Submitted", IF('Inverter Request Form'!$B$80 = "Yes", "Y", IF('Inverter Request Form'!$B$80 = "No", "N", "Error")))</f>
        <v>No Information Submitted</v>
      </c>
      <c r="BQ129" s="27" t="str">
        <f>IF('Inverter Request Form'!$B$82 = "", "No Information Submitted", IF('Inverter Request Form'!$B$82 = "Yes", "Y", IF('Inverter Request Form'!$B$82 = "No", "N", "Error")))</f>
        <v>No Information Submitted</v>
      </c>
      <c r="BR129" s="27" t="str">
        <f>IF('Inverter Request Form'!$B$84 = "", "No Information Submitted", IF('Inverter Request Form'!$B$84 = "Yes", "Y", IF('Inverter Request Form'!$B$84 = "No", "N", "Error")))</f>
        <v>No Information Submitted</v>
      </c>
      <c r="BS129" s="81"/>
      <c r="BT129" s="81"/>
      <c r="BU12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2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29" s="27" t="str">
        <f>IF('Inverter Request Form'!$B$22 = "PV Only", "PV", IF('Inverter Request Form'!$B$22 = "Battery Only", "Battery", IF('Inverter Request Form'!$B$22 = "Hybrid (PV and Battery)", "Both", "No Information Submitted")))</f>
        <v>No Information Submitted</v>
      </c>
      <c r="BX129" s="27" t="str">
        <f>IF(ISBLANK('Inverter Request Form'!$B235), "No Information Submitted", IF('Inverter Request Form'!$B$28 &lt;&gt; "Yes", "No", IF(AND('Inverter Request Form'!$B$28 = "Yes", ISBLANK('Inverter Request Form'!$F235)), "Missing ACPV Model Number", "Yes")))</f>
        <v>No Information Submitted</v>
      </c>
    </row>
    <row r="130" spans="1:76" ht="28.8" x14ac:dyDescent="0.3">
      <c r="A130" s="71" t="str">
        <f>IF(ISBLANK('Inverter Request Form'!$B$6), "No Information Submitted", 'Inverter Request Form'!$B$6)</f>
        <v>No Information Submitted</v>
      </c>
      <c r="B130" s="71" t="str">
        <f>IF(ISBLANK('Inverter Request Form'!$B236), "No Information Submitted", IF($BX$4 = "Yes", _xlfn.CONCAT("{", 'Inverter Request Form'!$C236, "V}"), IF('Inverter Request Form'!$B$98 = "Yes", IF(ISBLANK('Inverter Request Form'!$E236), "No Basic Listee Model Number Submitted", _xlfn.CONCAT('Inverter Request Form'!$B236," {",'Inverter Request Form'!$C236, "V}")), _xlfn.CONCAT('Inverter Request Form'!$B236," {",'Inverter Request Form'!$C236, "V}"))))</f>
        <v>No Information Submitted</v>
      </c>
      <c r="C130" s="27" t="str">
        <f t="shared" si="6"/>
        <v>N</v>
      </c>
      <c r="D130" s="27" t="str">
        <f>IF(OR('Inverter Request Form'!$B$39 = "Yes", OR('Inverter Request Form'!$B$50 = "Yes: SA8-SA15", 'Inverter Request Form'!$B$50 = "Yes: SA8-SA15, SA17 &amp; SA18")), IF('Inverter Request Form'!$B$39 = "Yes", "Y", "N"), "ERROR - No SA or SB Submitted")</f>
        <v>ERROR - No SA or SB Submitted</v>
      </c>
      <c r="E13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0" s="27" t="str">
        <f>IF($E$4 &lt;&gt; "Y", "N", IF('Inverter Request Form'!$B$54 = "Yes", "Y", "N"))</f>
        <v>N</v>
      </c>
      <c r="G130" s="27" t="str">
        <f>IF($E$4 &lt;&gt; "Y", "N", IF(OR('Inverter Request Form'!$B$50 = "Yes: SA8-SA15", 'Inverter Request Form'!$B$50 = "Yes: SA8-SA15, SA17 &amp; SA18"), "Y", "N"))</f>
        <v>N</v>
      </c>
      <c r="H130" s="27" t="str">
        <f>IF($E$4 &lt;&gt; "Y", "N", IF('Inverter Request Form'!$B$50 = "Yes: SA8-SA15, SA17 &amp; SA18", "Y", "N"))</f>
        <v>N</v>
      </c>
      <c r="I130" s="27" t="str">
        <f>IF('Inverter Request Form'!$B$88="1. Inverter - CSIP Certified", "Y", IF('Inverter Request Form'!$B$88="2. Inverter - CSIP compliant via conformance testing using a CSIP-certified gateway", "Y*", IF('Inverter Request Form'!$B$88= "None", "N", "N")))</f>
        <v>N</v>
      </c>
      <c r="J130" s="27"/>
      <c r="K130" s="27" t="str">
        <f>IF(ISBLANK('Inverter Request Form'!$D236), "No Information Submitted", 'Inverter Request Form'!$D236)</f>
        <v>No Information Submitted</v>
      </c>
      <c r="L130" s="27"/>
      <c r="M130" s="27" t="str">
        <f>IF(ISBLANK('Inverter Request Form'!$C236), "No Information Submitted", 'Inverter Request Form'!$C236)</f>
        <v>No Information Submitted</v>
      </c>
      <c r="N130" s="27"/>
      <c r="O130" s="27" t="str">
        <f>IF($D$4 &lt;&gt; "Y", "No Information Submitted", IF(ISBLANK('Inverter Request Form'!$B$34), "No NRTL Selected", 'Inverter Request Form'!$B$34))</f>
        <v>No Information Submitted</v>
      </c>
      <c r="P130" s="81" t="str">
        <f t="shared" si="7"/>
        <v>No Information Submitted</v>
      </c>
      <c r="Q130" s="27" t="str">
        <f>IF($E$4 &lt;&gt; "Y", "No Information Submitted", IF(ISBLANK('Inverter Request Form'!$B$34), "No NRTL Selected", 'Inverter Request Form'!$B$34))</f>
        <v>No Information Submitted</v>
      </c>
      <c r="R130" s="81" t="str">
        <f t="shared" si="8"/>
        <v>No Information Submitted</v>
      </c>
      <c r="S130" s="27" t="str">
        <f>IF($E$4 &lt;&gt; "Y", "No Information Submitted", IF(AND($E$4= "Y", ISBLANK('Inverter Request Form'!$B$52)), "ERROR - No Firmware Version Submitted", 'Inverter Request Form'!$B$52))</f>
        <v>No Information Submitted</v>
      </c>
      <c r="T130" s="81" t="str">
        <f t="shared" si="9"/>
        <v>No Information Submitted</v>
      </c>
      <c r="U130" s="81" t="str">
        <f t="shared" si="10"/>
        <v>No Information Submitted</v>
      </c>
      <c r="V130" s="81" t="str">
        <f t="shared" si="11"/>
        <v>No Information Submitted</v>
      </c>
      <c r="W130" s="27" t="str">
        <f>IF($I$4="No Information Submitted", "No Information Submitted", IF(ISBLANK('Inverter Request Form'!$B$90), "No Information Submitted", 'Inverter Request Form'!$B$90))</f>
        <v>No Information Submitted</v>
      </c>
      <c r="X130" s="81" t="str">
        <f>IF($I$4="No Information Submitted", "No Information Submitted", IF(ISBLANK('Inverter Request Form'!$B$90), "No Information Submitted", ""))</f>
        <v>No Information Submitted</v>
      </c>
      <c r="Y130" s="27"/>
      <c r="Z130" s="27" t="str">
        <f>IF(AND('Inverter Request Form'!$B$28= "Yes", 'Inverter Request Form'!$B$98 = "Yes"), "Multiple Listing and ACPV module", IF('Inverter Request Form'!$B$28= "Yes", "ACPV module", IF('Inverter Request Form'!$B$98 = "Yes", "Multiple Listing",  "")))</f>
        <v/>
      </c>
      <c r="AA130" s="27" t="str">
        <f>IF('Inverter Request Form'!$B$30="Yes","Y", "N")</f>
        <v>N</v>
      </c>
      <c r="AB130" s="27" t="str">
        <f>IF('Inverter Request Form'!$B$26="Yes","Y", "N")</f>
        <v>N</v>
      </c>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t="str">
        <f>IF('Inverter Request Form'!$B$68 = "", "No Information Submitted", IF('Inverter Request Form'!$B$68 = "Yes", "Y", IF('Inverter Request Form'!$B$68 = "No", "N", "Error")))</f>
        <v>No Information Submitted</v>
      </c>
      <c r="BK130" s="27" t="str">
        <f>IF('Inverter Request Form'!$B$70 = "", "No Information Submitted", IF('Inverter Request Form'!$B$70 = "Yes", "Y", IF('Inverter Request Form'!$B$70 = "No", "N", "Error")))</f>
        <v>No Information Submitted</v>
      </c>
      <c r="BL130" s="27" t="str">
        <f>IF('Inverter Request Form'!$B$72 = "", "No Information Submitted", IF('Inverter Request Form'!$B$72 = "Yes", "Y", IF('Inverter Request Form'!$B$72 = "No", "N", "Error")))</f>
        <v>No Information Submitted</v>
      </c>
      <c r="BM130" s="27" t="str">
        <f>IF('Inverter Request Form'!$B$74 = "", "No Information Submitted", IF('Inverter Request Form'!$B$74 = "Yes", "Y", IF('Inverter Request Form'!$B$74 = "No", "N", "Error")))</f>
        <v>No Information Submitted</v>
      </c>
      <c r="BN130" s="27" t="str">
        <f>IF('Inverter Request Form'!$B$76 = "", "No Information Submitted", IF('Inverter Request Form'!$B$76 = "Yes", "Y", IF('Inverter Request Form'!$B$76 = "No", "N", "Error")))</f>
        <v>No Information Submitted</v>
      </c>
      <c r="BO130" s="27" t="str">
        <f>IF('Inverter Request Form'!$B$78 = "", "No Information Submitted", IF('Inverter Request Form'!$B$78 = "Yes", "Y", IF('Inverter Request Form'!$B$78 = "No", "N", "Error")))</f>
        <v>No Information Submitted</v>
      </c>
      <c r="BP130" s="27" t="str">
        <f>IF('Inverter Request Form'!$B$80 = "", "No Information Submitted", IF('Inverter Request Form'!$B$80 = "Yes", "Y", IF('Inverter Request Form'!$B$80 = "No", "N", "Error")))</f>
        <v>No Information Submitted</v>
      </c>
      <c r="BQ130" s="27" t="str">
        <f>IF('Inverter Request Form'!$B$82 = "", "No Information Submitted", IF('Inverter Request Form'!$B$82 = "Yes", "Y", IF('Inverter Request Form'!$B$82 = "No", "N", "Error")))</f>
        <v>No Information Submitted</v>
      </c>
      <c r="BR130" s="27" t="str">
        <f>IF('Inverter Request Form'!$B$84 = "", "No Information Submitted", IF('Inverter Request Form'!$B$84 = "Yes", "Y", IF('Inverter Request Form'!$B$84 = "No", "N", "Error")))</f>
        <v>No Information Submitted</v>
      </c>
      <c r="BS130" s="81"/>
      <c r="BT130" s="81"/>
      <c r="BU13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0" s="27" t="str">
        <f>IF('Inverter Request Form'!$B$22 = "PV Only", "PV", IF('Inverter Request Form'!$B$22 = "Battery Only", "Battery", IF('Inverter Request Form'!$B$22 = "Hybrid (PV and Battery)", "Both", "No Information Submitted")))</f>
        <v>No Information Submitted</v>
      </c>
      <c r="BX130" s="27" t="str">
        <f>IF(ISBLANK('Inverter Request Form'!$B236), "No Information Submitted", IF('Inverter Request Form'!$B$28 &lt;&gt; "Yes", "No", IF(AND('Inverter Request Form'!$B$28 = "Yes", ISBLANK('Inverter Request Form'!$F236)), "Missing ACPV Model Number", "Yes")))</f>
        <v>No Information Submitted</v>
      </c>
    </row>
    <row r="131" spans="1:76" ht="28.8" x14ac:dyDescent="0.3">
      <c r="A131" s="71" t="str">
        <f>IF(ISBLANK('Inverter Request Form'!$B$6), "No Information Submitted", 'Inverter Request Form'!$B$6)</f>
        <v>No Information Submitted</v>
      </c>
      <c r="B131" s="71" t="str">
        <f>IF(ISBLANK('Inverter Request Form'!$B237), "No Information Submitted", IF($BX$4 = "Yes", _xlfn.CONCAT("{", 'Inverter Request Form'!$C237, "V}"), IF('Inverter Request Form'!$B$98 = "Yes", IF(ISBLANK('Inverter Request Form'!$E237), "No Basic Listee Model Number Submitted", _xlfn.CONCAT('Inverter Request Form'!$B237," {",'Inverter Request Form'!$C237, "V}")), _xlfn.CONCAT('Inverter Request Form'!$B237," {",'Inverter Request Form'!$C237, "V}"))))</f>
        <v>No Information Submitted</v>
      </c>
      <c r="C131" s="27" t="str">
        <f t="shared" si="6"/>
        <v>N</v>
      </c>
      <c r="D131" s="27" t="str">
        <f>IF(OR('Inverter Request Form'!$B$39 = "Yes", OR('Inverter Request Form'!$B$50 = "Yes: SA8-SA15", 'Inverter Request Form'!$B$50 = "Yes: SA8-SA15, SA17 &amp; SA18")), IF('Inverter Request Form'!$B$39 = "Yes", "Y", "N"), "ERROR - No SA or SB Submitted")</f>
        <v>ERROR - No SA or SB Submitted</v>
      </c>
      <c r="E13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1" s="27" t="str">
        <f>IF($E$4 &lt;&gt; "Y", "N", IF('Inverter Request Form'!$B$54 = "Yes", "Y", "N"))</f>
        <v>N</v>
      </c>
      <c r="G131" s="27" t="str">
        <f>IF($E$4 &lt;&gt; "Y", "N", IF(OR('Inverter Request Form'!$B$50 = "Yes: SA8-SA15", 'Inverter Request Form'!$B$50 = "Yes: SA8-SA15, SA17 &amp; SA18"), "Y", "N"))</f>
        <v>N</v>
      </c>
      <c r="H131" s="27" t="str">
        <f>IF($E$4 &lt;&gt; "Y", "N", IF('Inverter Request Form'!$B$50 = "Yes: SA8-SA15, SA17 &amp; SA18", "Y", "N"))</f>
        <v>N</v>
      </c>
      <c r="I131" s="27" t="str">
        <f>IF('Inverter Request Form'!$B$88="1. Inverter - CSIP Certified", "Y", IF('Inverter Request Form'!$B$88="2. Inverter - CSIP compliant via conformance testing using a CSIP-certified gateway", "Y*", IF('Inverter Request Form'!$B$88= "None", "N", "N")))</f>
        <v>N</v>
      </c>
      <c r="J131" s="27"/>
      <c r="K131" s="27" t="str">
        <f>IF(ISBLANK('Inverter Request Form'!$D237), "No Information Submitted", 'Inverter Request Form'!$D237)</f>
        <v>No Information Submitted</v>
      </c>
      <c r="L131" s="27"/>
      <c r="M131" s="27" t="str">
        <f>IF(ISBLANK('Inverter Request Form'!$C237), "No Information Submitted", 'Inverter Request Form'!$C237)</f>
        <v>No Information Submitted</v>
      </c>
      <c r="N131" s="27"/>
      <c r="O131" s="27" t="str">
        <f>IF($D$4 &lt;&gt; "Y", "No Information Submitted", IF(ISBLANK('Inverter Request Form'!$B$34), "No NRTL Selected", 'Inverter Request Form'!$B$34))</f>
        <v>No Information Submitted</v>
      </c>
      <c r="P131" s="81" t="str">
        <f t="shared" si="7"/>
        <v>No Information Submitted</v>
      </c>
      <c r="Q131" s="27" t="str">
        <f>IF($E$4 &lt;&gt; "Y", "No Information Submitted", IF(ISBLANK('Inverter Request Form'!$B$34), "No NRTL Selected", 'Inverter Request Form'!$B$34))</f>
        <v>No Information Submitted</v>
      </c>
      <c r="R131" s="81" t="str">
        <f t="shared" si="8"/>
        <v>No Information Submitted</v>
      </c>
      <c r="S131" s="27" t="str">
        <f>IF($E$4 &lt;&gt; "Y", "No Information Submitted", IF(AND($E$4= "Y", ISBLANK('Inverter Request Form'!$B$52)), "ERROR - No Firmware Version Submitted", 'Inverter Request Form'!$B$52))</f>
        <v>No Information Submitted</v>
      </c>
      <c r="T131" s="81" t="str">
        <f t="shared" si="9"/>
        <v>No Information Submitted</v>
      </c>
      <c r="U131" s="81" t="str">
        <f t="shared" si="10"/>
        <v>No Information Submitted</v>
      </c>
      <c r="V131" s="81" t="str">
        <f t="shared" si="11"/>
        <v>No Information Submitted</v>
      </c>
      <c r="W131" s="27" t="str">
        <f>IF($I$4="No Information Submitted", "No Information Submitted", IF(ISBLANK('Inverter Request Form'!$B$90), "No Information Submitted", 'Inverter Request Form'!$B$90))</f>
        <v>No Information Submitted</v>
      </c>
      <c r="X131" s="81" t="str">
        <f>IF($I$4="No Information Submitted", "No Information Submitted", IF(ISBLANK('Inverter Request Form'!$B$90), "No Information Submitted", ""))</f>
        <v>No Information Submitted</v>
      </c>
      <c r="Y131" s="27"/>
      <c r="Z131" s="27" t="str">
        <f>IF(AND('Inverter Request Form'!$B$28= "Yes", 'Inverter Request Form'!$B$98 = "Yes"), "Multiple Listing and ACPV module", IF('Inverter Request Form'!$B$28= "Yes", "ACPV module", IF('Inverter Request Form'!$B$98 = "Yes", "Multiple Listing",  "")))</f>
        <v/>
      </c>
      <c r="AA131" s="27" t="str">
        <f>IF('Inverter Request Form'!$B$30="Yes","Y", "N")</f>
        <v>N</v>
      </c>
      <c r="AB131" s="27" t="str">
        <f>IF('Inverter Request Form'!$B$26="Yes","Y", "N")</f>
        <v>N</v>
      </c>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t="str">
        <f>IF('Inverter Request Form'!$B$68 = "", "No Information Submitted", IF('Inverter Request Form'!$B$68 = "Yes", "Y", IF('Inverter Request Form'!$B$68 = "No", "N", "Error")))</f>
        <v>No Information Submitted</v>
      </c>
      <c r="BK131" s="27" t="str">
        <f>IF('Inverter Request Form'!$B$70 = "", "No Information Submitted", IF('Inverter Request Form'!$B$70 = "Yes", "Y", IF('Inverter Request Form'!$B$70 = "No", "N", "Error")))</f>
        <v>No Information Submitted</v>
      </c>
      <c r="BL131" s="27" t="str">
        <f>IF('Inverter Request Form'!$B$72 = "", "No Information Submitted", IF('Inverter Request Form'!$B$72 = "Yes", "Y", IF('Inverter Request Form'!$B$72 = "No", "N", "Error")))</f>
        <v>No Information Submitted</v>
      </c>
      <c r="BM131" s="27" t="str">
        <f>IF('Inverter Request Form'!$B$74 = "", "No Information Submitted", IF('Inverter Request Form'!$B$74 = "Yes", "Y", IF('Inverter Request Form'!$B$74 = "No", "N", "Error")))</f>
        <v>No Information Submitted</v>
      </c>
      <c r="BN131" s="27" t="str">
        <f>IF('Inverter Request Form'!$B$76 = "", "No Information Submitted", IF('Inverter Request Form'!$B$76 = "Yes", "Y", IF('Inverter Request Form'!$B$76 = "No", "N", "Error")))</f>
        <v>No Information Submitted</v>
      </c>
      <c r="BO131" s="27" t="str">
        <f>IF('Inverter Request Form'!$B$78 = "", "No Information Submitted", IF('Inverter Request Form'!$B$78 = "Yes", "Y", IF('Inverter Request Form'!$B$78 = "No", "N", "Error")))</f>
        <v>No Information Submitted</v>
      </c>
      <c r="BP131" s="27" t="str">
        <f>IF('Inverter Request Form'!$B$80 = "", "No Information Submitted", IF('Inverter Request Form'!$B$80 = "Yes", "Y", IF('Inverter Request Form'!$B$80 = "No", "N", "Error")))</f>
        <v>No Information Submitted</v>
      </c>
      <c r="BQ131" s="27" t="str">
        <f>IF('Inverter Request Form'!$B$82 = "", "No Information Submitted", IF('Inverter Request Form'!$B$82 = "Yes", "Y", IF('Inverter Request Form'!$B$82 = "No", "N", "Error")))</f>
        <v>No Information Submitted</v>
      </c>
      <c r="BR131" s="27" t="str">
        <f>IF('Inverter Request Form'!$B$84 = "", "No Information Submitted", IF('Inverter Request Form'!$B$84 = "Yes", "Y", IF('Inverter Request Form'!$B$84 = "No", "N", "Error")))</f>
        <v>No Information Submitted</v>
      </c>
      <c r="BS131" s="81"/>
      <c r="BT131" s="81"/>
      <c r="BU13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1" s="27" t="str">
        <f>IF('Inverter Request Form'!$B$22 = "PV Only", "PV", IF('Inverter Request Form'!$B$22 = "Battery Only", "Battery", IF('Inverter Request Form'!$B$22 = "Hybrid (PV and Battery)", "Both", "No Information Submitted")))</f>
        <v>No Information Submitted</v>
      </c>
      <c r="BX131" s="27" t="str">
        <f>IF(ISBLANK('Inverter Request Form'!$B237), "No Information Submitted", IF('Inverter Request Form'!$B$28 &lt;&gt; "Yes", "No", IF(AND('Inverter Request Form'!$B$28 = "Yes", ISBLANK('Inverter Request Form'!$F237)), "Missing ACPV Model Number", "Yes")))</f>
        <v>No Information Submitted</v>
      </c>
    </row>
    <row r="132" spans="1:76" ht="28.8" x14ac:dyDescent="0.3">
      <c r="A132" s="71" t="str">
        <f>IF(ISBLANK('Inverter Request Form'!$B$6), "No Information Submitted", 'Inverter Request Form'!$B$6)</f>
        <v>No Information Submitted</v>
      </c>
      <c r="B132" s="71" t="str">
        <f>IF(ISBLANK('Inverter Request Form'!$B238), "No Information Submitted", IF($BX$4 = "Yes", _xlfn.CONCAT("{", 'Inverter Request Form'!$C238, "V}"), IF('Inverter Request Form'!$B$98 = "Yes", IF(ISBLANK('Inverter Request Form'!$E238), "No Basic Listee Model Number Submitted", _xlfn.CONCAT('Inverter Request Form'!$B238," {",'Inverter Request Form'!$C238, "V}")), _xlfn.CONCAT('Inverter Request Form'!$B238," {",'Inverter Request Form'!$C238, "V}"))))</f>
        <v>No Information Submitted</v>
      </c>
      <c r="C132" s="27" t="str">
        <f t="shared" si="6"/>
        <v>N</v>
      </c>
      <c r="D132" s="27" t="str">
        <f>IF(OR('Inverter Request Form'!$B$39 = "Yes", OR('Inverter Request Form'!$B$50 = "Yes: SA8-SA15", 'Inverter Request Form'!$B$50 = "Yes: SA8-SA15, SA17 &amp; SA18")), IF('Inverter Request Form'!$B$39 = "Yes", "Y", "N"), "ERROR - No SA or SB Submitted")</f>
        <v>ERROR - No SA or SB Submitted</v>
      </c>
      <c r="E13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2" s="27" t="str">
        <f>IF($E$4 &lt;&gt; "Y", "N", IF('Inverter Request Form'!$B$54 = "Yes", "Y", "N"))</f>
        <v>N</v>
      </c>
      <c r="G132" s="27" t="str">
        <f>IF($E$4 &lt;&gt; "Y", "N", IF(OR('Inverter Request Form'!$B$50 = "Yes: SA8-SA15", 'Inverter Request Form'!$B$50 = "Yes: SA8-SA15, SA17 &amp; SA18"), "Y", "N"))</f>
        <v>N</v>
      </c>
      <c r="H132" s="27" t="str">
        <f>IF($E$4 &lt;&gt; "Y", "N", IF('Inverter Request Form'!$B$50 = "Yes: SA8-SA15, SA17 &amp; SA18", "Y", "N"))</f>
        <v>N</v>
      </c>
      <c r="I132" s="27" t="str">
        <f>IF('Inverter Request Form'!$B$88="1. Inverter - CSIP Certified", "Y", IF('Inverter Request Form'!$B$88="2. Inverter - CSIP compliant via conformance testing using a CSIP-certified gateway", "Y*", IF('Inverter Request Form'!$B$88= "None", "N", "N")))</f>
        <v>N</v>
      </c>
      <c r="J132" s="27"/>
      <c r="K132" s="27" t="str">
        <f>IF(ISBLANK('Inverter Request Form'!$D238), "No Information Submitted", 'Inverter Request Form'!$D238)</f>
        <v>No Information Submitted</v>
      </c>
      <c r="L132" s="27"/>
      <c r="M132" s="27" t="str">
        <f>IF(ISBLANK('Inverter Request Form'!$C238), "No Information Submitted", 'Inverter Request Form'!$C238)</f>
        <v>No Information Submitted</v>
      </c>
      <c r="N132" s="27"/>
      <c r="O132" s="27" t="str">
        <f>IF($D$4 &lt;&gt; "Y", "No Information Submitted", IF(ISBLANK('Inverter Request Form'!$B$34), "No NRTL Selected", 'Inverter Request Form'!$B$34))</f>
        <v>No Information Submitted</v>
      </c>
      <c r="P132" s="81" t="str">
        <f t="shared" si="7"/>
        <v>No Information Submitted</v>
      </c>
      <c r="Q132" s="27" t="str">
        <f>IF($E$4 &lt;&gt; "Y", "No Information Submitted", IF(ISBLANK('Inverter Request Form'!$B$34), "No NRTL Selected", 'Inverter Request Form'!$B$34))</f>
        <v>No Information Submitted</v>
      </c>
      <c r="R132" s="81" t="str">
        <f t="shared" si="8"/>
        <v>No Information Submitted</v>
      </c>
      <c r="S132" s="27" t="str">
        <f>IF($E$4 &lt;&gt; "Y", "No Information Submitted", IF(AND($E$4= "Y", ISBLANK('Inverter Request Form'!$B$52)), "ERROR - No Firmware Version Submitted", 'Inverter Request Form'!$B$52))</f>
        <v>No Information Submitted</v>
      </c>
      <c r="T132" s="81" t="str">
        <f t="shared" si="9"/>
        <v>No Information Submitted</v>
      </c>
      <c r="U132" s="81" t="str">
        <f t="shared" si="10"/>
        <v>No Information Submitted</v>
      </c>
      <c r="V132" s="81" t="str">
        <f t="shared" si="11"/>
        <v>No Information Submitted</v>
      </c>
      <c r="W132" s="27" t="str">
        <f>IF($I$4="No Information Submitted", "No Information Submitted", IF(ISBLANK('Inverter Request Form'!$B$90), "No Information Submitted", 'Inverter Request Form'!$B$90))</f>
        <v>No Information Submitted</v>
      </c>
      <c r="X132" s="81" t="str">
        <f>IF($I$4="No Information Submitted", "No Information Submitted", IF(ISBLANK('Inverter Request Form'!$B$90), "No Information Submitted", ""))</f>
        <v>No Information Submitted</v>
      </c>
      <c r="Y132" s="27"/>
      <c r="Z132" s="27" t="str">
        <f>IF(AND('Inverter Request Form'!$B$28= "Yes", 'Inverter Request Form'!$B$98 = "Yes"), "Multiple Listing and ACPV module", IF('Inverter Request Form'!$B$28= "Yes", "ACPV module", IF('Inverter Request Form'!$B$98 = "Yes", "Multiple Listing",  "")))</f>
        <v/>
      </c>
      <c r="AA132" s="27" t="str">
        <f>IF('Inverter Request Form'!$B$30="Yes","Y", "N")</f>
        <v>N</v>
      </c>
      <c r="AB132" s="27" t="str">
        <f>IF('Inverter Request Form'!$B$26="Yes","Y", "N")</f>
        <v>N</v>
      </c>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t="str">
        <f>IF('Inverter Request Form'!$B$68 = "", "No Information Submitted", IF('Inverter Request Form'!$B$68 = "Yes", "Y", IF('Inverter Request Form'!$B$68 = "No", "N", "Error")))</f>
        <v>No Information Submitted</v>
      </c>
      <c r="BK132" s="27" t="str">
        <f>IF('Inverter Request Form'!$B$70 = "", "No Information Submitted", IF('Inverter Request Form'!$B$70 = "Yes", "Y", IF('Inverter Request Form'!$B$70 = "No", "N", "Error")))</f>
        <v>No Information Submitted</v>
      </c>
      <c r="BL132" s="27" t="str">
        <f>IF('Inverter Request Form'!$B$72 = "", "No Information Submitted", IF('Inverter Request Form'!$B$72 = "Yes", "Y", IF('Inverter Request Form'!$B$72 = "No", "N", "Error")))</f>
        <v>No Information Submitted</v>
      </c>
      <c r="BM132" s="27" t="str">
        <f>IF('Inverter Request Form'!$B$74 = "", "No Information Submitted", IF('Inverter Request Form'!$B$74 = "Yes", "Y", IF('Inverter Request Form'!$B$74 = "No", "N", "Error")))</f>
        <v>No Information Submitted</v>
      </c>
      <c r="BN132" s="27" t="str">
        <f>IF('Inverter Request Form'!$B$76 = "", "No Information Submitted", IF('Inverter Request Form'!$B$76 = "Yes", "Y", IF('Inverter Request Form'!$B$76 = "No", "N", "Error")))</f>
        <v>No Information Submitted</v>
      </c>
      <c r="BO132" s="27" t="str">
        <f>IF('Inverter Request Form'!$B$78 = "", "No Information Submitted", IF('Inverter Request Form'!$B$78 = "Yes", "Y", IF('Inverter Request Form'!$B$78 = "No", "N", "Error")))</f>
        <v>No Information Submitted</v>
      </c>
      <c r="BP132" s="27" t="str">
        <f>IF('Inverter Request Form'!$B$80 = "", "No Information Submitted", IF('Inverter Request Form'!$B$80 = "Yes", "Y", IF('Inverter Request Form'!$B$80 = "No", "N", "Error")))</f>
        <v>No Information Submitted</v>
      </c>
      <c r="BQ132" s="27" t="str">
        <f>IF('Inverter Request Form'!$B$82 = "", "No Information Submitted", IF('Inverter Request Form'!$B$82 = "Yes", "Y", IF('Inverter Request Form'!$B$82 = "No", "N", "Error")))</f>
        <v>No Information Submitted</v>
      </c>
      <c r="BR132" s="27" t="str">
        <f>IF('Inverter Request Form'!$B$84 = "", "No Information Submitted", IF('Inverter Request Form'!$B$84 = "Yes", "Y", IF('Inverter Request Form'!$B$84 = "No", "N", "Error")))</f>
        <v>No Information Submitted</v>
      </c>
      <c r="BS132" s="81"/>
      <c r="BT132" s="81"/>
      <c r="BU13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2" s="27" t="str">
        <f>IF('Inverter Request Form'!$B$22 = "PV Only", "PV", IF('Inverter Request Form'!$B$22 = "Battery Only", "Battery", IF('Inverter Request Form'!$B$22 = "Hybrid (PV and Battery)", "Both", "No Information Submitted")))</f>
        <v>No Information Submitted</v>
      </c>
      <c r="BX132" s="27" t="str">
        <f>IF(ISBLANK('Inverter Request Form'!$B238), "No Information Submitted", IF('Inverter Request Form'!$B$28 &lt;&gt; "Yes", "No", IF(AND('Inverter Request Form'!$B$28 = "Yes", ISBLANK('Inverter Request Form'!$F238)), "Missing ACPV Model Number", "Yes")))</f>
        <v>No Information Submitted</v>
      </c>
    </row>
    <row r="133" spans="1:76" ht="28.8" x14ac:dyDescent="0.3">
      <c r="A133" s="71" t="str">
        <f>IF(ISBLANK('Inverter Request Form'!$B$6), "No Information Submitted", 'Inverter Request Form'!$B$6)</f>
        <v>No Information Submitted</v>
      </c>
      <c r="B133" s="71" t="str">
        <f>IF(ISBLANK('Inverter Request Form'!$B239), "No Information Submitted", IF($BX$4 = "Yes", _xlfn.CONCAT("{", 'Inverter Request Form'!$C239, "V}"), IF('Inverter Request Form'!$B$98 = "Yes", IF(ISBLANK('Inverter Request Form'!$E239), "No Basic Listee Model Number Submitted", _xlfn.CONCAT('Inverter Request Form'!$B239," {",'Inverter Request Form'!$C239, "V}")), _xlfn.CONCAT('Inverter Request Form'!$B239," {",'Inverter Request Form'!$C239, "V}"))))</f>
        <v>No Information Submitted</v>
      </c>
      <c r="C133" s="27" t="str">
        <f t="shared" ref="C133:C196" si="12">IF($BW$4="Both", "Y", "N")</f>
        <v>N</v>
      </c>
      <c r="D133" s="27" t="str">
        <f>IF(OR('Inverter Request Form'!$B$39 = "Yes", OR('Inverter Request Form'!$B$50 = "Yes: SA8-SA15", 'Inverter Request Form'!$B$50 = "Yes: SA8-SA15, SA17 &amp; SA18")), IF('Inverter Request Form'!$B$39 = "Yes", "Y", "N"), "ERROR - No SA or SB Submitted")</f>
        <v>ERROR - No SA or SB Submitted</v>
      </c>
      <c r="E13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3" s="27" t="str">
        <f>IF($E$4 &lt;&gt; "Y", "N", IF('Inverter Request Form'!$B$54 = "Yes", "Y", "N"))</f>
        <v>N</v>
      </c>
      <c r="G133" s="27" t="str">
        <f>IF($E$4 &lt;&gt; "Y", "N", IF(OR('Inverter Request Form'!$B$50 = "Yes: SA8-SA15", 'Inverter Request Form'!$B$50 = "Yes: SA8-SA15, SA17 &amp; SA18"), "Y", "N"))</f>
        <v>N</v>
      </c>
      <c r="H133" s="27" t="str">
        <f>IF($E$4 &lt;&gt; "Y", "N", IF('Inverter Request Form'!$B$50 = "Yes: SA8-SA15, SA17 &amp; SA18", "Y", "N"))</f>
        <v>N</v>
      </c>
      <c r="I133" s="27" t="str">
        <f>IF('Inverter Request Form'!$B$88="1. Inverter - CSIP Certified", "Y", IF('Inverter Request Form'!$B$88="2. Inverter - CSIP compliant via conformance testing using a CSIP-certified gateway", "Y*", IF('Inverter Request Form'!$B$88= "None", "N", "N")))</f>
        <v>N</v>
      </c>
      <c r="J133" s="27"/>
      <c r="K133" s="27" t="str">
        <f>IF(ISBLANK('Inverter Request Form'!$D239), "No Information Submitted", 'Inverter Request Form'!$D239)</f>
        <v>No Information Submitted</v>
      </c>
      <c r="L133" s="27"/>
      <c r="M133" s="27" t="str">
        <f>IF(ISBLANK('Inverter Request Form'!$C239), "No Information Submitted", 'Inverter Request Form'!$C239)</f>
        <v>No Information Submitted</v>
      </c>
      <c r="N133" s="27"/>
      <c r="O133" s="27" t="str">
        <f>IF($D$4 &lt;&gt; "Y", "No Information Submitted", IF(ISBLANK('Inverter Request Form'!$B$34), "No NRTL Selected", 'Inverter Request Form'!$B$34))</f>
        <v>No Information Submitted</v>
      </c>
      <c r="P133" s="81" t="str">
        <f t="shared" ref="P133:P196" si="13">IF($D$4 &lt;&gt; "Y", "No Information Submitted", "")</f>
        <v>No Information Submitted</v>
      </c>
      <c r="Q133" s="27" t="str">
        <f>IF($E$4 &lt;&gt; "Y", "No Information Submitted", IF(ISBLANK('Inverter Request Form'!$B$34), "No NRTL Selected", 'Inverter Request Form'!$B$34))</f>
        <v>No Information Submitted</v>
      </c>
      <c r="R133" s="81" t="str">
        <f t="shared" ref="R133:R196" si="14">IF($E$4 &lt;&gt; "Y", "No Information Submitted", "")</f>
        <v>No Information Submitted</v>
      </c>
      <c r="S133" s="27" t="str">
        <f>IF($E$4 &lt;&gt; "Y", "No Information Submitted", IF(AND($E$4= "Y", ISBLANK('Inverter Request Form'!$B$52)), "ERROR - No Firmware Version Submitted", 'Inverter Request Form'!$B$52))</f>
        <v>No Information Submitted</v>
      </c>
      <c r="T133" s="81" t="str">
        <f t="shared" ref="T133:T196" si="15">IF($E$4 &lt;&gt; "Y", "No Information Submitted", IF($F$4="N", "No Information Submitted", ""))</f>
        <v>No Information Submitted</v>
      </c>
      <c r="U133" s="81" t="str">
        <f t="shared" ref="U133:U196" si="16">IF($E$4 &lt;&gt; "Y", "No Information Submitted", IF($G$4 = "N", "No Information Submitted", ""))</f>
        <v>No Information Submitted</v>
      </c>
      <c r="V133" s="81" t="str">
        <f t="shared" ref="V133:V196" si="17">IF($E$4 &lt;&gt; "Y", "No Information Submitted", IF($H$4="N", "No Information Submitted", ""))</f>
        <v>No Information Submitted</v>
      </c>
      <c r="W133" s="27" t="str">
        <f>IF($I$4="No Information Submitted", "No Information Submitted", IF(ISBLANK('Inverter Request Form'!$B$90), "No Information Submitted", 'Inverter Request Form'!$B$90))</f>
        <v>No Information Submitted</v>
      </c>
      <c r="X133" s="81" t="str">
        <f>IF($I$4="No Information Submitted", "No Information Submitted", IF(ISBLANK('Inverter Request Form'!$B$90), "No Information Submitted", ""))</f>
        <v>No Information Submitted</v>
      </c>
      <c r="Y133" s="27"/>
      <c r="Z133" s="27" t="str">
        <f>IF(AND('Inverter Request Form'!$B$28= "Yes", 'Inverter Request Form'!$B$98 = "Yes"), "Multiple Listing and ACPV module", IF('Inverter Request Form'!$B$28= "Yes", "ACPV module", IF('Inverter Request Form'!$B$98 = "Yes", "Multiple Listing",  "")))</f>
        <v/>
      </c>
      <c r="AA133" s="27" t="str">
        <f>IF('Inverter Request Form'!$B$30="Yes","Y", "N")</f>
        <v>N</v>
      </c>
      <c r="AB133" s="27" t="str">
        <f>IF('Inverter Request Form'!$B$26="Yes","Y", "N")</f>
        <v>N</v>
      </c>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t="str">
        <f>IF('Inverter Request Form'!$B$68 = "", "No Information Submitted", IF('Inverter Request Form'!$B$68 = "Yes", "Y", IF('Inverter Request Form'!$B$68 = "No", "N", "Error")))</f>
        <v>No Information Submitted</v>
      </c>
      <c r="BK133" s="27" t="str">
        <f>IF('Inverter Request Form'!$B$70 = "", "No Information Submitted", IF('Inverter Request Form'!$B$70 = "Yes", "Y", IF('Inverter Request Form'!$B$70 = "No", "N", "Error")))</f>
        <v>No Information Submitted</v>
      </c>
      <c r="BL133" s="27" t="str">
        <f>IF('Inverter Request Form'!$B$72 = "", "No Information Submitted", IF('Inverter Request Form'!$B$72 = "Yes", "Y", IF('Inverter Request Form'!$B$72 = "No", "N", "Error")))</f>
        <v>No Information Submitted</v>
      </c>
      <c r="BM133" s="27" t="str">
        <f>IF('Inverter Request Form'!$B$74 = "", "No Information Submitted", IF('Inverter Request Form'!$B$74 = "Yes", "Y", IF('Inverter Request Form'!$B$74 = "No", "N", "Error")))</f>
        <v>No Information Submitted</v>
      </c>
      <c r="BN133" s="27" t="str">
        <f>IF('Inverter Request Form'!$B$76 = "", "No Information Submitted", IF('Inverter Request Form'!$B$76 = "Yes", "Y", IF('Inverter Request Form'!$B$76 = "No", "N", "Error")))</f>
        <v>No Information Submitted</v>
      </c>
      <c r="BO133" s="27" t="str">
        <f>IF('Inverter Request Form'!$B$78 = "", "No Information Submitted", IF('Inverter Request Form'!$B$78 = "Yes", "Y", IF('Inverter Request Form'!$B$78 = "No", "N", "Error")))</f>
        <v>No Information Submitted</v>
      </c>
      <c r="BP133" s="27" t="str">
        <f>IF('Inverter Request Form'!$B$80 = "", "No Information Submitted", IF('Inverter Request Form'!$B$80 = "Yes", "Y", IF('Inverter Request Form'!$B$80 = "No", "N", "Error")))</f>
        <v>No Information Submitted</v>
      </c>
      <c r="BQ133" s="27" t="str">
        <f>IF('Inverter Request Form'!$B$82 = "", "No Information Submitted", IF('Inverter Request Form'!$B$82 = "Yes", "Y", IF('Inverter Request Form'!$B$82 = "No", "N", "Error")))</f>
        <v>No Information Submitted</v>
      </c>
      <c r="BR133" s="27" t="str">
        <f>IF('Inverter Request Form'!$B$84 = "", "No Information Submitted", IF('Inverter Request Form'!$B$84 = "Yes", "Y", IF('Inverter Request Form'!$B$84 = "No", "N", "Error")))</f>
        <v>No Information Submitted</v>
      </c>
      <c r="BS133" s="81"/>
      <c r="BT133" s="81"/>
      <c r="BU13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3" s="27" t="str">
        <f>IF('Inverter Request Form'!$B$22 = "PV Only", "PV", IF('Inverter Request Form'!$B$22 = "Battery Only", "Battery", IF('Inverter Request Form'!$B$22 = "Hybrid (PV and Battery)", "Both", "No Information Submitted")))</f>
        <v>No Information Submitted</v>
      </c>
      <c r="BX133" s="27" t="str">
        <f>IF(ISBLANK('Inverter Request Form'!$B239), "No Information Submitted", IF('Inverter Request Form'!$B$28 &lt;&gt; "Yes", "No", IF(AND('Inverter Request Form'!$B$28 = "Yes", ISBLANK('Inverter Request Form'!$F239)), "Missing ACPV Model Number", "Yes")))</f>
        <v>No Information Submitted</v>
      </c>
    </row>
    <row r="134" spans="1:76" ht="28.8" x14ac:dyDescent="0.3">
      <c r="A134" s="71" t="str">
        <f>IF(ISBLANK('Inverter Request Form'!$B$6), "No Information Submitted", 'Inverter Request Form'!$B$6)</f>
        <v>No Information Submitted</v>
      </c>
      <c r="B134" s="71" t="str">
        <f>IF(ISBLANK('Inverter Request Form'!$B240), "No Information Submitted", IF($BX$4 = "Yes", _xlfn.CONCAT("{", 'Inverter Request Form'!$C240, "V}"), IF('Inverter Request Form'!$B$98 = "Yes", IF(ISBLANK('Inverter Request Form'!$E240), "No Basic Listee Model Number Submitted", _xlfn.CONCAT('Inverter Request Form'!$B240," {",'Inverter Request Form'!$C240, "V}")), _xlfn.CONCAT('Inverter Request Form'!$B240," {",'Inverter Request Form'!$C240, "V}"))))</f>
        <v>No Information Submitted</v>
      </c>
      <c r="C134" s="27" t="str">
        <f t="shared" si="12"/>
        <v>N</v>
      </c>
      <c r="D134" s="27" t="str">
        <f>IF(OR('Inverter Request Form'!$B$39 = "Yes", OR('Inverter Request Form'!$B$50 = "Yes: SA8-SA15", 'Inverter Request Form'!$B$50 = "Yes: SA8-SA15, SA17 &amp; SA18")), IF('Inverter Request Form'!$B$39 = "Yes", "Y", "N"), "ERROR - No SA or SB Submitted")</f>
        <v>ERROR - No SA or SB Submitted</v>
      </c>
      <c r="E13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4" s="27" t="str">
        <f>IF($E$4 &lt;&gt; "Y", "N", IF('Inverter Request Form'!$B$54 = "Yes", "Y", "N"))</f>
        <v>N</v>
      </c>
      <c r="G134" s="27" t="str">
        <f>IF($E$4 &lt;&gt; "Y", "N", IF(OR('Inverter Request Form'!$B$50 = "Yes: SA8-SA15", 'Inverter Request Form'!$B$50 = "Yes: SA8-SA15, SA17 &amp; SA18"), "Y", "N"))</f>
        <v>N</v>
      </c>
      <c r="H134" s="27" t="str">
        <f>IF($E$4 &lt;&gt; "Y", "N", IF('Inverter Request Form'!$B$50 = "Yes: SA8-SA15, SA17 &amp; SA18", "Y", "N"))</f>
        <v>N</v>
      </c>
      <c r="I134" s="27" t="str">
        <f>IF('Inverter Request Form'!$B$88="1. Inverter - CSIP Certified", "Y", IF('Inverter Request Form'!$B$88="2. Inverter - CSIP compliant via conformance testing using a CSIP-certified gateway", "Y*", IF('Inverter Request Form'!$B$88= "None", "N", "N")))</f>
        <v>N</v>
      </c>
      <c r="J134" s="27"/>
      <c r="K134" s="27" t="str">
        <f>IF(ISBLANK('Inverter Request Form'!$D240), "No Information Submitted", 'Inverter Request Form'!$D240)</f>
        <v>No Information Submitted</v>
      </c>
      <c r="L134" s="27"/>
      <c r="M134" s="27" t="str">
        <f>IF(ISBLANK('Inverter Request Form'!$C240), "No Information Submitted", 'Inverter Request Form'!$C240)</f>
        <v>No Information Submitted</v>
      </c>
      <c r="N134" s="27"/>
      <c r="O134" s="27" t="str">
        <f>IF($D$4 &lt;&gt; "Y", "No Information Submitted", IF(ISBLANK('Inverter Request Form'!$B$34), "No NRTL Selected", 'Inverter Request Form'!$B$34))</f>
        <v>No Information Submitted</v>
      </c>
      <c r="P134" s="81" t="str">
        <f t="shared" si="13"/>
        <v>No Information Submitted</v>
      </c>
      <c r="Q134" s="27" t="str">
        <f>IF($E$4 &lt;&gt; "Y", "No Information Submitted", IF(ISBLANK('Inverter Request Form'!$B$34), "No NRTL Selected", 'Inverter Request Form'!$B$34))</f>
        <v>No Information Submitted</v>
      </c>
      <c r="R134" s="81" t="str">
        <f t="shared" si="14"/>
        <v>No Information Submitted</v>
      </c>
      <c r="S134" s="27" t="str">
        <f>IF($E$4 &lt;&gt; "Y", "No Information Submitted", IF(AND($E$4= "Y", ISBLANK('Inverter Request Form'!$B$52)), "ERROR - No Firmware Version Submitted", 'Inverter Request Form'!$B$52))</f>
        <v>No Information Submitted</v>
      </c>
      <c r="T134" s="81" t="str">
        <f t="shared" si="15"/>
        <v>No Information Submitted</v>
      </c>
      <c r="U134" s="81" t="str">
        <f t="shared" si="16"/>
        <v>No Information Submitted</v>
      </c>
      <c r="V134" s="81" t="str">
        <f t="shared" si="17"/>
        <v>No Information Submitted</v>
      </c>
      <c r="W134" s="27" t="str">
        <f>IF($I$4="No Information Submitted", "No Information Submitted", IF(ISBLANK('Inverter Request Form'!$B$90), "No Information Submitted", 'Inverter Request Form'!$B$90))</f>
        <v>No Information Submitted</v>
      </c>
      <c r="X134" s="81" t="str">
        <f>IF($I$4="No Information Submitted", "No Information Submitted", IF(ISBLANK('Inverter Request Form'!$B$90), "No Information Submitted", ""))</f>
        <v>No Information Submitted</v>
      </c>
      <c r="Y134" s="27"/>
      <c r="Z134" s="27" t="str">
        <f>IF(AND('Inverter Request Form'!$B$28= "Yes", 'Inverter Request Form'!$B$98 = "Yes"), "Multiple Listing and ACPV module", IF('Inverter Request Form'!$B$28= "Yes", "ACPV module", IF('Inverter Request Form'!$B$98 = "Yes", "Multiple Listing",  "")))</f>
        <v/>
      </c>
      <c r="AA134" s="27" t="str">
        <f>IF('Inverter Request Form'!$B$30="Yes","Y", "N")</f>
        <v>N</v>
      </c>
      <c r="AB134" s="27" t="str">
        <f>IF('Inverter Request Form'!$B$26="Yes","Y", "N")</f>
        <v>N</v>
      </c>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t="str">
        <f>IF('Inverter Request Form'!$B$68 = "", "No Information Submitted", IF('Inverter Request Form'!$B$68 = "Yes", "Y", IF('Inverter Request Form'!$B$68 = "No", "N", "Error")))</f>
        <v>No Information Submitted</v>
      </c>
      <c r="BK134" s="27" t="str">
        <f>IF('Inverter Request Form'!$B$70 = "", "No Information Submitted", IF('Inverter Request Form'!$B$70 = "Yes", "Y", IF('Inverter Request Form'!$B$70 = "No", "N", "Error")))</f>
        <v>No Information Submitted</v>
      </c>
      <c r="BL134" s="27" t="str">
        <f>IF('Inverter Request Form'!$B$72 = "", "No Information Submitted", IF('Inverter Request Form'!$B$72 = "Yes", "Y", IF('Inverter Request Form'!$B$72 = "No", "N", "Error")))</f>
        <v>No Information Submitted</v>
      </c>
      <c r="BM134" s="27" t="str">
        <f>IF('Inverter Request Form'!$B$74 = "", "No Information Submitted", IF('Inverter Request Form'!$B$74 = "Yes", "Y", IF('Inverter Request Form'!$B$74 = "No", "N", "Error")))</f>
        <v>No Information Submitted</v>
      </c>
      <c r="BN134" s="27" t="str">
        <f>IF('Inverter Request Form'!$B$76 = "", "No Information Submitted", IF('Inverter Request Form'!$B$76 = "Yes", "Y", IF('Inverter Request Form'!$B$76 = "No", "N", "Error")))</f>
        <v>No Information Submitted</v>
      </c>
      <c r="BO134" s="27" t="str">
        <f>IF('Inverter Request Form'!$B$78 = "", "No Information Submitted", IF('Inverter Request Form'!$B$78 = "Yes", "Y", IF('Inverter Request Form'!$B$78 = "No", "N", "Error")))</f>
        <v>No Information Submitted</v>
      </c>
      <c r="BP134" s="27" t="str">
        <f>IF('Inverter Request Form'!$B$80 = "", "No Information Submitted", IF('Inverter Request Form'!$B$80 = "Yes", "Y", IF('Inverter Request Form'!$B$80 = "No", "N", "Error")))</f>
        <v>No Information Submitted</v>
      </c>
      <c r="BQ134" s="27" t="str">
        <f>IF('Inverter Request Form'!$B$82 = "", "No Information Submitted", IF('Inverter Request Form'!$B$82 = "Yes", "Y", IF('Inverter Request Form'!$B$82 = "No", "N", "Error")))</f>
        <v>No Information Submitted</v>
      </c>
      <c r="BR134" s="27" t="str">
        <f>IF('Inverter Request Form'!$B$84 = "", "No Information Submitted", IF('Inverter Request Form'!$B$84 = "Yes", "Y", IF('Inverter Request Form'!$B$84 = "No", "N", "Error")))</f>
        <v>No Information Submitted</v>
      </c>
      <c r="BS134" s="81"/>
      <c r="BT134" s="81"/>
      <c r="BU13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4" s="27" t="str">
        <f>IF('Inverter Request Form'!$B$22 = "PV Only", "PV", IF('Inverter Request Form'!$B$22 = "Battery Only", "Battery", IF('Inverter Request Form'!$B$22 = "Hybrid (PV and Battery)", "Both", "No Information Submitted")))</f>
        <v>No Information Submitted</v>
      </c>
      <c r="BX134" s="27" t="str">
        <f>IF(ISBLANK('Inverter Request Form'!$B240), "No Information Submitted", IF('Inverter Request Form'!$B$28 &lt;&gt; "Yes", "No", IF(AND('Inverter Request Form'!$B$28 = "Yes", ISBLANK('Inverter Request Form'!$F240)), "Missing ACPV Model Number", "Yes")))</f>
        <v>No Information Submitted</v>
      </c>
    </row>
    <row r="135" spans="1:76" ht="28.8" x14ac:dyDescent="0.3">
      <c r="A135" s="71" t="str">
        <f>IF(ISBLANK('Inverter Request Form'!$B$6), "No Information Submitted", 'Inverter Request Form'!$B$6)</f>
        <v>No Information Submitted</v>
      </c>
      <c r="B135" s="71" t="str">
        <f>IF(ISBLANK('Inverter Request Form'!$B241), "No Information Submitted", IF($BX$4 = "Yes", _xlfn.CONCAT("{", 'Inverter Request Form'!$C241, "V}"), IF('Inverter Request Form'!$B$98 = "Yes", IF(ISBLANK('Inverter Request Form'!$E241), "No Basic Listee Model Number Submitted", _xlfn.CONCAT('Inverter Request Form'!$B241," {",'Inverter Request Form'!$C241, "V}")), _xlfn.CONCAT('Inverter Request Form'!$B241," {",'Inverter Request Form'!$C241, "V}"))))</f>
        <v>No Information Submitted</v>
      </c>
      <c r="C135" s="27" t="str">
        <f t="shared" si="12"/>
        <v>N</v>
      </c>
      <c r="D135" s="27" t="str">
        <f>IF(OR('Inverter Request Form'!$B$39 = "Yes", OR('Inverter Request Form'!$B$50 = "Yes: SA8-SA15", 'Inverter Request Form'!$B$50 = "Yes: SA8-SA15, SA17 &amp; SA18")), IF('Inverter Request Form'!$B$39 = "Yes", "Y", "N"), "ERROR - No SA or SB Submitted")</f>
        <v>ERROR - No SA or SB Submitted</v>
      </c>
      <c r="E13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5" s="27" t="str">
        <f>IF($E$4 &lt;&gt; "Y", "N", IF('Inverter Request Form'!$B$54 = "Yes", "Y", "N"))</f>
        <v>N</v>
      </c>
      <c r="G135" s="27" t="str">
        <f>IF($E$4 &lt;&gt; "Y", "N", IF(OR('Inverter Request Form'!$B$50 = "Yes: SA8-SA15", 'Inverter Request Form'!$B$50 = "Yes: SA8-SA15, SA17 &amp; SA18"), "Y", "N"))</f>
        <v>N</v>
      </c>
      <c r="H135" s="27" t="str">
        <f>IF($E$4 &lt;&gt; "Y", "N", IF('Inverter Request Form'!$B$50 = "Yes: SA8-SA15, SA17 &amp; SA18", "Y", "N"))</f>
        <v>N</v>
      </c>
      <c r="I135" s="27" t="str">
        <f>IF('Inverter Request Form'!$B$88="1. Inverter - CSIP Certified", "Y", IF('Inverter Request Form'!$B$88="2. Inverter - CSIP compliant via conformance testing using a CSIP-certified gateway", "Y*", IF('Inverter Request Form'!$B$88= "None", "N", "N")))</f>
        <v>N</v>
      </c>
      <c r="J135" s="27"/>
      <c r="K135" s="27" t="str">
        <f>IF(ISBLANK('Inverter Request Form'!$D241), "No Information Submitted", 'Inverter Request Form'!$D241)</f>
        <v>No Information Submitted</v>
      </c>
      <c r="L135" s="27"/>
      <c r="M135" s="27" t="str">
        <f>IF(ISBLANK('Inverter Request Form'!$C241), "No Information Submitted", 'Inverter Request Form'!$C241)</f>
        <v>No Information Submitted</v>
      </c>
      <c r="N135" s="27"/>
      <c r="O135" s="27" t="str">
        <f>IF($D$4 &lt;&gt; "Y", "No Information Submitted", IF(ISBLANK('Inverter Request Form'!$B$34), "No NRTL Selected", 'Inverter Request Form'!$B$34))</f>
        <v>No Information Submitted</v>
      </c>
      <c r="P135" s="81" t="str">
        <f t="shared" si="13"/>
        <v>No Information Submitted</v>
      </c>
      <c r="Q135" s="27" t="str">
        <f>IF($E$4 &lt;&gt; "Y", "No Information Submitted", IF(ISBLANK('Inverter Request Form'!$B$34), "No NRTL Selected", 'Inverter Request Form'!$B$34))</f>
        <v>No Information Submitted</v>
      </c>
      <c r="R135" s="81" t="str">
        <f t="shared" si="14"/>
        <v>No Information Submitted</v>
      </c>
      <c r="S135" s="27" t="str">
        <f>IF($E$4 &lt;&gt; "Y", "No Information Submitted", IF(AND($E$4= "Y", ISBLANK('Inverter Request Form'!$B$52)), "ERROR - No Firmware Version Submitted", 'Inverter Request Form'!$B$52))</f>
        <v>No Information Submitted</v>
      </c>
      <c r="T135" s="81" t="str">
        <f t="shared" si="15"/>
        <v>No Information Submitted</v>
      </c>
      <c r="U135" s="81" t="str">
        <f t="shared" si="16"/>
        <v>No Information Submitted</v>
      </c>
      <c r="V135" s="81" t="str">
        <f t="shared" si="17"/>
        <v>No Information Submitted</v>
      </c>
      <c r="W135" s="27" t="str">
        <f>IF($I$4="No Information Submitted", "No Information Submitted", IF(ISBLANK('Inverter Request Form'!$B$90), "No Information Submitted", 'Inverter Request Form'!$B$90))</f>
        <v>No Information Submitted</v>
      </c>
      <c r="X135" s="81" t="str">
        <f>IF($I$4="No Information Submitted", "No Information Submitted", IF(ISBLANK('Inverter Request Form'!$B$90), "No Information Submitted", ""))</f>
        <v>No Information Submitted</v>
      </c>
      <c r="Y135" s="27"/>
      <c r="Z135" s="27" t="str">
        <f>IF(AND('Inverter Request Form'!$B$28= "Yes", 'Inverter Request Form'!$B$98 = "Yes"), "Multiple Listing and ACPV module", IF('Inverter Request Form'!$B$28= "Yes", "ACPV module", IF('Inverter Request Form'!$B$98 = "Yes", "Multiple Listing",  "")))</f>
        <v/>
      </c>
      <c r="AA135" s="27" t="str">
        <f>IF('Inverter Request Form'!$B$30="Yes","Y", "N")</f>
        <v>N</v>
      </c>
      <c r="AB135" s="27" t="str">
        <f>IF('Inverter Request Form'!$B$26="Yes","Y", "N")</f>
        <v>N</v>
      </c>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t="str">
        <f>IF('Inverter Request Form'!$B$68 = "", "No Information Submitted", IF('Inverter Request Form'!$B$68 = "Yes", "Y", IF('Inverter Request Form'!$B$68 = "No", "N", "Error")))</f>
        <v>No Information Submitted</v>
      </c>
      <c r="BK135" s="27" t="str">
        <f>IF('Inverter Request Form'!$B$70 = "", "No Information Submitted", IF('Inverter Request Form'!$B$70 = "Yes", "Y", IF('Inverter Request Form'!$B$70 = "No", "N", "Error")))</f>
        <v>No Information Submitted</v>
      </c>
      <c r="BL135" s="27" t="str">
        <f>IF('Inverter Request Form'!$B$72 = "", "No Information Submitted", IF('Inverter Request Form'!$B$72 = "Yes", "Y", IF('Inverter Request Form'!$B$72 = "No", "N", "Error")))</f>
        <v>No Information Submitted</v>
      </c>
      <c r="BM135" s="27" t="str">
        <f>IF('Inverter Request Form'!$B$74 = "", "No Information Submitted", IF('Inverter Request Form'!$B$74 = "Yes", "Y", IF('Inverter Request Form'!$B$74 = "No", "N", "Error")))</f>
        <v>No Information Submitted</v>
      </c>
      <c r="BN135" s="27" t="str">
        <f>IF('Inverter Request Form'!$B$76 = "", "No Information Submitted", IF('Inverter Request Form'!$B$76 = "Yes", "Y", IF('Inverter Request Form'!$B$76 = "No", "N", "Error")))</f>
        <v>No Information Submitted</v>
      </c>
      <c r="BO135" s="27" t="str">
        <f>IF('Inverter Request Form'!$B$78 = "", "No Information Submitted", IF('Inverter Request Form'!$B$78 = "Yes", "Y", IF('Inverter Request Form'!$B$78 = "No", "N", "Error")))</f>
        <v>No Information Submitted</v>
      </c>
      <c r="BP135" s="27" t="str">
        <f>IF('Inverter Request Form'!$B$80 = "", "No Information Submitted", IF('Inverter Request Form'!$B$80 = "Yes", "Y", IF('Inverter Request Form'!$B$80 = "No", "N", "Error")))</f>
        <v>No Information Submitted</v>
      </c>
      <c r="BQ135" s="27" t="str">
        <f>IF('Inverter Request Form'!$B$82 = "", "No Information Submitted", IF('Inverter Request Form'!$B$82 = "Yes", "Y", IF('Inverter Request Form'!$B$82 = "No", "N", "Error")))</f>
        <v>No Information Submitted</v>
      </c>
      <c r="BR135" s="27" t="str">
        <f>IF('Inverter Request Form'!$B$84 = "", "No Information Submitted", IF('Inverter Request Form'!$B$84 = "Yes", "Y", IF('Inverter Request Form'!$B$84 = "No", "N", "Error")))</f>
        <v>No Information Submitted</v>
      </c>
      <c r="BS135" s="81"/>
      <c r="BT135" s="81"/>
      <c r="BU13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5" s="27" t="str">
        <f>IF('Inverter Request Form'!$B$22 = "PV Only", "PV", IF('Inverter Request Form'!$B$22 = "Battery Only", "Battery", IF('Inverter Request Form'!$B$22 = "Hybrid (PV and Battery)", "Both", "No Information Submitted")))</f>
        <v>No Information Submitted</v>
      </c>
      <c r="BX135" s="27" t="str">
        <f>IF(ISBLANK('Inverter Request Form'!$B241), "No Information Submitted", IF('Inverter Request Form'!$B$28 &lt;&gt; "Yes", "No", IF(AND('Inverter Request Form'!$B$28 = "Yes", ISBLANK('Inverter Request Form'!$F241)), "Missing ACPV Model Number", "Yes")))</f>
        <v>No Information Submitted</v>
      </c>
    </row>
    <row r="136" spans="1:76" ht="28.8" x14ac:dyDescent="0.3">
      <c r="A136" s="71" t="str">
        <f>IF(ISBLANK('Inverter Request Form'!$B$6), "No Information Submitted", 'Inverter Request Form'!$B$6)</f>
        <v>No Information Submitted</v>
      </c>
      <c r="B136" s="71" t="str">
        <f>IF(ISBLANK('Inverter Request Form'!$B242), "No Information Submitted", IF($BX$4 = "Yes", _xlfn.CONCAT("{", 'Inverter Request Form'!$C242, "V}"), IF('Inverter Request Form'!$B$98 = "Yes", IF(ISBLANK('Inverter Request Form'!$E242), "No Basic Listee Model Number Submitted", _xlfn.CONCAT('Inverter Request Form'!$B242," {",'Inverter Request Form'!$C242, "V}")), _xlfn.CONCAT('Inverter Request Form'!$B242," {",'Inverter Request Form'!$C242, "V}"))))</f>
        <v>No Information Submitted</v>
      </c>
      <c r="C136" s="27" t="str">
        <f t="shared" si="12"/>
        <v>N</v>
      </c>
      <c r="D136" s="27" t="str">
        <f>IF(OR('Inverter Request Form'!$B$39 = "Yes", OR('Inverter Request Form'!$B$50 = "Yes: SA8-SA15", 'Inverter Request Form'!$B$50 = "Yes: SA8-SA15, SA17 &amp; SA18")), IF('Inverter Request Form'!$B$39 = "Yes", "Y", "N"), "ERROR - No SA or SB Submitted")</f>
        <v>ERROR - No SA or SB Submitted</v>
      </c>
      <c r="E13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6" s="27" t="str">
        <f>IF($E$4 &lt;&gt; "Y", "N", IF('Inverter Request Form'!$B$54 = "Yes", "Y", "N"))</f>
        <v>N</v>
      </c>
      <c r="G136" s="27" t="str">
        <f>IF($E$4 &lt;&gt; "Y", "N", IF(OR('Inverter Request Form'!$B$50 = "Yes: SA8-SA15", 'Inverter Request Form'!$B$50 = "Yes: SA8-SA15, SA17 &amp; SA18"), "Y", "N"))</f>
        <v>N</v>
      </c>
      <c r="H136" s="27" t="str">
        <f>IF($E$4 &lt;&gt; "Y", "N", IF('Inverter Request Form'!$B$50 = "Yes: SA8-SA15, SA17 &amp; SA18", "Y", "N"))</f>
        <v>N</v>
      </c>
      <c r="I136" s="27" t="str">
        <f>IF('Inverter Request Form'!$B$88="1. Inverter - CSIP Certified", "Y", IF('Inverter Request Form'!$B$88="2. Inverter - CSIP compliant via conformance testing using a CSIP-certified gateway", "Y*", IF('Inverter Request Form'!$B$88= "None", "N", "N")))</f>
        <v>N</v>
      </c>
      <c r="J136" s="27"/>
      <c r="K136" s="27" t="str">
        <f>IF(ISBLANK('Inverter Request Form'!$D242), "No Information Submitted", 'Inverter Request Form'!$D242)</f>
        <v>No Information Submitted</v>
      </c>
      <c r="L136" s="27"/>
      <c r="M136" s="27" t="str">
        <f>IF(ISBLANK('Inverter Request Form'!$C242), "No Information Submitted", 'Inverter Request Form'!$C242)</f>
        <v>No Information Submitted</v>
      </c>
      <c r="N136" s="27"/>
      <c r="O136" s="27" t="str">
        <f>IF($D$4 &lt;&gt; "Y", "No Information Submitted", IF(ISBLANK('Inverter Request Form'!$B$34), "No NRTL Selected", 'Inverter Request Form'!$B$34))</f>
        <v>No Information Submitted</v>
      </c>
      <c r="P136" s="81" t="str">
        <f t="shared" si="13"/>
        <v>No Information Submitted</v>
      </c>
      <c r="Q136" s="27" t="str">
        <f>IF($E$4 &lt;&gt; "Y", "No Information Submitted", IF(ISBLANK('Inverter Request Form'!$B$34), "No NRTL Selected", 'Inverter Request Form'!$B$34))</f>
        <v>No Information Submitted</v>
      </c>
      <c r="R136" s="81" t="str">
        <f t="shared" si="14"/>
        <v>No Information Submitted</v>
      </c>
      <c r="S136" s="27" t="str">
        <f>IF($E$4 &lt;&gt; "Y", "No Information Submitted", IF(AND($E$4= "Y", ISBLANK('Inverter Request Form'!$B$52)), "ERROR - No Firmware Version Submitted", 'Inverter Request Form'!$B$52))</f>
        <v>No Information Submitted</v>
      </c>
      <c r="T136" s="81" t="str">
        <f t="shared" si="15"/>
        <v>No Information Submitted</v>
      </c>
      <c r="U136" s="81" t="str">
        <f t="shared" si="16"/>
        <v>No Information Submitted</v>
      </c>
      <c r="V136" s="81" t="str">
        <f t="shared" si="17"/>
        <v>No Information Submitted</v>
      </c>
      <c r="W136" s="27" t="str">
        <f>IF($I$4="No Information Submitted", "No Information Submitted", IF(ISBLANK('Inverter Request Form'!$B$90), "No Information Submitted", 'Inverter Request Form'!$B$90))</f>
        <v>No Information Submitted</v>
      </c>
      <c r="X136" s="81" t="str">
        <f>IF($I$4="No Information Submitted", "No Information Submitted", IF(ISBLANK('Inverter Request Form'!$B$90), "No Information Submitted", ""))</f>
        <v>No Information Submitted</v>
      </c>
      <c r="Y136" s="27"/>
      <c r="Z136" s="27" t="str">
        <f>IF(AND('Inverter Request Form'!$B$28= "Yes", 'Inverter Request Form'!$B$98 = "Yes"), "Multiple Listing and ACPV module", IF('Inverter Request Form'!$B$28= "Yes", "ACPV module", IF('Inverter Request Form'!$B$98 = "Yes", "Multiple Listing",  "")))</f>
        <v/>
      </c>
      <c r="AA136" s="27" t="str">
        <f>IF('Inverter Request Form'!$B$30="Yes","Y", "N")</f>
        <v>N</v>
      </c>
      <c r="AB136" s="27" t="str">
        <f>IF('Inverter Request Form'!$B$26="Yes","Y", "N")</f>
        <v>N</v>
      </c>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t="str">
        <f>IF('Inverter Request Form'!$B$68 = "", "No Information Submitted", IF('Inverter Request Form'!$B$68 = "Yes", "Y", IF('Inverter Request Form'!$B$68 = "No", "N", "Error")))</f>
        <v>No Information Submitted</v>
      </c>
      <c r="BK136" s="27" t="str">
        <f>IF('Inverter Request Form'!$B$70 = "", "No Information Submitted", IF('Inverter Request Form'!$B$70 = "Yes", "Y", IF('Inverter Request Form'!$B$70 = "No", "N", "Error")))</f>
        <v>No Information Submitted</v>
      </c>
      <c r="BL136" s="27" t="str">
        <f>IF('Inverter Request Form'!$B$72 = "", "No Information Submitted", IF('Inverter Request Form'!$B$72 = "Yes", "Y", IF('Inverter Request Form'!$B$72 = "No", "N", "Error")))</f>
        <v>No Information Submitted</v>
      </c>
      <c r="BM136" s="27" t="str">
        <f>IF('Inverter Request Form'!$B$74 = "", "No Information Submitted", IF('Inverter Request Form'!$B$74 = "Yes", "Y", IF('Inverter Request Form'!$B$74 = "No", "N", "Error")))</f>
        <v>No Information Submitted</v>
      </c>
      <c r="BN136" s="27" t="str">
        <f>IF('Inverter Request Form'!$B$76 = "", "No Information Submitted", IF('Inverter Request Form'!$B$76 = "Yes", "Y", IF('Inverter Request Form'!$B$76 = "No", "N", "Error")))</f>
        <v>No Information Submitted</v>
      </c>
      <c r="BO136" s="27" t="str">
        <f>IF('Inverter Request Form'!$B$78 = "", "No Information Submitted", IF('Inverter Request Form'!$B$78 = "Yes", "Y", IF('Inverter Request Form'!$B$78 = "No", "N", "Error")))</f>
        <v>No Information Submitted</v>
      </c>
      <c r="BP136" s="27" t="str">
        <f>IF('Inverter Request Form'!$B$80 = "", "No Information Submitted", IF('Inverter Request Form'!$B$80 = "Yes", "Y", IF('Inverter Request Form'!$B$80 = "No", "N", "Error")))</f>
        <v>No Information Submitted</v>
      </c>
      <c r="BQ136" s="27" t="str">
        <f>IF('Inverter Request Form'!$B$82 = "", "No Information Submitted", IF('Inverter Request Form'!$B$82 = "Yes", "Y", IF('Inverter Request Form'!$B$82 = "No", "N", "Error")))</f>
        <v>No Information Submitted</v>
      </c>
      <c r="BR136" s="27" t="str">
        <f>IF('Inverter Request Form'!$B$84 = "", "No Information Submitted", IF('Inverter Request Form'!$B$84 = "Yes", "Y", IF('Inverter Request Form'!$B$84 = "No", "N", "Error")))</f>
        <v>No Information Submitted</v>
      </c>
      <c r="BS136" s="81"/>
      <c r="BT136" s="81"/>
      <c r="BU13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6" s="27" t="str">
        <f>IF('Inverter Request Form'!$B$22 = "PV Only", "PV", IF('Inverter Request Form'!$B$22 = "Battery Only", "Battery", IF('Inverter Request Form'!$B$22 = "Hybrid (PV and Battery)", "Both", "No Information Submitted")))</f>
        <v>No Information Submitted</v>
      </c>
      <c r="BX136" s="27" t="str">
        <f>IF(ISBLANK('Inverter Request Form'!$B242), "No Information Submitted", IF('Inverter Request Form'!$B$28 &lt;&gt; "Yes", "No", IF(AND('Inverter Request Form'!$B$28 = "Yes", ISBLANK('Inverter Request Form'!$F242)), "Missing ACPV Model Number", "Yes")))</f>
        <v>No Information Submitted</v>
      </c>
    </row>
    <row r="137" spans="1:76" ht="28.8" x14ac:dyDescent="0.3">
      <c r="A137" s="71" t="str">
        <f>IF(ISBLANK('Inverter Request Form'!$B$6), "No Information Submitted", 'Inverter Request Form'!$B$6)</f>
        <v>No Information Submitted</v>
      </c>
      <c r="B137" s="71" t="str">
        <f>IF(ISBLANK('Inverter Request Form'!$B243), "No Information Submitted", IF($BX$4 = "Yes", _xlfn.CONCAT("{", 'Inverter Request Form'!$C243, "V}"), IF('Inverter Request Form'!$B$98 = "Yes", IF(ISBLANK('Inverter Request Form'!$E243), "No Basic Listee Model Number Submitted", _xlfn.CONCAT('Inverter Request Form'!$B243," {",'Inverter Request Form'!$C243, "V}")), _xlfn.CONCAT('Inverter Request Form'!$B243," {",'Inverter Request Form'!$C243, "V}"))))</f>
        <v>No Information Submitted</v>
      </c>
      <c r="C137" s="27" t="str">
        <f t="shared" si="12"/>
        <v>N</v>
      </c>
      <c r="D137" s="27" t="str">
        <f>IF(OR('Inverter Request Form'!$B$39 = "Yes", OR('Inverter Request Form'!$B$50 = "Yes: SA8-SA15", 'Inverter Request Form'!$B$50 = "Yes: SA8-SA15, SA17 &amp; SA18")), IF('Inverter Request Form'!$B$39 = "Yes", "Y", "N"), "ERROR - No SA or SB Submitted")</f>
        <v>ERROR - No SA or SB Submitted</v>
      </c>
      <c r="E13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7" s="27" t="str">
        <f>IF($E$4 &lt;&gt; "Y", "N", IF('Inverter Request Form'!$B$54 = "Yes", "Y", "N"))</f>
        <v>N</v>
      </c>
      <c r="G137" s="27" t="str">
        <f>IF($E$4 &lt;&gt; "Y", "N", IF(OR('Inverter Request Form'!$B$50 = "Yes: SA8-SA15", 'Inverter Request Form'!$B$50 = "Yes: SA8-SA15, SA17 &amp; SA18"), "Y", "N"))</f>
        <v>N</v>
      </c>
      <c r="H137" s="27" t="str">
        <f>IF($E$4 &lt;&gt; "Y", "N", IF('Inverter Request Form'!$B$50 = "Yes: SA8-SA15, SA17 &amp; SA18", "Y", "N"))</f>
        <v>N</v>
      </c>
      <c r="I137" s="27" t="str">
        <f>IF('Inverter Request Form'!$B$88="1. Inverter - CSIP Certified", "Y", IF('Inverter Request Form'!$B$88="2. Inverter - CSIP compliant via conformance testing using a CSIP-certified gateway", "Y*", IF('Inverter Request Form'!$B$88= "None", "N", "N")))</f>
        <v>N</v>
      </c>
      <c r="J137" s="27"/>
      <c r="K137" s="27" t="str">
        <f>IF(ISBLANK('Inverter Request Form'!$D243), "No Information Submitted", 'Inverter Request Form'!$D243)</f>
        <v>No Information Submitted</v>
      </c>
      <c r="L137" s="27"/>
      <c r="M137" s="27" t="str">
        <f>IF(ISBLANK('Inverter Request Form'!$C243), "No Information Submitted", 'Inverter Request Form'!$C243)</f>
        <v>No Information Submitted</v>
      </c>
      <c r="N137" s="27"/>
      <c r="O137" s="27" t="str">
        <f>IF($D$4 &lt;&gt; "Y", "No Information Submitted", IF(ISBLANK('Inverter Request Form'!$B$34), "No NRTL Selected", 'Inverter Request Form'!$B$34))</f>
        <v>No Information Submitted</v>
      </c>
      <c r="P137" s="81" t="str">
        <f t="shared" si="13"/>
        <v>No Information Submitted</v>
      </c>
      <c r="Q137" s="27" t="str">
        <f>IF($E$4 &lt;&gt; "Y", "No Information Submitted", IF(ISBLANK('Inverter Request Form'!$B$34), "No NRTL Selected", 'Inverter Request Form'!$B$34))</f>
        <v>No Information Submitted</v>
      </c>
      <c r="R137" s="81" t="str">
        <f t="shared" si="14"/>
        <v>No Information Submitted</v>
      </c>
      <c r="S137" s="27" t="str">
        <f>IF($E$4 &lt;&gt; "Y", "No Information Submitted", IF(AND($E$4= "Y", ISBLANK('Inverter Request Form'!$B$52)), "ERROR - No Firmware Version Submitted", 'Inverter Request Form'!$B$52))</f>
        <v>No Information Submitted</v>
      </c>
      <c r="T137" s="81" t="str">
        <f t="shared" si="15"/>
        <v>No Information Submitted</v>
      </c>
      <c r="U137" s="81" t="str">
        <f t="shared" si="16"/>
        <v>No Information Submitted</v>
      </c>
      <c r="V137" s="81" t="str">
        <f t="shared" si="17"/>
        <v>No Information Submitted</v>
      </c>
      <c r="W137" s="27" t="str">
        <f>IF($I$4="No Information Submitted", "No Information Submitted", IF(ISBLANK('Inverter Request Form'!$B$90), "No Information Submitted", 'Inverter Request Form'!$B$90))</f>
        <v>No Information Submitted</v>
      </c>
      <c r="X137" s="81" t="str">
        <f>IF($I$4="No Information Submitted", "No Information Submitted", IF(ISBLANK('Inverter Request Form'!$B$90), "No Information Submitted", ""))</f>
        <v>No Information Submitted</v>
      </c>
      <c r="Y137" s="27"/>
      <c r="Z137" s="27" t="str">
        <f>IF(AND('Inverter Request Form'!$B$28= "Yes", 'Inverter Request Form'!$B$98 = "Yes"), "Multiple Listing and ACPV module", IF('Inverter Request Form'!$B$28= "Yes", "ACPV module", IF('Inverter Request Form'!$B$98 = "Yes", "Multiple Listing",  "")))</f>
        <v/>
      </c>
      <c r="AA137" s="27" t="str">
        <f>IF('Inverter Request Form'!$B$30="Yes","Y", "N")</f>
        <v>N</v>
      </c>
      <c r="AB137" s="27" t="str">
        <f>IF('Inverter Request Form'!$B$26="Yes","Y", "N")</f>
        <v>N</v>
      </c>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t="str">
        <f>IF('Inverter Request Form'!$B$68 = "", "No Information Submitted", IF('Inverter Request Form'!$B$68 = "Yes", "Y", IF('Inverter Request Form'!$B$68 = "No", "N", "Error")))</f>
        <v>No Information Submitted</v>
      </c>
      <c r="BK137" s="27" t="str">
        <f>IF('Inverter Request Form'!$B$70 = "", "No Information Submitted", IF('Inverter Request Form'!$B$70 = "Yes", "Y", IF('Inverter Request Form'!$B$70 = "No", "N", "Error")))</f>
        <v>No Information Submitted</v>
      </c>
      <c r="BL137" s="27" t="str">
        <f>IF('Inverter Request Form'!$B$72 = "", "No Information Submitted", IF('Inverter Request Form'!$B$72 = "Yes", "Y", IF('Inverter Request Form'!$B$72 = "No", "N", "Error")))</f>
        <v>No Information Submitted</v>
      </c>
      <c r="BM137" s="27" t="str">
        <f>IF('Inverter Request Form'!$B$74 = "", "No Information Submitted", IF('Inverter Request Form'!$B$74 = "Yes", "Y", IF('Inverter Request Form'!$B$74 = "No", "N", "Error")))</f>
        <v>No Information Submitted</v>
      </c>
      <c r="BN137" s="27" t="str">
        <f>IF('Inverter Request Form'!$B$76 = "", "No Information Submitted", IF('Inverter Request Form'!$B$76 = "Yes", "Y", IF('Inverter Request Form'!$B$76 = "No", "N", "Error")))</f>
        <v>No Information Submitted</v>
      </c>
      <c r="BO137" s="27" t="str">
        <f>IF('Inverter Request Form'!$B$78 = "", "No Information Submitted", IF('Inverter Request Form'!$B$78 = "Yes", "Y", IF('Inverter Request Form'!$B$78 = "No", "N", "Error")))</f>
        <v>No Information Submitted</v>
      </c>
      <c r="BP137" s="27" t="str">
        <f>IF('Inverter Request Form'!$B$80 = "", "No Information Submitted", IF('Inverter Request Form'!$B$80 = "Yes", "Y", IF('Inverter Request Form'!$B$80 = "No", "N", "Error")))</f>
        <v>No Information Submitted</v>
      </c>
      <c r="BQ137" s="27" t="str">
        <f>IF('Inverter Request Form'!$B$82 = "", "No Information Submitted", IF('Inverter Request Form'!$B$82 = "Yes", "Y", IF('Inverter Request Form'!$B$82 = "No", "N", "Error")))</f>
        <v>No Information Submitted</v>
      </c>
      <c r="BR137" s="27" t="str">
        <f>IF('Inverter Request Form'!$B$84 = "", "No Information Submitted", IF('Inverter Request Form'!$B$84 = "Yes", "Y", IF('Inverter Request Form'!$B$84 = "No", "N", "Error")))</f>
        <v>No Information Submitted</v>
      </c>
      <c r="BS137" s="81"/>
      <c r="BT137" s="81"/>
      <c r="BU13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7" s="27" t="str">
        <f>IF('Inverter Request Form'!$B$22 = "PV Only", "PV", IF('Inverter Request Form'!$B$22 = "Battery Only", "Battery", IF('Inverter Request Form'!$B$22 = "Hybrid (PV and Battery)", "Both", "No Information Submitted")))</f>
        <v>No Information Submitted</v>
      </c>
      <c r="BX137" s="27" t="str">
        <f>IF(ISBLANK('Inverter Request Form'!$B243), "No Information Submitted", IF('Inverter Request Form'!$B$28 &lt;&gt; "Yes", "No", IF(AND('Inverter Request Form'!$B$28 = "Yes", ISBLANK('Inverter Request Form'!$F243)), "Missing ACPV Model Number", "Yes")))</f>
        <v>No Information Submitted</v>
      </c>
    </row>
    <row r="138" spans="1:76" ht="28.8" x14ac:dyDescent="0.3">
      <c r="A138" s="71" t="str">
        <f>IF(ISBLANK('Inverter Request Form'!$B$6), "No Information Submitted", 'Inverter Request Form'!$B$6)</f>
        <v>No Information Submitted</v>
      </c>
      <c r="B138" s="71" t="str">
        <f>IF(ISBLANK('Inverter Request Form'!$B244), "No Information Submitted", IF($BX$4 = "Yes", _xlfn.CONCAT("{", 'Inverter Request Form'!$C244, "V}"), IF('Inverter Request Form'!$B$98 = "Yes", IF(ISBLANK('Inverter Request Form'!$E244), "No Basic Listee Model Number Submitted", _xlfn.CONCAT('Inverter Request Form'!$B244," {",'Inverter Request Form'!$C244, "V}")), _xlfn.CONCAT('Inverter Request Form'!$B244," {",'Inverter Request Form'!$C244, "V}"))))</f>
        <v>No Information Submitted</v>
      </c>
      <c r="C138" s="27" t="str">
        <f t="shared" si="12"/>
        <v>N</v>
      </c>
      <c r="D138" s="27" t="str">
        <f>IF(OR('Inverter Request Form'!$B$39 = "Yes", OR('Inverter Request Form'!$B$50 = "Yes: SA8-SA15", 'Inverter Request Form'!$B$50 = "Yes: SA8-SA15, SA17 &amp; SA18")), IF('Inverter Request Form'!$B$39 = "Yes", "Y", "N"), "ERROR - No SA or SB Submitted")</f>
        <v>ERROR - No SA or SB Submitted</v>
      </c>
      <c r="E13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8" s="27" t="str">
        <f>IF($E$4 &lt;&gt; "Y", "N", IF('Inverter Request Form'!$B$54 = "Yes", "Y", "N"))</f>
        <v>N</v>
      </c>
      <c r="G138" s="27" t="str">
        <f>IF($E$4 &lt;&gt; "Y", "N", IF(OR('Inverter Request Form'!$B$50 = "Yes: SA8-SA15", 'Inverter Request Form'!$B$50 = "Yes: SA8-SA15, SA17 &amp; SA18"), "Y", "N"))</f>
        <v>N</v>
      </c>
      <c r="H138" s="27" t="str">
        <f>IF($E$4 &lt;&gt; "Y", "N", IF('Inverter Request Form'!$B$50 = "Yes: SA8-SA15, SA17 &amp; SA18", "Y", "N"))</f>
        <v>N</v>
      </c>
      <c r="I138" s="27" t="str">
        <f>IF('Inverter Request Form'!$B$88="1. Inverter - CSIP Certified", "Y", IF('Inverter Request Form'!$B$88="2. Inverter - CSIP compliant via conformance testing using a CSIP-certified gateway", "Y*", IF('Inverter Request Form'!$B$88= "None", "N", "N")))</f>
        <v>N</v>
      </c>
      <c r="J138" s="27"/>
      <c r="K138" s="27" t="str">
        <f>IF(ISBLANK('Inverter Request Form'!$D244), "No Information Submitted", 'Inverter Request Form'!$D244)</f>
        <v>No Information Submitted</v>
      </c>
      <c r="L138" s="27"/>
      <c r="M138" s="27" t="str">
        <f>IF(ISBLANK('Inverter Request Form'!$C244), "No Information Submitted", 'Inverter Request Form'!$C244)</f>
        <v>No Information Submitted</v>
      </c>
      <c r="N138" s="27"/>
      <c r="O138" s="27" t="str">
        <f>IF($D$4 &lt;&gt; "Y", "No Information Submitted", IF(ISBLANK('Inverter Request Form'!$B$34), "No NRTL Selected", 'Inverter Request Form'!$B$34))</f>
        <v>No Information Submitted</v>
      </c>
      <c r="P138" s="81" t="str">
        <f t="shared" si="13"/>
        <v>No Information Submitted</v>
      </c>
      <c r="Q138" s="27" t="str">
        <f>IF($E$4 &lt;&gt; "Y", "No Information Submitted", IF(ISBLANK('Inverter Request Form'!$B$34), "No NRTL Selected", 'Inverter Request Form'!$B$34))</f>
        <v>No Information Submitted</v>
      </c>
      <c r="R138" s="81" t="str">
        <f t="shared" si="14"/>
        <v>No Information Submitted</v>
      </c>
      <c r="S138" s="27" t="str">
        <f>IF($E$4 &lt;&gt; "Y", "No Information Submitted", IF(AND($E$4= "Y", ISBLANK('Inverter Request Form'!$B$52)), "ERROR - No Firmware Version Submitted", 'Inverter Request Form'!$B$52))</f>
        <v>No Information Submitted</v>
      </c>
      <c r="T138" s="81" t="str">
        <f t="shared" si="15"/>
        <v>No Information Submitted</v>
      </c>
      <c r="U138" s="81" t="str">
        <f t="shared" si="16"/>
        <v>No Information Submitted</v>
      </c>
      <c r="V138" s="81" t="str">
        <f t="shared" si="17"/>
        <v>No Information Submitted</v>
      </c>
      <c r="W138" s="27" t="str">
        <f>IF($I$4="No Information Submitted", "No Information Submitted", IF(ISBLANK('Inverter Request Form'!$B$90), "No Information Submitted", 'Inverter Request Form'!$B$90))</f>
        <v>No Information Submitted</v>
      </c>
      <c r="X138" s="81" t="str">
        <f>IF($I$4="No Information Submitted", "No Information Submitted", IF(ISBLANK('Inverter Request Form'!$B$90), "No Information Submitted", ""))</f>
        <v>No Information Submitted</v>
      </c>
      <c r="Y138" s="27"/>
      <c r="Z138" s="27" t="str">
        <f>IF(AND('Inverter Request Form'!$B$28= "Yes", 'Inverter Request Form'!$B$98 = "Yes"), "Multiple Listing and ACPV module", IF('Inverter Request Form'!$B$28= "Yes", "ACPV module", IF('Inverter Request Form'!$B$98 = "Yes", "Multiple Listing",  "")))</f>
        <v/>
      </c>
      <c r="AA138" s="27" t="str">
        <f>IF('Inverter Request Form'!$B$30="Yes","Y", "N")</f>
        <v>N</v>
      </c>
      <c r="AB138" s="27" t="str">
        <f>IF('Inverter Request Form'!$B$26="Yes","Y", "N")</f>
        <v>N</v>
      </c>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t="str">
        <f>IF('Inverter Request Form'!$B$68 = "", "No Information Submitted", IF('Inverter Request Form'!$B$68 = "Yes", "Y", IF('Inverter Request Form'!$B$68 = "No", "N", "Error")))</f>
        <v>No Information Submitted</v>
      </c>
      <c r="BK138" s="27" t="str">
        <f>IF('Inverter Request Form'!$B$70 = "", "No Information Submitted", IF('Inverter Request Form'!$B$70 = "Yes", "Y", IF('Inverter Request Form'!$B$70 = "No", "N", "Error")))</f>
        <v>No Information Submitted</v>
      </c>
      <c r="BL138" s="27" t="str">
        <f>IF('Inverter Request Form'!$B$72 = "", "No Information Submitted", IF('Inverter Request Form'!$B$72 = "Yes", "Y", IF('Inverter Request Form'!$B$72 = "No", "N", "Error")))</f>
        <v>No Information Submitted</v>
      </c>
      <c r="BM138" s="27" t="str">
        <f>IF('Inverter Request Form'!$B$74 = "", "No Information Submitted", IF('Inverter Request Form'!$B$74 = "Yes", "Y", IF('Inverter Request Form'!$B$74 = "No", "N", "Error")))</f>
        <v>No Information Submitted</v>
      </c>
      <c r="BN138" s="27" t="str">
        <f>IF('Inverter Request Form'!$B$76 = "", "No Information Submitted", IF('Inverter Request Form'!$B$76 = "Yes", "Y", IF('Inverter Request Form'!$B$76 = "No", "N", "Error")))</f>
        <v>No Information Submitted</v>
      </c>
      <c r="BO138" s="27" t="str">
        <f>IF('Inverter Request Form'!$B$78 = "", "No Information Submitted", IF('Inverter Request Form'!$B$78 = "Yes", "Y", IF('Inverter Request Form'!$B$78 = "No", "N", "Error")))</f>
        <v>No Information Submitted</v>
      </c>
      <c r="BP138" s="27" t="str">
        <f>IF('Inverter Request Form'!$B$80 = "", "No Information Submitted", IF('Inverter Request Form'!$B$80 = "Yes", "Y", IF('Inverter Request Form'!$B$80 = "No", "N", "Error")))</f>
        <v>No Information Submitted</v>
      </c>
      <c r="BQ138" s="27" t="str">
        <f>IF('Inverter Request Form'!$B$82 = "", "No Information Submitted", IF('Inverter Request Form'!$B$82 = "Yes", "Y", IF('Inverter Request Form'!$B$82 = "No", "N", "Error")))</f>
        <v>No Information Submitted</v>
      </c>
      <c r="BR138" s="27" t="str">
        <f>IF('Inverter Request Form'!$B$84 = "", "No Information Submitted", IF('Inverter Request Form'!$B$84 = "Yes", "Y", IF('Inverter Request Form'!$B$84 = "No", "N", "Error")))</f>
        <v>No Information Submitted</v>
      </c>
      <c r="BS138" s="81"/>
      <c r="BT138" s="81"/>
      <c r="BU13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8" s="27" t="str">
        <f>IF('Inverter Request Form'!$B$22 = "PV Only", "PV", IF('Inverter Request Form'!$B$22 = "Battery Only", "Battery", IF('Inverter Request Form'!$B$22 = "Hybrid (PV and Battery)", "Both", "No Information Submitted")))</f>
        <v>No Information Submitted</v>
      </c>
      <c r="BX138" s="27" t="str">
        <f>IF(ISBLANK('Inverter Request Form'!$B244), "No Information Submitted", IF('Inverter Request Form'!$B$28 &lt;&gt; "Yes", "No", IF(AND('Inverter Request Form'!$B$28 = "Yes", ISBLANK('Inverter Request Form'!$F244)), "Missing ACPV Model Number", "Yes")))</f>
        <v>No Information Submitted</v>
      </c>
    </row>
    <row r="139" spans="1:76" ht="28.8" x14ac:dyDescent="0.3">
      <c r="A139" s="71" t="str">
        <f>IF(ISBLANK('Inverter Request Form'!$B$6), "No Information Submitted", 'Inverter Request Form'!$B$6)</f>
        <v>No Information Submitted</v>
      </c>
      <c r="B139" s="71" t="str">
        <f>IF(ISBLANK('Inverter Request Form'!$B245), "No Information Submitted", IF($BX$4 = "Yes", _xlfn.CONCAT("{", 'Inverter Request Form'!$C245, "V}"), IF('Inverter Request Form'!$B$98 = "Yes", IF(ISBLANK('Inverter Request Form'!$E245), "No Basic Listee Model Number Submitted", _xlfn.CONCAT('Inverter Request Form'!$B245," {",'Inverter Request Form'!$C245, "V}")), _xlfn.CONCAT('Inverter Request Form'!$B245," {",'Inverter Request Form'!$C245, "V}"))))</f>
        <v>No Information Submitted</v>
      </c>
      <c r="C139" s="27" t="str">
        <f t="shared" si="12"/>
        <v>N</v>
      </c>
      <c r="D139" s="27" t="str">
        <f>IF(OR('Inverter Request Form'!$B$39 = "Yes", OR('Inverter Request Form'!$B$50 = "Yes: SA8-SA15", 'Inverter Request Form'!$B$50 = "Yes: SA8-SA15, SA17 &amp; SA18")), IF('Inverter Request Form'!$B$39 = "Yes", "Y", "N"), "ERROR - No SA or SB Submitted")</f>
        <v>ERROR - No SA or SB Submitted</v>
      </c>
      <c r="E13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39" s="27" t="str">
        <f>IF($E$4 &lt;&gt; "Y", "N", IF('Inverter Request Form'!$B$54 = "Yes", "Y", "N"))</f>
        <v>N</v>
      </c>
      <c r="G139" s="27" t="str">
        <f>IF($E$4 &lt;&gt; "Y", "N", IF(OR('Inverter Request Form'!$B$50 = "Yes: SA8-SA15", 'Inverter Request Form'!$B$50 = "Yes: SA8-SA15, SA17 &amp; SA18"), "Y", "N"))</f>
        <v>N</v>
      </c>
      <c r="H139" s="27" t="str">
        <f>IF($E$4 &lt;&gt; "Y", "N", IF('Inverter Request Form'!$B$50 = "Yes: SA8-SA15, SA17 &amp; SA18", "Y", "N"))</f>
        <v>N</v>
      </c>
      <c r="I139" s="27" t="str">
        <f>IF('Inverter Request Form'!$B$88="1. Inverter - CSIP Certified", "Y", IF('Inverter Request Form'!$B$88="2. Inverter - CSIP compliant via conformance testing using a CSIP-certified gateway", "Y*", IF('Inverter Request Form'!$B$88= "None", "N", "N")))</f>
        <v>N</v>
      </c>
      <c r="J139" s="27"/>
      <c r="K139" s="27" t="str">
        <f>IF(ISBLANK('Inverter Request Form'!$D245), "No Information Submitted", 'Inverter Request Form'!$D245)</f>
        <v>No Information Submitted</v>
      </c>
      <c r="L139" s="27"/>
      <c r="M139" s="27" t="str">
        <f>IF(ISBLANK('Inverter Request Form'!$C245), "No Information Submitted", 'Inverter Request Form'!$C245)</f>
        <v>No Information Submitted</v>
      </c>
      <c r="N139" s="27"/>
      <c r="O139" s="27" t="str">
        <f>IF($D$4 &lt;&gt; "Y", "No Information Submitted", IF(ISBLANK('Inverter Request Form'!$B$34), "No NRTL Selected", 'Inverter Request Form'!$B$34))</f>
        <v>No Information Submitted</v>
      </c>
      <c r="P139" s="81" t="str">
        <f t="shared" si="13"/>
        <v>No Information Submitted</v>
      </c>
      <c r="Q139" s="27" t="str">
        <f>IF($E$4 &lt;&gt; "Y", "No Information Submitted", IF(ISBLANK('Inverter Request Form'!$B$34), "No NRTL Selected", 'Inverter Request Form'!$B$34))</f>
        <v>No Information Submitted</v>
      </c>
      <c r="R139" s="81" t="str">
        <f t="shared" si="14"/>
        <v>No Information Submitted</v>
      </c>
      <c r="S139" s="27" t="str">
        <f>IF($E$4 &lt;&gt; "Y", "No Information Submitted", IF(AND($E$4= "Y", ISBLANK('Inverter Request Form'!$B$52)), "ERROR - No Firmware Version Submitted", 'Inverter Request Form'!$B$52))</f>
        <v>No Information Submitted</v>
      </c>
      <c r="T139" s="81" t="str">
        <f t="shared" si="15"/>
        <v>No Information Submitted</v>
      </c>
      <c r="U139" s="81" t="str">
        <f t="shared" si="16"/>
        <v>No Information Submitted</v>
      </c>
      <c r="V139" s="81" t="str">
        <f t="shared" si="17"/>
        <v>No Information Submitted</v>
      </c>
      <c r="W139" s="27" t="str">
        <f>IF($I$4="No Information Submitted", "No Information Submitted", IF(ISBLANK('Inverter Request Form'!$B$90), "No Information Submitted", 'Inverter Request Form'!$B$90))</f>
        <v>No Information Submitted</v>
      </c>
      <c r="X139" s="81" t="str">
        <f>IF($I$4="No Information Submitted", "No Information Submitted", IF(ISBLANK('Inverter Request Form'!$B$90), "No Information Submitted", ""))</f>
        <v>No Information Submitted</v>
      </c>
      <c r="Y139" s="27"/>
      <c r="Z139" s="27" t="str">
        <f>IF(AND('Inverter Request Form'!$B$28= "Yes", 'Inverter Request Form'!$B$98 = "Yes"), "Multiple Listing and ACPV module", IF('Inverter Request Form'!$B$28= "Yes", "ACPV module", IF('Inverter Request Form'!$B$98 = "Yes", "Multiple Listing",  "")))</f>
        <v/>
      </c>
      <c r="AA139" s="27" t="str">
        <f>IF('Inverter Request Form'!$B$30="Yes","Y", "N")</f>
        <v>N</v>
      </c>
      <c r="AB139" s="27" t="str">
        <f>IF('Inverter Request Form'!$B$26="Yes","Y", "N")</f>
        <v>N</v>
      </c>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t="str">
        <f>IF('Inverter Request Form'!$B$68 = "", "No Information Submitted", IF('Inverter Request Form'!$B$68 = "Yes", "Y", IF('Inverter Request Form'!$B$68 = "No", "N", "Error")))</f>
        <v>No Information Submitted</v>
      </c>
      <c r="BK139" s="27" t="str">
        <f>IF('Inverter Request Form'!$B$70 = "", "No Information Submitted", IF('Inverter Request Form'!$B$70 = "Yes", "Y", IF('Inverter Request Form'!$B$70 = "No", "N", "Error")))</f>
        <v>No Information Submitted</v>
      </c>
      <c r="BL139" s="27" t="str">
        <f>IF('Inverter Request Form'!$B$72 = "", "No Information Submitted", IF('Inverter Request Form'!$B$72 = "Yes", "Y", IF('Inverter Request Form'!$B$72 = "No", "N", "Error")))</f>
        <v>No Information Submitted</v>
      </c>
      <c r="BM139" s="27" t="str">
        <f>IF('Inverter Request Form'!$B$74 = "", "No Information Submitted", IF('Inverter Request Form'!$B$74 = "Yes", "Y", IF('Inverter Request Form'!$B$74 = "No", "N", "Error")))</f>
        <v>No Information Submitted</v>
      </c>
      <c r="BN139" s="27" t="str">
        <f>IF('Inverter Request Form'!$B$76 = "", "No Information Submitted", IF('Inverter Request Form'!$B$76 = "Yes", "Y", IF('Inverter Request Form'!$B$76 = "No", "N", "Error")))</f>
        <v>No Information Submitted</v>
      </c>
      <c r="BO139" s="27" t="str">
        <f>IF('Inverter Request Form'!$B$78 = "", "No Information Submitted", IF('Inverter Request Form'!$B$78 = "Yes", "Y", IF('Inverter Request Form'!$B$78 = "No", "N", "Error")))</f>
        <v>No Information Submitted</v>
      </c>
      <c r="BP139" s="27" t="str">
        <f>IF('Inverter Request Form'!$B$80 = "", "No Information Submitted", IF('Inverter Request Form'!$B$80 = "Yes", "Y", IF('Inverter Request Form'!$B$80 = "No", "N", "Error")))</f>
        <v>No Information Submitted</v>
      </c>
      <c r="BQ139" s="27" t="str">
        <f>IF('Inverter Request Form'!$B$82 = "", "No Information Submitted", IF('Inverter Request Form'!$B$82 = "Yes", "Y", IF('Inverter Request Form'!$B$82 = "No", "N", "Error")))</f>
        <v>No Information Submitted</v>
      </c>
      <c r="BR139" s="27" t="str">
        <f>IF('Inverter Request Form'!$B$84 = "", "No Information Submitted", IF('Inverter Request Form'!$B$84 = "Yes", "Y", IF('Inverter Request Form'!$B$84 = "No", "N", "Error")))</f>
        <v>No Information Submitted</v>
      </c>
      <c r="BS139" s="81"/>
      <c r="BT139" s="81"/>
      <c r="BU13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3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39" s="27" t="str">
        <f>IF('Inverter Request Form'!$B$22 = "PV Only", "PV", IF('Inverter Request Form'!$B$22 = "Battery Only", "Battery", IF('Inverter Request Form'!$B$22 = "Hybrid (PV and Battery)", "Both", "No Information Submitted")))</f>
        <v>No Information Submitted</v>
      </c>
      <c r="BX139" s="27" t="str">
        <f>IF(ISBLANK('Inverter Request Form'!$B245), "No Information Submitted", IF('Inverter Request Form'!$B$28 &lt;&gt; "Yes", "No", IF(AND('Inverter Request Form'!$B$28 = "Yes", ISBLANK('Inverter Request Form'!$F245)), "Missing ACPV Model Number", "Yes")))</f>
        <v>No Information Submitted</v>
      </c>
    </row>
    <row r="140" spans="1:76" ht="28.8" x14ac:dyDescent="0.3">
      <c r="A140" s="71" t="str">
        <f>IF(ISBLANK('Inverter Request Form'!$B$6), "No Information Submitted", 'Inverter Request Form'!$B$6)</f>
        <v>No Information Submitted</v>
      </c>
      <c r="B140" s="71" t="str">
        <f>IF(ISBLANK('Inverter Request Form'!$B246), "No Information Submitted", IF($BX$4 = "Yes", _xlfn.CONCAT("{", 'Inverter Request Form'!$C246, "V}"), IF('Inverter Request Form'!$B$98 = "Yes", IF(ISBLANK('Inverter Request Form'!$E246), "No Basic Listee Model Number Submitted", _xlfn.CONCAT('Inverter Request Form'!$B246," {",'Inverter Request Form'!$C246, "V}")), _xlfn.CONCAT('Inverter Request Form'!$B246," {",'Inverter Request Form'!$C246, "V}"))))</f>
        <v>No Information Submitted</v>
      </c>
      <c r="C140" s="27" t="str">
        <f t="shared" si="12"/>
        <v>N</v>
      </c>
      <c r="D140" s="27" t="str">
        <f>IF(OR('Inverter Request Form'!$B$39 = "Yes", OR('Inverter Request Form'!$B$50 = "Yes: SA8-SA15", 'Inverter Request Form'!$B$50 = "Yes: SA8-SA15, SA17 &amp; SA18")), IF('Inverter Request Form'!$B$39 = "Yes", "Y", "N"), "ERROR - No SA or SB Submitted")</f>
        <v>ERROR - No SA or SB Submitted</v>
      </c>
      <c r="E14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0" s="27" t="str">
        <f>IF($E$4 &lt;&gt; "Y", "N", IF('Inverter Request Form'!$B$54 = "Yes", "Y", "N"))</f>
        <v>N</v>
      </c>
      <c r="G140" s="27" t="str">
        <f>IF($E$4 &lt;&gt; "Y", "N", IF(OR('Inverter Request Form'!$B$50 = "Yes: SA8-SA15", 'Inverter Request Form'!$B$50 = "Yes: SA8-SA15, SA17 &amp; SA18"), "Y", "N"))</f>
        <v>N</v>
      </c>
      <c r="H140" s="27" t="str">
        <f>IF($E$4 &lt;&gt; "Y", "N", IF('Inverter Request Form'!$B$50 = "Yes: SA8-SA15, SA17 &amp; SA18", "Y", "N"))</f>
        <v>N</v>
      </c>
      <c r="I140" s="27" t="str">
        <f>IF('Inverter Request Form'!$B$88="1. Inverter - CSIP Certified", "Y", IF('Inverter Request Form'!$B$88="2. Inverter - CSIP compliant via conformance testing using a CSIP-certified gateway", "Y*", IF('Inverter Request Form'!$B$88= "None", "N", "N")))</f>
        <v>N</v>
      </c>
      <c r="J140" s="27"/>
      <c r="K140" s="27" t="str">
        <f>IF(ISBLANK('Inverter Request Form'!$D246), "No Information Submitted", 'Inverter Request Form'!$D246)</f>
        <v>No Information Submitted</v>
      </c>
      <c r="L140" s="27"/>
      <c r="M140" s="27" t="str">
        <f>IF(ISBLANK('Inverter Request Form'!$C246), "No Information Submitted", 'Inverter Request Form'!$C246)</f>
        <v>No Information Submitted</v>
      </c>
      <c r="N140" s="27"/>
      <c r="O140" s="27" t="str">
        <f>IF($D$4 &lt;&gt; "Y", "No Information Submitted", IF(ISBLANK('Inverter Request Form'!$B$34), "No NRTL Selected", 'Inverter Request Form'!$B$34))</f>
        <v>No Information Submitted</v>
      </c>
      <c r="P140" s="81" t="str">
        <f t="shared" si="13"/>
        <v>No Information Submitted</v>
      </c>
      <c r="Q140" s="27" t="str">
        <f>IF($E$4 &lt;&gt; "Y", "No Information Submitted", IF(ISBLANK('Inverter Request Form'!$B$34), "No NRTL Selected", 'Inverter Request Form'!$B$34))</f>
        <v>No Information Submitted</v>
      </c>
      <c r="R140" s="81" t="str">
        <f t="shared" si="14"/>
        <v>No Information Submitted</v>
      </c>
      <c r="S140" s="27" t="str">
        <f>IF($E$4 &lt;&gt; "Y", "No Information Submitted", IF(AND($E$4= "Y", ISBLANK('Inverter Request Form'!$B$52)), "ERROR - No Firmware Version Submitted", 'Inverter Request Form'!$B$52))</f>
        <v>No Information Submitted</v>
      </c>
      <c r="T140" s="81" t="str">
        <f t="shared" si="15"/>
        <v>No Information Submitted</v>
      </c>
      <c r="U140" s="81" t="str">
        <f t="shared" si="16"/>
        <v>No Information Submitted</v>
      </c>
      <c r="V140" s="81" t="str">
        <f t="shared" si="17"/>
        <v>No Information Submitted</v>
      </c>
      <c r="W140" s="27" t="str">
        <f>IF($I$4="No Information Submitted", "No Information Submitted", IF(ISBLANK('Inverter Request Form'!$B$90), "No Information Submitted", 'Inverter Request Form'!$B$90))</f>
        <v>No Information Submitted</v>
      </c>
      <c r="X140" s="81" t="str">
        <f>IF($I$4="No Information Submitted", "No Information Submitted", IF(ISBLANK('Inverter Request Form'!$B$90), "No Information Submitted", ""))</f>
        <v>No Information Submitted</v>
      </c>
      <c r="Y140" s="27"/>
      <c r="Z140" s="27" t="str">
        <f>IF(AND('Inverter Request Form'!$B$28= "Yes", 'Inverter Request Form'!$B$98 = "Yes"), "Multiple Listing and ACPV module", IF('Inverter Request Form'!$B$28= "Yes", "ACPV module", IF('Inverter Request Form'!$B$98 = "Yes", "Multiple Listing",  "")))</f>
        <v/>
      </c>
      <c r="AA140" s="27" t="str">
        <f>IF('Inverter Request Form'!$B$30="Yes","Y", "N")</f>
        <v>N</v>
      </c>
      <c r="AB140" s="27" t="str">
        <f>IF('Inverter Request Form'!$B$26="Yes","Y", "N")</f>
        <v>N</v>
      </c>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t="str">
        <f>IF('Inverter Request Form'!$B$68 = "", "No Information Submitted", IF('Inverter Request Form'!$B$68 = "Yes", "Y", IF('Inverter Request Form'!$B$68 = "No", "N", "Error")))</f>
        <v>No Information Submitted</v>
      </c>
      <c r="BK140" s="27" t="str">
        <f>IF('Inverter Request Form'!$B$70 = "", "No Information Submitted", IF('Inverter Request Form'!$B$70 = "Yes", "Y", IF('Inverter Request Form'!$B$70 = "No", "N", "Error")))</f>
        <v>No Information Submitted</v>
      </c>
      <c r="BL140" s="27" t="str">
        <f>IF('Inverter Request Form'!$B$72 = "", "No Information Submitted", IF('Inverter Request Form'!$B$72 = "Yes", "Y", IF('Inverter Request Form'!$B$72 = "No", "N", "Error")))</f>
        <v>No Information Submitted</v>
      </c>
      <c r="BM140" s="27" t="str">
        <f>IF('Inverter Request Form'!$B$74 = "", "No Information Submitted", IF('Inverter Request Form'!$B$74 = "Yes", "Y", IF('Inverter Request Form'!$B$74 = "No", "N", "Error")))</f>
        <v>No Information Submitted</v>
      </c>
      <c r="BN140" s="27" t="str">
        <f>IF('Inverter Request Form'!$B$76 = "", "No Information Submitted", IF('Inverter Request Form'!$B$76 = "Yes", "Y", IF('Inverter Request Form'!$B$76 = "No", "N", "Error")))</f>
        <v>No Information Submitted</v>
      </c>
      <c r="BO140" s="27" t="str">
        <f>IF('Inverter Request Form'!$B$78 = "", "No Information Submitted", IF('Inverter Request Form'!$B$78 = "Yes", "Y", IF('Inverter Request Form'!$B$78 = "No", "N", "Error")))</f>
        <v>No Information Submitted</v>
      </c>
      <c r="BP140" s="27" t="str">
        <f>IF('Inverter Request Form'!$B$80 = "", "No Information Submitted", IF('Inverter Request Form'!$B$80 = "Yes", "Y", IF('Inverter Request Form'!$B$80 = "No", "N", "Error")))</f>
        <v>No Information Submitted</v>
      </c>
      <c r="BQ140" s="27" t="str">
        <f>IF('Inverter Request Form'!$B$82 = "", "No Information Submitted", IF('Inverter Request Form'!$B$82 = "Yes", "Y", IF('Inverter Request Form'!$B$82 = "No", "N", "Error")))</f>
        <v>No Information Submitted</v>
      </c>
      <c r="BR140" s="27" t="str">
        <f>IF('Inverter Request Form'!$B$84 = "", "No Information Submitted", IF('Inverter Request Form'!$B$84 = "Yes", "Y", IF('Inverter Request Form'!$B$84 = "No", "N", "Error")))</f>
        <v>No Information Submitted</v>
      </c>
      <c r="BS140" s="81"/>
      <c r="BT140" s="81"/>
      <c r="BU14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0" s="27" t="str">
        <f>IF('Inverter Request Form'!$B$22 = "PV Only", "PV", IF('Inverter Request Form'!$B$22 = "Battery Only", "Battery", IF('Inverter Request Form'!$B$22 = "Hybrid (PV and Battery)", "Both", "No Information Submitted")))</f>
        <v>No Information Submitted</v>
      </c>
      <c r="BX140" s="27" t="str">
        <f>IF(ISBLANK('Inverter Request Form'!$B246), "No Information Submitted", IF('Inverter Request Form'!$B$28 &lt;&gt; "Yes", "No", IF(AND('Inverter Request Form'!$B$28 = "Yes", ISBLANK('Inverter Request Form'!$F246)), "Missing ACPV Model Number", "Yes")))</f>
        <v>No Information Submitted</v>
      </c>
    </row>
    <row r="141" spans="1:76" ht="28.8" x14ac:dyDescent="0.3">
      <c r="A141" s="71" t="str">
        <f>IF(ISBLANK('Inverter Request Form'!$B$6), "No Information Submitted", 'Inverter Request Form'!$B$6)</f>
        <v>No Information Submitted</v>
      </c>
      <c r="B141" s="71" t="str">
        <f>IF(ISBLANK('Inverter Request Form'!$B247), "No Information Submitted", IF($BX$4 = "Yes", _xlfn.CONCAT("{", 'Inverter Request Form'!$C247, "V}"), IF('Inverter Request Form'!$B$98 = "Yes", IF(ISBLANK('Inverter Request Form'!$E247), "No Basic Listee Model Number Submitted", _xlfn.CONCAT('Inverter Request Form'!$B247," {",'Inverter Request Form'!$C247, "V}")), _xlfn.CONCAT('Inverter Request Form'!$B247," {",'Inverter Request Form'!$C247, "V}"))))</f>
        <v>No Information Submitted</v>
      </c>
      <c r="C141" s="27" t="str">
        <f t="shared" si="12"/>
        <v>N</v>
      </c>
      <c r="D141" s="27" t="str">
        <f>IF(OR('Inverter Request Form'!$B$39 = "Yes", OR('Inverter Request Form'!$B$50 = "Yes: SA8-SA15", 'Inverter Request Form'!$B$50 = "Yes: SA8-SA15, SA17 &amp; SA18")), IF('Inverter Request Form'!$B$39 = "Yes", "Y", "N"), "ERROR - No SA or SB Submitted")</f>
        <v>ERROR - No SA or SB Submitted</v>
      </c>
      <c r="E14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1" s="27" t="str">
        <f>IF($E$4 &lt;&gt; "Y", "N", IF('Inverter Request Form'!$B$54 = "Yes", "Y", "N"))</f>
        <v>N</v>
      </c>
      <c r="G141" s="27" t="str">
        <f>IF($E$4 &lt;&gt; "Y", "N", IF(OR('Inverter Request Form'!$B$50 = "Yes: SA8-SA15", 'Inverter Request Form'!$B$50 = "Yes: SA8-SA15, SA17 &amp; SA18"), "Y", "N"))</f>
        <v>N</v>
      </c>
      <c r="H141" s="27" t="str">
        <f>IF($E$4 &lt;&gt; "Y", "N", IF('Inverter Request Form'!$B$50 = "Yes: SA8-SA15, SA17 &amp; SA18", "Y", "N"))</f>
        <v>N</v>
      </c>
      <c r="I141" s="27" t="str">
        <f>IF('Inverter Request Form'!$B$88="1. Inverter - CSIP Certified", "Y", IF('Inverter Request Form'!$B$88="2. Inverter - CSIP compliant via conformance testing using a CSIP-certified gateway", "Y*", IF('Inverter Request Form'!$B$88= "None", "N", "N")))</f>
        <v>N</v>
      </c>
      <c r="J141" s="27"/>
      <c r="K141" s="27" t="str">
        <f>IF(ISBLANK('Inverter Request Form'!$D247), "No Information Submitted", 'Inverter Request Form'!$D247)</f>
        <v>No Information Submitted</v>
      </c>
      <c r="L141" s="27"/>
      <c r="M141" s="27" t="str">
        <f>IF(ISBLANK('Inverter Request Form'!$C247), "No Information Submitted", 'Inverter Request Form'!$C247)</f>
        <v>No Information Submitted</v>
      </c>
      <c r="N141" s="27"/>
      <c r="O141" s="27" t="str">
        <f>IF($D$4 &lt;&gt; "Y", "No Information Submitted", IF(ISBLANK('Inverter Request Form'!$B$34), "No NRTL Selected", 'Inverter Request Form'!$B$34))</f>
        <v>No Information Submitted</v>
      </c>
      <c r="P141" s="81" t="str">
        <f t="shared" si="13"/>
        <v>No Information Submitted</v>
      </c>
      <c r="Q141" s="27" t="str">
        <f>IF($E$4 &lt;&gt; "Y", "No Information Submitted", IF(ISBLANK('Inverter Request Form'!$B$34), "No NRTL Selected", 'Inverter Request Form'!$B$34))</f>
        <v>No Information Submitted</v>
      </c>
      <c r="R141" s="81" t="str">
        <f t="shared" si="14"/>
        <v>No Information Submitted</v>
      </c>
      <c r="S141" s="27" t="str">
        <f>IF($E$4 &lt;&gt; "Y", "No Information Submitted", IF(AND($E$4= "Y", ISBLANK('Inverter Request Form'!$B$52)), "ERROR - No Firmware Version Submitted", 'Inverter Request Form'!$B$52))</f>
        <v>No Information Submitted</v>
      </c>
      <c r="T141" s="81" t="str">
        <f t="shared" si="15"/>
        <v>No Information Submitted</v>
      </c>
      <c r="U141" s="81" t="str">
        <f t="shared" si="16"/>
        <v>No Information Submitted</v>
      </c>
      <c r="V141" s="81" t="str">
        <f t="shared" si="17"/>
        <v>No Information Submitted</v>
      </c>
      <c r="W141" s="27" t="str">
        <f>IF($I$4="No Information Submitted", "No Information Submitted", IF(ISBLANK('Inverter Request Form'!$B$90), "No Information Submitted", 'Inverter Request Form'!$B$90))</f>
        <v>No Information Submitted</v>
      </c>
      <c r="X141" s="81" t="str">
        <f>IF($I$4="No Information Submitted", "No Information Submitted", IF(ISBLANK('Inverter Request Form'!$B$90), "No Information Submitted", ""))</f>
        <v>No Information Submitted</v>
      </c>
      <c r="Y141" s="27"/>
      <c r="Z141" s="27" t="str">
        <f>IF(AND('Inverter Request Form'!$B$28= "Yes", 'Inverter Request Form'!$B$98 = "Yes"), "Multiple Listing and ACPV module", IF('Inverter Request Form'!$B$28= "Yes", "ACPV module", IF('Inverter Request Form'!$B$98 = "Yes", "Multiple Listing",  "")))</f>
        <v/>
      </c>
      <c r="AA141" s="27" t="str">
        <f>IF('Inverter Request Form'!$B$30="Yes","Y", "N")</f>
        <v>N</v>
      </c>
      <c r="AB141" s="27" t="str">
        <f>IF('Inverter Request Form'!$B$26="Yes","Y", "N")</f>
        <v>N</v>
      </c>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t="str">
        <f>IF('Inverter Request Form'!$B$68 = "", "No Information Submitted", IF('Inverter Request Form'!$B$68 = "Yes", "Y", IF('Inverter Request Form'!$B$68 = "No", "N", "Error")))</f>
        <v>No Information Submitted</v>
      </c>
      <c r="BK141" s="27" t="str">
        <f>IF('Inverter Request Form'!$B$70 = "", "No Information Submitted", IF('Inverter Request Form'!$B$70 = "Yes", "Y", IF('Inverter Request Form'!$B$70 = "No", "N", "Error")))</f>
        <v>No Information Submitted</v>
      </c>
      <c r="BL141" s="27" t="str">
        <f>IF('Inverter Request Form'!$B$72 = "", "No Information Submitted", IF('Inverter Request Form'!$B$72 = "Yes", "Y", IF('Inverter Request Form'!$B$72 = "No", "N", "Error")))</f>
        <v>No Information Submitted</v>
      </c>
      <c r="BM141" s="27" t="str">
        <f>IF('Inverter Request Form'!$B$74 = "", "No Information Submitted", IF('Inverter Request Form'!$B$74 = "Yes", "Y", IF('Inverter Request Form'!$B$74 = "No", "N", "Error")))</f>
        <v>No Information Submitted</v>
      </c>
      <c r="BN141" s="27" t="str">
        <f>IF('Inverter Request Form'!$B$76 = "", "No Information Submitted", IF('Inverter Request Form'!$B$76 = "Yes", "Y", IF('Inverter Request Form'!$B$76 = "No", "N", "Error")))</f>
        <v>No Information Submitted</v>
      </c>
      <c r="BO141" s="27" t="str">
        <f>IF('Inverter Request Form'!$B$78 = "", "No Information Submitted", IF('Inverter Request Form'!$B$78 = "Yes", "Y", IF('Inverter Request Form'!$B$78 = "No", "N", "Error")))</f>
        <v>No Information Submitted</v>
      </c>
      <c r="BP141" s="27" t="str">
        <f>IF('Inverter Request Form'!$B$80 = "", "No Information Submitted", IF('Inverter Request Form'!$B$80 = "Yes", "Y", IF('Inverter Request Form'!$B$80 = "No", "N", "Error")))</f>
        <v>No Information Submitted</v>
      </c>
      <c r="BQ141" s="27" t="str">
        <f>IF('Inverter Request Form'!$B$82 = "", "No Information Submitted", IF('Inverter Request Form'!$B$82 = "Yes", "Y", IF('Inverter Request Form'!$B$82 = "No", "N", "Error")))</f>
        <v>No Information Submitted</v>
      </c>
      <c r="BR141" s="27" t="str">
        <f>IF('Inverter Request Form'!$B$84 = "", "No Information Submitted", IF('Inverter Request Form'!$B$84 = "Yes", "Y", IF('Inverter Request Form'!$B$84 = "No", "N", "Error")))</f>
        <v>No Information Submitted</v>
      </c>
      <c r="BS141" s="81"/>
      <c r="BT141" s="81"/>
      <c r="BU14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1" s="27" t="str">
        <f>IF('Inverter Request Form'!$B$22 = "PV Only", "PV", IF('Inverter Request Form'!$B$22 = "Battery Only", "Battery", IF('Inverter Request Form'!$B$22 = "Hybrid (PV and Battery)", "Both", "No Information Submitted")))</f>
        <v>No Information Submitted</v>
      </c>
      <c r="BX141" s="27" t="str">
        <f>IF(ISBLANK('Inverter Request Form'!$B247), "No Information Submitted", IF('Inverter Request Form'!$B$28 &lt;&gt; "Yes", "No", IF(AND('Inverter Request Form'!$B$28 = "Yes", ISBLANK('Inverter Request Form'!$F247)), "Missing ACPV Model Number", "Yes")))</f>
        <v>No Information Submitted</v>
      </c>
    </row>
    <row r="142" spans="1:76" ht="28.8" x14ac:dyDescent="0.3">
      <c r="A142" s="71" t="str">
        <f>IF(ISBLANK('Inverter Request Form'!$B$6), "No Information Submitted", 'Inverter Request Form'!$B$6)</f>
        <v>No Information Submitted</v>
      </c>
      <c r="B142" s="71" t="str">
        <f>IF(ISBLANK('Inverter Request Form'!$B248), "No Information Submitted", IF($BX$4 = "Yes", _xlfn.CONCAT("{", 'Inverter Request Form'!$C248, "V}"), IF('Inverter Request Form'!$B$98 = "Yes", IF(ISBLANK('Inverter Request Form'!$E248), "No Basic Listee Model Number Submitted", _xlfn.CONCAT('Inverter Request Form'!$B248," {",'Inverter Request Form'!$C248, "V}")), _xlfn.CONCAT('Inverter Request Form'!$B248," {",'Inverter Request Form'!$C248, "V}"))))</f>
        <v>No Information Submitted</v>
      </c>
      <c r="C142" s="27" t="str">
        <f t="shared" si="12"/>
        <v>N</v>
      </c>
      <c r="D142" s="27" t="str">
        <f>IF(OR('Inverter Request Form'!$B$39 = "Yes", OR('Inverter Request Form'!$B$50 = "Yes: SA8-SA15", 'Inverter Request Form'!$B$50 = "Yes: SA8-SA15, SA17 &amp; SA18")), IF('Inverter Request Form'!$B$39 = "Yes", "Y", "N"), "ERROR - No SA or SB Submitted")</f>
        <v>ERROR - No SA or SB Submitted</v>
      </c>
      <c r="E14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2" s="27" t="str">
        <f>IF($E$4 &lt;&gt; "Y", "N", IF('Inverter Request Form'!$B$54 = "Yes", "Y", "N"))</f>
        <v>N</v>
      </c>
      <c r="G142" s="27" t="str">
        <f>IF($E$4 &lt;&gt; "Y", "N", IF(OR('Inverter Request Form'!$B$50 = "Yes: SA8-SA15", 'Inverter Request Form'!$B$50 = "Yes: SA8-SA15, SA17 &amp; SA18"), "Y", "N"))</f>
        <v>N</v>
      </c>
      <c r="H142" s="27" t="str">
        <f>IF($E$4 &lt;&gt; "Y", "N", IF('Inverter Request Form'!$B$50 = "Yes: SA8-SA15, SA17 &amp; SA18", "Y", "N"))</f>
        <v>N</v>
      </c>
      <c r="I142" s="27" t="str">
        <f>IF('Inverter Request Form'!$B$88="1. Inverter - CSIP Certified", "Y", IF('Inverter Request Form'!$B$88="2. Inverter - CSIP compliant via conformance testing using a CSIP-certified gateway", "Y*", IF('Inverter Request Form'!$B$88= "None", "N", "N")))</f>
        <v>N</v>
      </c>
      <c r="J142" s="27"/>
      <c r="K142" s="27" t="str">
        <f>IF(ISBLANK('Inverter Request Form'!$D248), "No Information Submitted", 'Inverter Request Form'!$D248)</f>
        <v>No Information Submitted</v>
      </c>
      <c r="L142" s="27"/>
      <c r="M142" s="27" t="str">
        <f>IF(ISBLANK('Inverter Request Form'!$C248), "No Information Submitted", 'Inverter Request Form'!$C248)</f>
        <v>No Information Submitted</v>
      </c>
      <c r="N142" s="27"/>
      <c r="O142" s="27" t="str">
        <f>IF($D$4 &lt;&gt; "Y", "No Information Submitted", IF(ISBLANK('Inverter Request Form'!$B$34), "No NRTL Selected", 'Inverter Request Form'!$B$34))</f>
        <v>No Information Submitted</v>
      </c>
      <c r="P142" s="81" t="str">
        <f t="shared" si="13"/>
        <v>No Information Submitted</v>
      </c>
      <c r="Q142" s="27" t="str">
        <f>IF($E$4 &lt;&gt; "Y", "No Information Submitted", IF(ISBLANK('Inverter Request Form'!$B$34), "No NRTL Selected", 'Inverter Request Form'!$B$34))</f>
        <v>No Information Submitted</v>
      </c>
      <c r="R142" s="81" t="str">
        <f t="shared" si="14"/>
        <v>No Information Submitted</v>
      </c>
      <c r="S142" s="27" t="str">
        <f>IF($E$4 &lt;&gt; "Y", "No Information Submitted", IF(AND($E$4= "Y", ISBLANK('Inverter Request Form'!$B$52)), "ERROR - No Firmware Version Submitted", 'Inverter Request Form'!$B$52))</f>
        <v>No Information Submitted</v>
      </c>
      <c r="T142" s="81" t="str">
        <f t="shared" si="15"/>
        <v>No Information Submitted</v>
      </c>
      <c r="U142" s="81" t="str">
        <f t="shared" si="16"/>
        <v>No Information Submitted</v>
      </c>
      <c r="V142" s="81" t="str">
        <f t="shared" si="17"/>
        <v>No Information Submitted</v>
      </c>
      <c r="W142" s="27" t="str">
        <f>IF($I$4="No Information Submitted", "No Information Submitted", IF(ISBLANK('Inverter Request Form'!$B$90), "No Information Submitted", 'Inverter Request Form'!$B$90))</f>
        <v>No Information Submitted</v>
      </c>
      <c r="X142" s="81" t="str">
        <f>IF($I$4="No Information Submitted", "No Information Submitted", IF(ISBLANK('Inverter Request Form'!$B$90), "No Information Submitted", ""))</f>
        <v>No Information Submitted</v>
      </c>
      <c r="Y142" s="27"/>
      <c r="Z142" s="27" t="str">
        <f>IF(AND('Inverter Request Form'!$B$28= "Yes", 'Inverter Request Form'!$B$98 = "Yes"), "Multiple Listing and ACPV module", IF('Inverter Request Form'!$B$28= "Yes", "ACPV module", IF('Inverter Request Form'!$B$98 = "Yes", "Multiple Listing",  "")))</f>
        <v/>
      </c>
      <c r="AA142" s="27" t="str">
        <f>IF('Inverter Request Form'!$B$30="Yes","Y", "N")</f>
        <v>N</v>
      </c>
      <c r="AB142" s="27" t="str">
        <f>IF('Inverter Request Form'!$B$26="Yes","Y", "N")</f>
        <v>N</v>
      </c>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t="str">
        <f>IF('Inverter Request Form'!$B$68 = "", "No Information Submitted", IF('Inverter Request Form'!$B$68 = "Yes", "Y", IF('Inverter Request Form'!$B$68 = "No", "N", "Error")))</f>
        <v>No Information Submitted</v>
      </c>
      <c r="BK142" s="27" t="str">
        <f>IF('Inverter Request Form'!$B$70 = "", "No Information Submitted", IF('Inverter Request Form'!$B$70 = "Yes", "Y", IF('Inverter Request Form'!$B$70 = "No", "N", "Error")))</f>
        <v>No Information Submitted</v>
      </c>
      <c r="BL142" s="27" t="str">
        <f>IF('Inverter Request Form'!$B$72 = "", "No Information Submitted", IF('Inverter Request Form'!$B$72 = "Yes", "Y", IF('Inverter Request Form'!$B$72 = "No", "N", "Error")))</f>
        <v>No Information Submitted</v>
      </c>
      <c r="BM142" s="27" t="str">
        <f>IF('Inverter Request Form'!$B$74 = "", "No Information Submitted", IF('Inverter Request Form'!$B$74 = "Yes", "Y", IF('Inverter Request Form'!$B$74 = "No", "N", "Error")))</f>
        <v>No Information Submitted</v>
      </c>
      <c r="BN142" s="27" t="str">
        <f>IF('Inverter Request Form'!$B$76 = "", "No Information Submitted", IF('Inverter Request Form'!$B$76 = "Yes", "Y", IF('Inverter Request Form'!$B$76 = "No", "N", "Error")))</f>
        <v>No Information Submitted</v>
      </c>
      <c r="BO142" s="27" t="str">
        <f>IF('Inverter Request Form'!$B$78 = "", "No Information Submitted", IF('Inverter Request Form'!$B$78 = "Yes", "Y", IF('Inverter Request Form'!$B$78 = "No", "N", "Error")))</f>
        <v>No Information Submitted</v>
      </c>
      <c r="BP142" s="27" t="str">
        <f>IF('Inverter Request Form'!$B$80 = "", "No Information Submitted", IF('Inverter Request Form'!$B$80 = "Yes", "Y", IF('Inverter Request Form'!$B$80 = "No", "N", "Error")))</f>
        <v>No Information Submitted</v>
      </c>
      <c r="BQ142" s="27" t="str">
        <f>IF('Inverter Request Form'!$B$82 = "", "No Information Submitted", IF('Inverter Request Form'!$B$82 = "Yes", "Y", IF('Inverter Request Form'!$B$82 = "No", "N", "Error")))</f>
        <v>No Information Submitted</v>
      </c>
      <c r="BR142" s="27" t="str">
        <f>IF('Inverter Request Form'!$B$84 = "", "No Information Submitted", IF('Inverter Request Form'!$B$84 = "Yes", "Y", IF('Inverter Request Form'!$B$84 = "No", "N", "Error")))</f>
        <v>No Information Submitted</v>
      </c>
      <c r="BS142" s="81"/>
      <c r="BT142" s="81"/>
      <c r="BU14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2" s="27" t="str">
        <f>IF('Inverter Request Form'!$B$22 = "PV Only", "PV", IF('Inverter Request Form'!$B$22 = "Battery Only", "Battery", IF('Inverter Request Form'!$B$22 = "Hybrid (PV and Battery)", "Both", "No Information Submitted")))</f>
        <v>No Information Submitted</v>
      </c>
      <c r="BX142" s="27" t="str">
        <f>IF(ISBLANK('Inverter Request Form'!$B248), "No Information Submitted", IF('Inverter Request Form'!$B$28 &lt;&gt; "Yes", "No", IF(AND('Inverter Request Form'!$B$28 = "Yes", ISBLANK('Inverter Request Form'!$F248)), "Missing ACPV Model Number", "Yes")))</f>
        <v>No Information Submitted</v>
      </c>
    </row>
    <row r="143" spans="1:76" ht="28.8" x14ac:dyDescent="0.3">
      <c r="A143" s="71" t="str">
        <f>IF(ISBLANK('Inverter Request Form'!$B$6), "No Information Submitted", 'Inverter Request Form'!$B$6)</f>
        <v>No Information Submitted</v>
      </c>
      <c r="B143" s="71" t="str">
        <f>IF(ISBLANK('Inverter Request Form'!$B249), "No Information Submitted", IF($BX$4 = "Yes", _xlfn.CONCAT("{", 'Inverter Request Form'!$C249, "V}"), IF('Inverter Request Form'!$B$98 = "Yes", IF(ISBLANK('Inverter Request Form'!$E249), "No Basic Listee Model Number Submitted", _xlfn.CONCAT('Inverter Request Form'!$B249," {",'Inverter Request Form'!$C249, "V}")), _xlfn.CONCAT('Inverter Request Form'!$B249," {",'Inverter Request Form'!$C249, "V}"))))</f>
        <v>No Information Submitted</v>
      </c>
      <c r="C143" s="27" t="str">
        <f t="shared" si="12"/>
        <v>N</v>
      </c>
      <c r="D143" s="27" t="str">
        <f>IF(OR('Inverter Request Form'!$B$39 = "Yes", OR('Inverter Request Form'!$B$50 = "Yes: SA8-SA15", 'Inverter Request Form'!$B$50 = "Yes: SA8-SA15, SA17 &amp; SA18")), IF('Inverter Request Form'!$B$39 = "Yes", "Y", "N"), "ERROR - No SA or SB Submitted")</f>
        <v>ERROR - No SA or SB Submitted</v>
      </c>
      <c r="E14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3" s="27" t="str">
        <f>IF($E$4 &lt;&gt; "Y", "N", IF('Inverter Request Form'!$B$54 = "Yes", "Y", "N"))</f>
        <v>N</v>
      </c>
      <c r="G143" s="27" t="str">
        <f>IF($E$4 &lt;&gt; "Y", "N", IF(OR('Inverter Request Form'!$B$50 = "Yes: SA8-SA15", 'Inverter Request Form'!$B$50 = "Yes: SA8-SA15, SA17 &amp; SA18"), "Y", "N"))</f>
        <v>N</v>
      </c>
      <c r="H143" s="27" t="str">
        <f>IF($E$4 &lt;&gt; "Y", "N", IF('Inverter Request Form'!$B$50 = "Yes: SA8-SA15, SA17 &amp; SA18", "Y", "N"))</f>
        <v>N</v>
      </c>
      <c r="I143" s="27" t="str">
        <f>IF('Inverter Request Form'!$B$88="1. Inverter - CSIP Certified", "Y", IF('Inverter Request Form'!$B$88="2. Inverter - CSIP compliant via conformance testing using a CSIP-certified gateway", "Y*", IF('Inverter Request Form'!$B$88= "None", "N", "N")))</f>
        <v>N</v>
      </c>
      <c r="J143" s="27"/>
      <c r="K143" s="27" t="str">
        <f>IF(ISBLANK('Inverter Request Form'!$D249), "No Information Submitted", 'Inverter Request Form'!$D249)</f>
        <v>No Information Submitted</v>
      </c>
      <c r="L143" s="27"/>
      <c r="M143" s="27" t="str">
        <f>IF(ISBLANK('Inverter Request Form'!$C249), "No Information Submitted", 'Inverter Request Form'!$C249)</f>
        <v>No Information Submitted</v>
      </c>
      <c r="N143" s="27"/>
      <c r="O143" s="27" t="str">
        <f>IF($D$4 &lt;&gt; "Y", "No Information Submitted", IF(ISBLANK('Inverter Request Form'!$B$34), "No NRTL Selected", 'Inverter Request Form'!$B$34))</f>
        <v>No Information Submitted</v>
      </c>
      <c r="P143" s="81" t="str">
        <f t="shared" si="13"/>
        <v>No Information Submitted</v>
      </c>
      <c r="Q143" s="27" t="str">
        <f>IF($E$4 &lt;&gt; "Y", "No Information Submitted", IF(ISBLANK('Inverter Request Form'!$B$34), "No NRTL Selected", 'Inverter Request Form'!$B$34))</f>
        <v>No Information Submitted</v>
      </c>
      <c r="R143" s="81" t="str">
        <f t="shared" si="14"/>
        <v>No Information Submitted</v>
      </c>
      <c r="S143" s="27" t="str">
        <f>IF($E$4 &lt;&gt; "Y", "No Information Submitted", IF(AND($E$4= "Y", ISBLANK('Inverter Request Form'!$B$52)), "ERROR - No Firmware Version Submitted", 'Inverter Request Form'!$B$52))</f>
        <v>No Information Submitted</v>
      </c>
      <c r="T143" s="81" t="str">
        <f t="shared" si="15"/>
        <v>No Information Submitted</v>
      </c>
      <c r="U143" s="81" t="str">
        <f t="shared" si="16"/>
        <v>No Information Submitted</v>
      </c>
      <c r="V143" s="81" t="str">
        <f t="shared" si="17"/>
        <v>No Information Submitted</v>
      </c>
      <c r="W143" s="27" t="str">
        <f>IF($I$4="No Information Submitted", "No Information Submitted", IF(ISBLANK('Inverter Request Form'!$B$90), "No Information Submitted", 'Inverter Request Form'!$B$90))</f>
        <v>No Information Submitted</v>
      </c>
      <c r="X143" s="81" t="str">
        <f>IF($I$4="No Information Submitted", "No Information Submitted", IF(ISBLANK('Inverter Request Form'!$B$90), "No Information Submitted", ""))</f>
        <v>No Information Submitted</v>
      </c>
      <c r="Y143" s="27"/>
      <c r="Z143" s="27" t="str">
        <f>IF(AND('Inverter Request Form'!$B$28= "Yes", 'Inverter Request Form'!$B$98 = "Yes"), "Multiple Listing and ACPV module", IF('Inverter Request Form'!$B$28= "Yes", "ACPV module", IF('Inverter Request Form'!$B$98 = "Yes", "Multiple Listing",  "")))</f>
        <v/>
      </c>
      <c r="AA143" s="27" t="str">
        <f>IF('Inverter Request Form'!$B$30="Yes","Y", "N")</f>
        <v>N</v>
      </c>
      <c r="AB143" s="27" t="str">
        <f>IF('Inverter Request Form'!$B$26="Yes","Y", "N")</f>
        <v>N</v>
      </c>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t="str">
        <f>IF('Inverter Request Form'!$B$68 = "", "No Information Submitted", IF('Inverter Request Form'!$B$68 = "Yes", "Y", IF('Inverter Request Form'!$B$68 = "No", "N", "Error")))</f>
        <v>No Information Submitted</v>
      </c>
      <c r="BK143" s="27" t="str">
        <f>IF('Inverter Request Form'!$B$70 = "", "No Information Submitted", IF('Inverter Request Form'!$B$70 = "Yes", "Y", IF('Inverter Request Form'!$B$70 = "No", "N", "Error")))</f>
        <v>No Information Submitted</v>
      </c>
      <c r="BL143" s="27" t="str">
        <f>IF('Inverter Request Form'!$B$72 = "", "No Information Submitted", IF('Inverter Request Form'!$B$72 = "Yes", "Y", IF('Inverter Request Form'!$B$72 = "No", "N", "Error")))</f>
        <v>No Information Submitted</v>
      </c>
      <c r="BM143" s="27" t="str">
        <f>IF('Inverter Request Form'!$B$74 = "", "No Information Submitted", IF('Inverter Request Form'!$B$74 = "Yes", "Y", IF('Inverter Request Form'!$B$74 = "No", "N", "Error")))</f>
        <v>No Information Submitted</v>
      </c>
      <c r="BN143" s="27" t="str">
        <f>IF('Inverter Request Form'!$B$76 = "", "No Information Submitted", IF('Inverter Request Form'!$B$76 = "Yes", "Y", IF('Inverter Request Form'!$B$76 = "No", "N", "Error")))</f>
        <v>No Information Submitted</v>
      </c>
      <c r="BO143" s="27" t="str">
        <f>IF('Inverter Request Form'!$B$78 = "", "No Information Submitted", IF('Inverter Request Form'!$B$78 = "Yes", "Y", IF('Inverter Request Form'!$B$78 = "No", "N", "Error")))</f>
        <v>No Information Submitted</v>
      </c>
      <c r="BP143" s="27" t="str">
        <f>IF('Inverter Request Form'!$B$80 = "", "No Information Submitted", IF('Inverter Request Form'!$B$80 = "Yes", "Y", IF('Inverter Request Form'!$B$80 = "No", "N", "Error")))</f>
        <v>No Information Submitted</v>
      </c>
      <c r="BQ143" s="27" t="str">
        <f>IF('Inverter Request Form'!$B$82 = "", "No Information Submitted", IF('Inverter Request Form'!$B$82 = "Yes", "Y", IF('Inverter Request Form'!$B$82 = "No", "N", "Error")))</f>
        <v>No Information Submitted</v>
      </c>
      <c r="BR143" s="27" t="str">
        <f>IF('Inverter Request Form'!$B$84 = "", "No Information Submitted", IF('Inverter Request Form'!$B$84 = "Yes", "Y", IF('Inverter Request Form'!$B$84 = "No", "N", "Error")))</f>
        <v>No Information Submitted</v>
      </c>
      <c r="BS143" s="81"/>
      <c r="BT143" s="81"/>
      <c r="BU14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3" s="27" t="str">
        <f>IF('Inverter Request Form'!$B$22 = "PV Only", "PV", IF('Inverter Request Form'!$B$22 = "Battery Only", "Battery", IF('Inverter Request Form'!$B$22 = "Hybrid (PV and Battery)", "Both", "No Information Submitted")))</f>
        <v>No Information Submitted</v>
      </c>
      <c r="BX143" s="27" t="str">
        <f>IF(ISBLANK('Inverter Request Form'!$B249), "No Information Submitted", IF('Inverter Request Form'!$B$28 &lt;&gt; "Yes", "No", IF(AND('Inverter Request Form'!$B$28 = "Yes", ISBLANK('Inverter Request Form'!$F249)), "Missing ACPV Model Number", "Yes")))</f>
        <v>No Information Submitted</v>
      </c>
    </row>
    <row r="144" spans="1:76" ht="28.8" x14ac:dyDescent="0.3">
      <c r="A144" s="71" t="str">
        <f>IF(ISBLANK('Inverter Request Form'!$B$6), "No Information Submitted", 'Inverter Request Form'!$B$6)</f>
        <v>No Information Submitted</v>
      </c>
      <c r="B144" s="71" t="str">
        <f>IF(ISBLANK('Inverter Request Form'!$B250), "No Information Submitted", IF($BX$4 = "Yes", _xlfn.CONCAT("{", 'Inverter Request Form'!$C250, "V}"), IF('Inverter Request Form'!$B$98 = "Yes", IF(ISBLANK('Inverter Request Form'!$E250), "No Basic Listee Model Number Submitted", _xlfn.CONCAT('Inverter Request Form'!$B250," {",'Inverter Request Form'!$C250, "V}")), _xlfn.CONCAT('Inverter Request Form'!$B250," {",'Inverter Request Form'!$C250, "V}"))))</f>
        <v>No Information Submitted</v>
      </c>
      <c r="C144" s="27" t="str">
        <f t="shared" si="12"/>
        <v>N</v>
      </c>
      <c r="D144" s="27" t="str">
        <f>IF(OR('Inverter Request Form'!$B$39 = "Yes", OR('Inverter Request Form'!$B$50 = "Yes: SA8-SA15", 'Inverter Request Form'!$B$50 = "Yes: SA8-SA15, SA17 &amp; SA18")), IF('Inverter Request Form'!$B$39 = "Yes", "Y", "N"), "ERROR - No SA or SB Submitted")</f>
        <v>ERROR - No SA or SB Submitted</v>
      </c>
      <c r="E14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4" s="27" t="str">
        <f>IF($E$4 &lt;&gt; "Y", "N", IF('Inverter Request Form'!$B$54 = "Yes", "Y", "N"))</f>
        <v>N</v>
      </c>
      <c r="G144" s="27" t="str">
        <f>IF($E$4 &lt;&gt; "Y", "N", IF(OR('Inverter Request Form'!$B$50 = "Yes: SA8-SA15", 'Inverter Request Form'!$B$50 = "Yes: SA8-SA15, SA17 &amp; SA18"), "Y", "N"))</f>
        <v>N</v>
      </c>
      <c r="H144" s="27" t="str">
        <f>IF($E$4 &lt;&gt; "Y", "N", IF('Inverter Request Form'!$B$50 = "Yes: SA8-SA15, SA17 &amp; SA18", "Y", "N"))</f>
        <v>N</v>
      </c>
      <c r="I144" s="27" t="str">
        <f>IF('Inverter Request Form'!$B$88="1. Inverter - CSIP Certified", "Y", IF('Inverter Request Form'!$B$88="2. Inverter - CSIP compliant via conformance testing using a CSIP-certified gateway", "Y*", IF('Inverter Request Form'!$B$88= "None", "N", "N")))</f>
        <v>N</v>
      </c>
      <c r="J144" s="27"/>
      <c r="K144" s="27" t="str">
        <f>IF(ISBLANK('Inverter Request Form'!$D250), "No Information Submitted", 'Inverter Request Form'!$D250)</f>
        <v>No Information Submitted</v>
      </c>
      <c r="L144" s="27"/>
      <c r="M144" s="27" t="str">
        <f>IF(ISBLANK('Inverter Request Form'!$C250), "No Information Submitted", 'Inverter Request Form'!$C250)</f>
        <v>No Information Submitted</v>
      </c>
      <c r="N144" s="27"/>
      <c r="O144" s="27" t="str">
        <f>IF($D$4 &lt;&gt; "Y", "No Information Submitted", IF(ISBLANK('Inverter Request Form'!$B$34), "No NRTL Selected", 'Inverter Request Form'!$B$34))</f>
        <v>No Information Submitted</v>
      </c>
      <c r="P144" s="81" t="str">
        <f t="shared" si="13"/>
        <v>No Information Submitted</v>
      </c>
      <c r="Q144" s="27" t="str">
        <f>IF($E$4 &lt;&gt; "Y", "No Information Submitted", IF(ISBLANK('Inverter Request Form'!$B$34), "No NRTL Selected", 'Inverter Request Form'!$B$34))</f>
        <v>No Information Submitted</v>
      </c>
      <c r="R144" s="81" t="str">
        <f t="shared" si="14"/>
        <v>No Information Submitted</v>
      </c>
      <c r="S144" s="27" t="str">
        <f>IF($E$4 &lt;&gt; "Y", "No Information Submitted", IF(AND($E$4= "Y", ISBLANK('Inverter Request Form'!$B$52)), "ERROR - No Firmware Version Submitted", 'Inverter Request Form'!$B$52))</f>
        <v>No Information Submitted</v>
      </c>
      <c r="T144" s="81" t="str">
        <f t="shared" si="15"/>
        <v>No Information Submitted</v>
      </c>
      <c r="U144" s="81" t="str">
        <f t="shared" si="16"/>
        <v>No Information Submitted</v>
      </c>
      <c r="V144" s="81" t="str">
        <f t="shared" si="17"/>
        <v>No Information Submitted</v>
      </c>
      <c r="W144" s="27" t="str">
        <f>IF($I$4="No Information Submitted", "No Information Submitted", IF(ISBLANK('Inverter Request Form'!$B$90), "No Information Submitted", 'Inverter Request Form'!$B$90))</f>
        <v>No Information Submitted</v>
      </c>
      <c r="X144" s="81" t="str">
        <f>IF($I$4="No Information Submitted", "No Information Submitted", IF(ISBLANK('Inverter Request Form'!$B$90), "No Information Submitted", ""))</f>
        <v>No Information Submitted</v>
      </c>
      <c r="Y144" s="27"/>
      <c r="Z144" s="27" t="str">
        <f>IF(AND('Inverter Request Form'!$B$28= "Yes", 'Inverter Request Form'!$B$98 = "Yes"), "Multiple Listing and ACPV module", IF('Inverter Request Form'!$B$28= "Yes", "ACPV module", IF('Inverter Request Form'!$B$98 = "Yes", "Multiple Listing",  "")))</f>
        <v/>
      </c>
      <c r="AA144" s="27" t="str">
        <f>IF('Inverter Request Form'!$B$30="Yes","Y", "N")</f>
        <v>N</v>
      </c>
      <c r="AB144" s="27" t="str">
        <f>IF('Inverter Request Form'!$B$26="Yes","Y", "N")</f>
        <v>N</v>
      </c>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t="str">
        <f>IF('Inverter Request Form'!$B$68 = "", "No Information Submitted", IF('Inverter Request Form'!$B$68 = "Yes", "Y", IF('Inverter Request Form'!$B$68 = "No", "N", "Error")))</f>
        <v>No Information Submitted</v>
      </c>
      <c r="BK144" s="27" t="str">
        <f>IF('Inverter Request Form'!$B$70 = "", "No Information Submitted", IF('Inverter Request Form'!$B$70 = "Yes", "Y", IF('Inverter Request Form'!$B$70 = "No", "N", "Error")))</f>
        <v>No Information Submitted</v>
      </c>
      <c r="BL144" s="27" t="str">
        <f>IF('Inverter Request Form'!$B$72 = "", "No Information Submitted", IF('Inverter Request Form'!$B$72 = "Yes", "Y", IF('Inverter Request Form'!$B$72 = "No", "N", "Error")))</f>
        <v>No Information Submitted</v>
      </c>
      <c r="BM144" s="27" t="str">
        <f>IF('Inverter Request Form'!$B$74 = "", "No Information Submitted", IF('Inverter Request Form'!$B$74 = "Yes", "Y", IF('Inverter Request Form'!$B$74 = "No", "N", "Error")))</f>
        <v>No Information Submitted</v>
      </c>
      <c r="BN144" s="27" t="str">
        <f>IF('Inverter Request Form'!$B$76 = "", "No Information Submitted", IF('Inverter Request Form'!$B$76 = "Yes", "Y", IF('Inverter Request Form'!$B$76 = "No", "N", "Error")))</f>
        <v>No Information Submitted</v>
      </c>
      <c r="BO144" s="27" t="str">
        <f>IF('Inverter Request Form'!$B$78 = "", "No Information Submitted", IF('Inverter Request Form'!$B$78 = "Yes", "Y", IF('Inverter Request Form'!$B$78 = "No", "N", "Error")))</f>
        <v>No Information Submitted</v>
      </c>
      <c r="BP144" s="27" t="str">
        <f>IF('Inverter Request Form'!$B$80 = "", "No Information Submitted", IF('Inverter Request Form'!$B$80 = "Yes", "Y", IF('Inverter Request Form'!$B$80 = "No", "N", "Error")))</f>
        <v>No Information Submitted</v>
      </c>
      <c r="BQ144" s="27" t="str">
        <f>IF('Inverter Request Form'!$B$82 = "", "No Information Submitted", IF('Inverter Request Form'!$B$82 = "Yes", "Y", IF('Inverter Request Form'!$B$82 = "No", "N", "Error")))</f>
        <v>No Information Submitted</v>
      </c>
      <c r="BR144" s="27" t="str">
        <f>IF('Inverter Request Form'!$B$84 = "", "No Information Submitted", IF('Inverter Request Form'!$B$84 = "Yes", "Y", IF('Inverter Request Form'!$B$84 = "No", "N", "Error")))</f>
        <v>No Information Submitted</v>
      </c>
      <c r="BS144" s="81"/>
      <c r="BT144" s="81"/>
      <c r="BU14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4" s="27" t="str">
        <f>IF('Inverter Request Form'!$B$22 = "PV Only", "PV", IF('Inverter Request Form'!$B$22 = "Battery Only", "Battery", IF('Inverter Request Form'!$B$22 = "Hybrid (PV and Battery)", "Both", "No Information Submitted")))</f>
        <v>No Information Submitted</v>
      </c>
      <c r="BX144" s="27" t="str">
        <f>IF(ISBLANK('Inverter Request Form'!$B250), "No Information Submitted", IF('Inverter Request Form'!$B$28 &lt;&gt; "Yes", "No", IF(AND('Inverter Request Form'!$B$28 = "Yes", ISBLANK('Inverter Request Form'!$F250)), "Missing ACPV Model Number", "Yes")))</f>
        <v>No Information Submitted</v>
      </c>
    </row>
    <row r="145" spans="1:76" ht="28.8" x14ac:dyDescent="0.3">
      <c r="A145" s="71" t="str">
        <f>IF(ISBLANK('Inverter Request Form'!$B$6), "No Information Submitted", 'Inverter Request Form'!$B$6)</f>
        <v>No Information Submitted</v>
      </c>
      <c r="B145" s="71" t="str">
        <f>IF(ISBLANK('Inverter Request Form'!$B251), "No Information Submitted", IF($BX$4 = "Yes", _xlfn.CONCAT("{", 'Inverter Request Form'!$C251, "V}"), IF('Inverter Request Form'!$B$98 = "Yes", IF(ISBLANK('Inverter Request Form'!$E251), "No Basic Listee Model Number Submitted", _xlfn.CONCAT('Inverter Request Form'!$B251," {",'Inverter Request Form'!$C251, "V}")), _xlfn.CONCAT('Inverter Request Form'!$B251," {",'Inverter Request Form'!$C251, "V}"))))</f>
        <v>No Information Submitted</v>
      </c>
      <c r="C145" s="27" t="str">
        <f t="shared" si="12"/>
        <v>N</v>
      </c>
      <c r="D145" s="27" t="str">
        <f>IF(OR('Inverter Request Form'!$B$39 = "Yes", OR('Inverter Request Form'!$B$50 = "Yes: SA8-SA15", 'Inverter Request Form'!$B$50 = "Yes: SA8-SA15, SA17 &amp; SA18")), IF('Inverter Request Form'!$B$39 = "Yes", "Y", "N"), "ERROR - No SA or SB Submitted")</f>
        <v>ERROR - No SA or SB Submitted</v>
      </c>
      <c r="E14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5" s="27" t="str">
        <f>IF($E$4 &lt;&gt; "Y", "N", IF('Inverter Request Form'!$B$54 = "Yes", "Y", "N"))</f>
        <v>N</v>
      </c>
      <c r="G145" s="27" t="str">
        <f>IF($E$4 &lt;&gt; "Y", "N", IF(OR('Inverter Request Form'!$B$50 = "Yes: SA8-SA15", 'Inverter Request Form'!$B$50 = "Yes: SA8-SA15, SA17 &amp; SA18"), "Y", "N"))</f>
        <v>N</v>
      </c>
      <c r="H145" s="27" t="str">
        <f>IF($E$4 &lt;&gt; "Y", "N", IF('Inverter Request Form'!$B$50 = "Yes: SA8-SA15, SA17 &amp; SA18", "Y", "N"))</f>
        <v>N</v>
      </c>
      <c r="I145" s="27" t="str">
        <f>IF('Inverter Request Form'!$B$88="1. Inverter - CSIP Certified", "Y", IF('Inverter Request Form'!$B$88="2. Inverter - CSIP compliant via conformance testing using a CSIP-certified gateway", "Y*", IF('Inverter Request Form'!$B$88= "None", "N", "N")))</f>
        <v>N</v>
      </c>
      <c r="J145" s="27"/>
      <c r="K145" s="27" t="str">
        <f>IF(ISBLANK('Inverter Request Form'!$D251), "No Information Submitted", 'Inverter Request Form'!$D251)</f>
        <v>No Information Submitted</v>
      </c>
      <c r="L145" s="27"/>
      <c r="M145" s="27" t="str">
        <f>IF(ISBLANK('Inverter Request Form'!$C251), "No Information Submitted", 'Inverter Request Form'!$C251)</f>
        <v>No Information Submitted</v>
      </c>
      <c r="N145" s="27"/>
      <c r="O145" s="27" t="str">
        <f>IF($D$4 &lt;&gt; "Y", "No Information Submitted", IF(ISBLANK('Inverter Request Form'!$B$34), "No NRTL Selected", 'Inverter Request Form'!$B$34))</f>
        <v>No Information Submitted</v>
      </c>
      <c r="P145" s="81" t="str">
        <f t="shared" si="13"/>
        <v>No Information Submitted</v>
      </c>
      <c r="Q145" s="27" t="str">
        <f>IF($E$4 &lt;&gt; "Y", "No Information Submitted", IF(ISBLANK('Inverter Request Form'!$B$34), "No NRTL Selected", 'Inverter Request Form'!$B$34))</f>
        <v>No Information Submitted</v>
      </c>
      <c r="R145" s="81" t="str">
        <f t="shared" si="14"/>
        <v>No Information Submitted</v>
      </c>
      <c r="S145" s="27" t="str">
        <f>IF($E$4 &lt;&gt; "Y", "No Information Submitted", IF(AND($E$4= "Y", ISBLANK('Inverter Request Form'!$B$52)), "ERROR - No Firmware Version Submitted", 'Inverter Request Form'!$B$52))</f>
        <v>No Information Submitted</v>
      </c>
      <c r="T145" s="81" t="str">
        <f t="shared" si="15"/>
        <v>No Information Submitted</v>
      </c>
      <c r="U145" s="81" t="str">
        <f t="shared" si="16"/>
        <v>No Information Submitted</v>
      </c>
      <c r="V145" s="81" t="str">
        <f t="shared" si="17"/>
        <v>No Information Submitted</v>
      </c>
      <c r="W145" s="27" t="str">
        <f>IF($I$4="No Information Submitted", "No Information Submitted", IF(ISBLANK('Inverter Request Form'!$B$90), "No Information Submitted", 'Inverter Request Form'!$B$90))</f>
        <v>No Information Submitted</v>
      </c>
      <c r="X145" s="81" t="str">
        <f>IF($I$4="No Information Submitted", "No Information Submitted", IF(ISBLANK('Inverter Request Form'!$B$90), "No Information Submitted", ""))</f>
        <v>No Information Submitted</v>
      </c>
      <c r="Y145" s="27"/>
      <c r="Z145" s="27" t="str">
        <f>IF(AND('Inverter Request Form'!$B$28= "Yes", 'Inverter Request Form'!$B$98 = "Yes"), "Multiple Listing and ACPV module", IF('Inverter Request Form'!$B$28= "Yes", "ACPV module", IF('Inverter Request Form'!$B$98 = "Yes", "Multiple Listing",  "")))</f>
        <v/>
      </c>
      <c r="AA145" s="27" t="str">
        <f>IF('Inverter Request Form'!$B$30="Yes","Y", "N")</f>
        <v>N</v>
      </c>
      <c r="AB145" s="27" t="str">
        <f>IF('Inverter Request Form'!$B$26="Yes","Y", "N")</f>
        <v>N</v>
      </c>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t="str">
        <f>IF('Inverter Request Form'!$B$68 = "", "No Information Submitted", IF('Inverter Request Form'!$B$68 = "Yes", "Y", IF('Inverter Request Form'!$B$68 = "No", "N", "Error")))</f>
        <v>No Information Submitted</v>
      </c>
      <c r="BK145" s="27" t="str">
        <f>IF('Inverter Request Form'!$B$70 = "", "No Information Submitted", IF('Inverter Request Form'!$B$70 = "Yes", "Y", IF('Inverter Request Form'!$B$70 = "No", "N", "Error")))</f>
        <v>No Information Submitted</v>
      </c>
      <c r="BL145" s="27" t="str">
        <f>IF('Inverter Request Form'!$B$72 = "", "No Information Submitted", IF('Inverter Request Form'!$B$72 = "Yes", "Y", IF('Inverter Request Form'!$B$72 = "No", "N", "Error")))</f>
        <v>No Information Submitted</v>
      </c>
      <c r="BM145" s="27" t="str">
        <f>IF('Inverter Request Form'!$B$74 = "", "No Information Submitted", IF('Inverter Request Form'!$B$74 = "Yes", "Y", IF('Inverter Request Form'!$B$74 = "No", "N", "Error")))</f>
        <v>No Information Submitted</v>
      </c>
      <c r="BN145" s="27" t="str">
        <f>IF('Inverter Request Form'!$B$76 = "", "No Information Submitted", IF('Inverter Request Form'!$B$76 = "Yes", "Y", IF('Inverter Request Form'!$B$76 = "No", "N", "Error")))</f>
        <v>No Information Submitted</v>
      </c>
      <c r="BO145" s="27" t="str">
        <f>IF('Inverter Request Form'!$B$78 = "", "No Information Submitted", IF('Inverter Request Form'!$B$78 = "Yes", "Y", IF('Inverter Request Form'!$B$78 = "No", "N", "Error")))</f>
        <v>No Information Submitted</v>
      </c>
      <c r="BP145" s="27" t="str">
        <f>IF('Inverter Request Form'!$B$80 = "", "No Information Submitted", IF('Inverter Request Form'!$B$80 = "Yes", "Y", IF('Inverter Request Form'!$B$80 = "No", "N", "Error")))</f>
        <v>No Information Submitted</v>
      </c>
      <c r="BQ145" s="27" t="str">
        <f>IF('Inverter Request Form'!$B$82 = "", "No Information Submitted", IF('Inverter Request Form'!$B$82 = "Yes", "Y", IF('Inverter Request Form'!$B$82 = "No", "N", "Error")))</f>
        <v>No Information Submitted</v>
      </c>
      <c r="BR145" s="27" t="str">
        <f>IF('Inverter Request Form'!$B$84 = "", "No Information Submitted", IF('Inverter Request Form'!$B$84 = "Yes", "Y", IF('Inverter Request Form'!$B$84 = "No", "N", "Error")))</f>
        <v>No Information Submitted</v>
      </c>
      <c r="BS145" s="81"/>
      <c r="BT145" s="81"/>
      <c r="BU14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5" s="27" t="str">
        <f>IF('Inverter Request Form'!$B$22 = "PV Only", "PV", IF('Inverter Request Form'!$B$22 = "Battery Only", "Battery", IF('Inverter Request Form'!$B$22 = "Hybrid (PV and Battery)", "Both", "No Information Submitted")))</f>
        <v>No Information Submitted</v>
      </c>
      <c r="BX145" s="27" t="str">
        <f>IF(ISBLANK('Inverter Request Form'!$B251), "No Information Submitted", IF('Inverter Request Form'!$B$28 &lt;&gt; "Yes", "No", IF(AND('Inverter Request Form'!$B$28 = "Yes", ISBLANK('Inverter Request Form'!$F251)), "Missing ACPV Model Number", "Yes")))</f>
        <v>No Information Submitted</v>
      </c>
    </row>
    <row r="146" spans="1:76" ht="28.8" x14ac:dyDescent="0.3">
      <c r="A146" s="71" t="str">
        <f>IF(ISBLANK('Inverter Request Form'!$B$6), "No Information Submitted", 'Inverter Request Form'!$B$6)</f>
        <v>No Information Submitted</v>
      </c>
      <c r="B146" s="71" t="str">
        <f>IF(ISBLANK('Inverter Request Form'!$B252), "No Information Submitted", IF($BX$4 = "Yes", _xlfn.CONCAT("{", 'Inverter Request Form'!$C252, "V}"), IF('Inverter Request Form'!$B$98 = "Yes", IF(ISBLANK('Inverter Request Form'!$E252), "No Basic Listee Model Number Submitted", _xlfn.CONCAT('Inverter Request Form'!$B252," {",'Inverter Request Form'!$C252, "V}")), _xlfn.CONCAT('Inverter Request Form'!$B252," {",'Inverter Request Form'!$C252, "V}"))))</f>
        <v>No Information Submitted</v>
      </c>
      <c r="C146" s="27" t="str">
        <f t="shared" si="12"/>
        <v>N</v>
      </c>
      <c r="D146" s="27" t="str">
        <f>IF(OR('Inverter Request Form'!$B$39 = "Yes", OR('Inverter Request Form'!$B$50 = "Yes: SA8-SA15", 'Inverter Request Form'!$B$50 = "Yes: SA8-SA15, SA17 &amp; SA18")), IF('Inverter Request Form'!$B$39 = "Yes", "Y", "N"), "ERROR - No SA or SB Submitted")</f>
        <v>ERROR - No SA or SB Submitted</v>
      </c>
      <c r="E14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6" s="27" t="str">
        <f>IF($E$4 &lt;&gt; "Y", "N", IF('Inverter Request Form'!$B$54 = "Yes", "Y", "N"))</f>
        <v>N</v>
      </c>
      <c r="G146" s="27" t="str">
        <f>IF($E$4 &lt;&gt; "Y", "N", IF(OR('Inverter Request Form'!$B$50 = "Yes: SA8-SA15", 'Inverter Request Form'!$B$50 = "Yes: SA8-SA15, SA17 &amp; SA18"), "Y", "N"))</f>
        <v>N</v>
      </c>
      <c r="H146" s="27" t="str">
        <f>IF($E$4 &lt;&gt; "Y", "N", IF('Inverter Request Form'!$B$50 = "Yes: SA8-SA15, SA17 &amp; SA18", "Y", "N"))</f>
        <v>N</v>
      </c>
      <c r="I146" s="27" t="str">
        <f>IF('Inverter Request Form'!$B$88="1. Inverter - CSIP Certified", "Y", IF('Inverter Request Form'!$B$88="2. Inverter - CSIP compliant via conformance testing using a CSIP-certified gateway", "Y*", IF('Inverter Request Form'!$B$88= "None", "N", "N")))</f>
        <v>N</v>
      </c>
      <c r="J146" s="27"/>
      <c r="K146" s="27" t="str">
        <f>IF(ISBLANK('Inverter Request Form'!$D252), "No Information Submitted", 'Inverter Request Form'!$D252)</f>
        <v>No Information Submitted</v>
      </c>
      <c r="L146" s="27"/>
      <c r="M146" s="27" t="str">
        <f>IF(ISBLANK('Inverter Request Form'!$C252), "No Information Submitted", 'Inverter Request Form'!$C252)</f>
        <v>No Information Submitted</v>
      </c>
      <c r="N146" s="27"/>
      <c r="O146" s="27" t="str">
        <f>IF($D$4 &lt;&gt; "Y", "No Information Submitted", IF(ISBLANK('Inverter Request Form'!$B$34), "No NRTL Selected", 'Inverter Request Form'!$B$34))</f>
        <v>No Information Submitted</v>
      </c>
      <c r="P146" s="81" t="str">
        <f t="shared" si="13"/>
        <v>No Information Submitted</v>
      </c>
      <c r="Q146" s="27" t="str">
        <f>IF($E$4 &lt;&gt; "Y", "No Information Submitted", IF(ISBLANK('Inverter Request Form'!$B$34), "No NRTL Selected", 'Inverter Request Form'!$B$34))</f>
        <v>No Information Submitted</v>
      </c>
      <c r="R146" s="81" t="str">
        <f t="shared" si="14"/>
        <v>No Information Submitted</v>
      </c>
      <c r="S146" s="27" t="str">
        <f>IF($E$4 &lt;&gt; "Y", "No Information Submitted", IF(AND($E$4= "Y", ISBLANK('Inverter Request Form'!$B$52)), "ERROR - No Firmware Version Submitted", 'Inverter Request Form'!$B$52))</f>
        <v>No Information Submitted</v>
      </c>
      <c r="T146" s="81" t="str">
        <f t="shared" si="15"/>
        <v>No Information Submitted</v>
      </c>
      <c r="U146" s="81" t="str">
        <f t="shared" si="16"/>
        <v>No Information Submitted</v>
      </c>
      <c r="V146" s="81" t="str">
        <f t="shared" si="17"/>
        <v>No Information Submitted</v>
      </c>
      <c r="W146" s="27" t="str">
        <f>IF($I$4="No Information Submitted", "No Information Submitted", IF(ISBLANK('Inverter Request Form'!$B$90), "No Information Submitted", 'Inverter Request Form'!$B$90))</f>
        <v>No Information Submitted</v>
      </c>
      <c r="X146" s="81" t="str">
        <f>IF($I$4="No Information Submitted", "No Information Submitted", IF(ISBLANK('Inverter Request Form'!$B$90), "No Information Submitted", ""))</f>
        <v>No Information Submitted</v>
      </c>
      <c r="Y146" s="27"/>
      <c r="Z146" s="27" t="str">
        <f>IF(AND('Inverter Request Form'!$B$28= "Yes", 'Inverter Request Form'!$B$98 = "Yes"), "Multiple Listing and ACPV module", IF('Inverter Request Form'!$B$28= "Yes", "ACPV module", IF('Inverter Request Form'!$B$98 = "Yes", "Multiple Listing",  "")))</f>
        <v/>
      </c>
      <c r="AA146" s="27" t="str">
        <f>IF('Inverter Request Form'!$B$30="Yes","Y", "N")</f>
        <v>N</v>
      </c>
      <c r="AB146" s="27" t="str">
        <f>IF('Inverter Request Form'!$B$26="Yes","Y", "N")</f>
        <v>N</v>
      </c>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t="str">
        <f>IF('Inverter Request Form'!$B$68 = "", "No Information Submitted", IF('Inverter Request Form'!$B$68 = "Yes", "Y", IF('Inverter Request Form'!$B$68 = "No", "N", "Error")))</f>
        <v>No Information Submitted</v>
      </c>
      <c r="BK146" s="27" t="str">
        <f>IF('Inverter Request Form'!$B$70 = "", "No Information Submitted", IF('Inverter Request Form'!$B$70 = "Yes", "Y", IF('Inverter Request Form'!$B$70 = "No", "N", "Error")))</f>
        <v>No Information Submitted</v>
      </c>
      <c r="BL146" s="27" t="str">
        <f>IF('Inverter Request Form'!$B$72 = "", "No Information Submitted", IF('Inverter Request Form'!$B$72 = "Yes", "Y", IF('Inverter Request Form'!$B$72 = "No", "N", "Error")))</f>
        <v>No Information Submitted</v>
      </c>
      <c r="BM146" s="27" t="str">
        <f>IF('Inverter Request Form'!$B$74 = "", "No Information Submitted", IF('Inverter Request Form'!$B$74 = "Yes", "Y", IF('Inverter Request Form'!$B$74 = "No", "N", "Error")))</f>
        <v>No Information Submitted</v>
      </c>
      <c r="BN146" s="27" t="str">
        <f>IF('Inverter Request Form'!$B$76 = "", "No Information Submitted", IF('Inverter Request Form'!$B$76 = "Yes", "Y", IF('Inverter Request Form'!$B$76 = "No", "N", "Error")))</f>
        <v>No Information Submitted</v>
      </c>
      <c r="BO146" s="27" t="str">
        <f>IF('Inverter Request Form'!$B$78 = "", "No Information Submitted", IF('Inverter Request Form'!$B$78 = "Yes", "Y", IF('Inverter Request Form'!$B$78 = "No", "N", "Error")))</f>
        <v>No Information Submitted</v>
      </c>
      <c r="BP146" s="27" t="str">
        <f>IF('Inverter Request Form'!$B$80 = "", "No Information Submitted", IF('Inverter Request Form'!$B$80 = "Yes", "Y", IF('Inverter Request Form'!$B$80 = "No", "N", "Error")))</f>
        <v>No Information Submitted</v>
      </c>
      <c r="BQ146" s="27" t="str">
        <f>IF('Inverter Request Form'!$B$82 = "", "No Information Submitted", IF('Inverter Request Form'!$B$82 = "Yes", "Y", IF('Inverter Request Form'!$B$82 = "No", "N", "Error")))</f>
        <v>No Information Submitted</v>
      </c>
      <c r="BR146" s="27" t="str">
        <f>IF('Inverter Request Form'!$B$84 = "", "No Information Submitted", IF('Inverter Request Form'!$B$84 = "Yes", "Y", IF('Inverter Request Form'!$B$84 = "No", "N", "Error")))</f>
        <v>No Information Submitted</v>
      </c>
      <c r="BS146" s="81"/>
      <c r="BT146" s="81"/>
      <c r="BU14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6" s="27" t="str">
        <f>IF('Inverter Request Form'!$B$22 = "PV Only", "PV", IF('Inverter Request Form'!$B$22 = "Battery Only", "Battery", IF('Inverter Request Form'!$B$22 = "Hybrid (PV and Battery)", "Both", "No Information Submitted")))</f>
        <v>No Information Submitted</v>
      </c>
      <c r="BX146" s="27" t="str">
        <f>IF(ISBLANK('Inverter Request Form'!$B252), "No Information Submitted", IF('Inverter Request Form'!$B$28 &lt;&gt; "Yes", "No", IF(AND('Inverter Request Form'!$B$28 = "Yes", ISBLANK('Inverter Request Form'!$F252)), "Missing ACPV Model Number", "Yes")))</f>
        <v>No Information Submitted</v>
      </c>
    </row>
    <row r="147" spans="1:76" ht="28.8" x14ac:dyDescent="0.3">
      <c r="A147" s="71" t="str">
        <f>IF(ISBLANK('Inverter Request Form'!$B$6), "No Information Submitted", 'Inverter Request Form'!$B$6)</f>
        <v>No Information Submitted</v>
      </c>
      <c r="B147" s="71" t="str">
        <f>IF(ISBLANK('Inverter Request Form'!$B253), "No Information Submitted", IF($BX$4 = "Yes", _xlfn.CONCAT("{", 'Inverter Request Form'!$C253, "V}"), IF('Inverter Request Form'!$B$98 = "Yes", IF(ISBLANK('Inverter Request Form'!$E253), "No Basic Listee Model Number Submitted", _xlfn.CONCAT('Inverter Request Form'!$B253," {",'Inverter Request Form'!$C253, "V}")), _xlfn.CONCAT('Inverter Request Form'!$B253," {",'Inverter Request Form'!$C253, "V}"))))</f>
        <v>No Information Submitted</v>
      </c>
      <c r="C147" s="27" t="str">
        <f t="shared" si="12"/>
        <v>N</v>
      </c>
      <c r="D147" s="27" t="str">
        <f>IF(OR('Inverter Request Form'!$B$39 = "Yes", OR('Inverter Request Form'!$B$50 = "Yes: SA8-SA15", 'Inverter Request Form'!$B$50 = "Yes: SA8-SA15, SA17 &amp; SA18")), IF('Inverter Request Form'!$B$39 = "Yes", "Y", "N"), "ERROR - No SA or SB Submitted")</f>
        <v>ERROR - No SA or SB Submitted</v>
      </c>
      <c r="E14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7" s="27" t="str">
        <f>IF($E$4 &lt;&gt; "Y", "N", IF('Inverter Request Form'!$B$54 = "Yes", "Y", "N"))</f>
        <v>N</v>
      </c>
      <c r="G147" s="27" t="str">
        <f>IF($E$4 &lt;&gt; "Y", "N", IF(OR('Inverter Request Form'!$B$50 = "Yes: SA8-SA15", 'Inverter Request Form'!$B$50 = "Yes: SA8-SA15, SA17 &amp; SA18"), "Y", "N"))</f>
        <v>N</v>
      </c>
      <c r="H147" s="27" t="str">
        <f>IF($E$4 &lt;&gt; "Y", "N", IF('Inverter Request Form'!$B$50 = "Yes: SA8-SA15, SA17 &amp; SA18", "Y", "N"))</f>
        <v>N</v>
      </c>
      <c r="I147" s="27" t="str">
        <f>IF('Inverter Request Form'!$B$88="1. Inverter - CSIP Certified", "Y", IF('Inverter Request Form'!$B$88="2. Inverter - CSIP compliant via conformance testing using a CSIP-certified gateway", "Y*", IF('Inverter Request Form'!$B$88= "None", "N", "N")))</f>
        <v>N</v>
      </c>
      <c r="J147" s="27"/>
      <c r="K147" s="27" t="str">
        <f>IF(ISBLANK('Inverter Request Form'!$D253), "No Information Submitted", 'Inverter Request Form'!$D253)</f>
        <v>No Information Submitted</v>
      </c>
      <c r="L147" s="27"/>
      <c r="M147" s="27" t="str">
        <f>IF(ISBLANK('Inverter Request Form'!$C253), "No Information Submitted", 'Inverter Request Form'!$C253)</f>
        <v>No Information Submitted</v>
      </c>
      <c r="N147" s="27"/>
      <c r="O147" s="27" t="str">
        <f>IF($D$4 &lt;&gt; "Y", "No Information Submitted", IF(ISBLANK('Inverter Request Form'!$B$34), "No NRTL Selected", 'Inverter Request Form'!$B$34))</f>
        <v>No Information Submitted</v>
      </c>
      <c r="P147" s="81" t="str">
        <f t="shared" si="13"/>
        <v>No Information Submitted</v>
      </c>
      <c r="Q147" s="27" t="str">
        <f>IF($E$4 &lt;&gt; "Y", "No Information Submitted", IF(ISBLANK('Inverter Request Form'!$B$34), "No NRTL Selected", 'Inverter Request Form'!$B$34))</f>
        <v>No Information Submitted</v>
      </c>
      <c r="R147" s="81" t="str">
        <f t="shared" si="14"/>
        <v>No Information Submitted</v>
      </c>
      <c r="S147" s="27" t="str">
        <f>IF($E$4 &lt;&gt; "Y", "No Information Submitted", IF(AND($E$4= "Y", ISBLANK('Inverter Request Form'!$B$52)), "ERROR - No Firmware Version Submitted", 'Inverter Request Form'!$B$52))</f>
        <v>No Information Submitted</v>
      </c>
      <c r="T147" s="81" t="str">
        <f t="shared" si="15"/>
        <v>No Information Submitted</v>
      </c>
      <c r="U147" s="81" t="str">
        <f t="shared" si="16"/>
        <v>No Information Submitted</v>
      </c>
      <c r="V147" s="81" t="str">
        <f t="shared" si="17"/>
        <v>No Information Submitted</v>
      </c>
      <c r="W147" s="27" t="str">
        <f>IF($I$4="No Information Submitted", "No Information Submitted", IF(ISBLANK('Inverter Request Form'!$B$90), "No Information Submitted", 'Inverter Request Form'!$B$90))</f>
        <v>No Information Submitted</v>
      </c>
      <c r="X147" s="81" t="str">
        <f>IF($I$4="No Information Submitted", "No Information Submitted", IF(ISBLANK('Inverter Request Form'!$B$90), "No Information Submitted", ""))</f>
        <v>No Information Submitted</v>
      </c>
      <c r="Y147" s="27"/>
      <c r="Z147" s="27" t="str">
        <f>IF(AND('Inverter Request Form'!$B$28= "Yes", 'Inverter Request Form'!$B$98 = "Yes"), "Multiple Listing and ACPV module", IF('Inverter Request Form'!$B$28= "Yes", "ACPV module", IF('Inverter Request Form'!$B$98 = "Yes", "Multiple Listing",  "")))</f>
        <v/>
      </c>
      <c r="AA147" s="27" t="str">
        <f>IF('Inverter Request Form'!$B$30="Yes","Y", "N")</f>
        <v>N</v>
      </c>
      <c r="AB147" s="27" t="str">
        <f>IF('Inverter Request Form'!$B$26="Yes","Y", "N")</f>
        <v>N</v>
      </c>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t="str">
        <f>IF('Inverter Request Form'!$B$68 = "", "No Information Submitted", IF('Inverter Request Form'!$B$68 = "Yes", "Y", IF('Inverter Request Form'!$B$68 = "No", "N", "Error")))</f>
        <v>No Information Submitted</v>
      </c>
      <c r="BK147" s="27" t="str">
        <f>IF('Inverter Request Form'!$B$70 = "", "No Information Submitted", IF('Inverter Request Form'!$B$70 = "Yes", "Y", IF('Inverter Request Form'!$B$70 = "No", "N", "Error")))</f>
        <v>No Information Submitted</v>
      </c>
      <c r="BL147" s="27" t="str">
        <f>IF('Inverter Request Form'!$B$72 = "", "No Information Submitted", IF('Inverter Request Form'!$B$72 = "Yes", "Y", IF('Inverter Request Form'!$B$72 = "No", "N", "Error")))</f>
        <v>No Information Submitted</v>
      </c>
      <c r="BM147" s="27" t="str">
        <f>IF('Inverter Request Form'!$B$74 = "", "No Information Submitted", IF('Inverter Request Form'!$B$74 = "Yes", "Y", IF('Inverter Request Form'!$B$74 = "No", "N", "Error")))</f>
        <v>No Information Submitted</v>
      </c>
      <c r="BN147" s="27" t="str">
        <f>IF('Inverter Request Form'!$B$76 = "", "No Information Submitted", IF('Inverter Request Form'!$B$76 = "Yes", "Y", IF('Inverter Request Form'!$B$76 = "No", "N", "Error")))</f>
        <v>No Information Submitted</v>
      </c>
      <c r="BO147" s="27" t="str">
        <f>IF('Inverter Request Form'!$B$78 = "", "No Information Submitted", IF('Inverter Request Form'!$B$78 = "Yes", "Y", IF('Inverter Request Form'!$B$78 = "No", "N", "Error")))</f>
        <v>No Information Submitted</v>
      </c>
      <c r="BP147" s="27" t="str">
        <f>IF('Inverter Request Form'!$B$80 = "", "No Information Submitted", IF('Inverter Request Form'!$B$80 = "Yes", "Y", IF('Inverter Request Form'!$B$80 = "No", "N", "Error")))</f>
        <v>No Information Submitted</v>
      </c>
      <c r="BQ147" s="27" t="str">
        <f>IF('Inverter Request Form'!$B$82 = "", "No Information Submitted", IF('Inverter Request Form'!$B$82 = "Yes", "Y", IF('Inverter Request Form'!$B$82 = "No", "N", "Error")))</f>
        <v>No Information Submitted</v>
      </c>
      <c r="BR147" s="27" t="str">
        <f>IF('Inverter Request Form'!$B$84 = "", "No Information Submitted", IF('Inverter Request Form'!$B$84 = "Yes", "Y", IF('Inverter Request Form'!$B$84 = "No", "N", "Error")))</f>
        <v>No Information Submitted</v>
      </c>
      <c r="BS147" s="81"/>
      <c r="BT147" s="81"/>
      <c r="BU14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7" s="27" t="str">
        <f>IF('Inverter Request Form'!$B$22 = "PV Only", "PV", IF('Inverter Request Form'!$B$22 = "Battery Only", "Battery", IF('Inverter Request Form'!$B$22 = "Hybrid (PV and Battery)", "Both", "No Information Submitted")))</f>
        <v>No Information Submitted</v>
      </c>
      <c r="BX147" s="27" t="str">
        <f>IF(ISBLANK('Inverter Request Form'!$B253), "No Information Submitted", IF('Inverter Request Form'!$B$28 &lt;&gt; "Yes", "No", IF(AND('Inverter Request Form'!$B$28 = "Yes", ISBLANK('Inverter Request Form'!$F253)), "Missing ACPV Model Number", "Yes")))</f>
        <v>No Information Submitted</v>
      </c>
    </row>
    <row r="148" spans="1:76" ht="28.8" x14ac:dyDescent="0.3">
      <c r="A148" s="71" t="str">
        <f>IF(ISBLANK('Inverter Request Form'!$B$6), "No Information Submitted", 'Inverter Request Form'!$B$6)</f>
        <v>No Information Submitted</v>
      </c>
      <c r="B148" s="71" t="str">
        <f>IF(ISBLANK('Inverter Request Form'!$B254), "No Information Submitted", IF($BX$4 = "Yes", _xlfn.CONCAT("{", 'Inverter Request Form'!$C254, "V}"), IF('Inverter Request Form'!$B$98 = "Yes", IF(ISBLANK('Inverter Request Form'!$E254), "No Basic Listee Model Number Submitted", _xlfn.CONCAT('Inverter Request Form'!$B254," {",'Inverter Request Form'!$C254, "V}")), _xlfn.CONCAT('Inverter Request Form'!$B254," {",'Inverter Request Form'!$C254, "V}"))))</f>
        <v>No Information Submitted</v>
      </c>
      <c r="C148" s="27" t="str">
        <f t="shared" si="12"/>
        <v>N</v>
      </c>
      <c r="D148" s="27" t="str">
        <f>IF(OR('Inverter Request Form'!$B$39 = "Yes", OR('Inverter Request Form'!$B$50 = "Yes: SA8-SA15", 'Inverter Request Form'!$B$50 = "Yes: SA8-SA15, SA17 &amp; SA18")), IF('Inverter Request Form'!$B$39 = "Yes", "Y", "N"), "ERROR - No SA or SB Submitted")</f>
        <v>ERROR - No SA or SB Submitted</v>
      </c>
      <c r="E14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8" s="27" t="str">
        <f>IF($E$4 &lt;&gt; "Y", "N", IF('Inverter Request Form'!$B$54 = "Yes", "Y", "N"))</f>
        <v>N</v>
      </c>
      <c r="G148" s="27" t="str">
        <f>IF($E$4 &lt;&gt; "Y", "N", IF(OR('Inverter Request Form'!$B$50 = "Yes: SA8-SA15", 'Inverter Request Form'!$B$50 = "Yes: SA8-SA15, SA17 &amp; SA18"), "Y", "N"))</f>
        <v>N</v>
      </c>
      <c r="H148" s="27" t="str">
        <f>IF($E$4 &lt;&gt; "Y", "N", IF('Inverter Request Form'!$B$50 = "Yes: SA8-SA15, SA17 &amp; SA18", "Y", "N"))</f>
        <v>N</v>
      </c>
      <c r="I148" s="27" t="str">
        <f>IF('Inverter Request Form'!$B$88="1. Inverter - CSIP Certified", "Y", IF('Inverter Request Form'!$B$88="2. Inverter - CSIP compliant via conformance testing using a CSIP-certified gateway", "Y*", IF('Inverter Request Form'!$B$88= "None", "N", "N")))</f>
        <v>N</v>
      </c>
      <c r="J148" s="27"/>
      <c r="K148" s="27" t="str">
        <f>IF(ISBLANK('Inverter Request Form'!$D254), "No Information Submitted", 'Inverter Request Form'!$D254)</f>
        <v>No Information Submitted</v>
      </c>
      <c r="L148" s="27"/>
      <c r="M148" s="27" t="str">
        <f>IF(ISBLANK('Inverter Request Form'!$C254), "No Information Submitted", 'Inverter Request Form'!$C254)</f>
        <v>No Information Submitted</v>
      </c>
      <c r="N148" s="27"/>
      <c r="O148" s="27" t="str">
        <f>IF($D$4 &lt;&gt; "Y", "No Information Submitted", IF(ISBLANK('Inverter Request Form'!$B$34), "No NRTL Selected", 'Inverter Request Form'!$B$34))</f>
        <v>No Information Submitted</v>
      </c>
      <c r="P148" s="81" t="str">
        <f t="shared" si="13"/>
        <v>No Information Submitted</v>
      </c>
      <c r="Q148" s="27" t="str">
        <f>IF($E$4 &lt;&gt; "Y", "No Information Submitted", IF(ISBLANK('Inverter Request Form'!$B$34), "No NRTL Selected", 'Inverter Request Form'!$B$34))</f>
        <v>No Information Submitted</v>
      </c>
      <c r="R148" s="81" t="str">
        <f t="shared" si="14"/>
        <v>No Information Submitted</v>
      </c>
      <c r="S148" s="27" t="str">
        <f>IF($E$4 &lt;&gt; "Y", "No Information Submitted", IF(AND($E$4= "Y", ISBLANK('Inverter Request Form'!$B$52)), "ERROR - No Firmware Version Submitted", 'Inverter Request Form'!$B$52))</f>
        <v>No Information Submitted</v>
      </c>
      <c r="T148" s="81" t="str">
        <f t="shared" si="15"/>
        <v>No Information Submitted</v>
      </c>
      <c r="U148" s="81" t="str">
        <f t="shared" si="16"/>
        <v>No Information Submitted</v>
      </c>
      <c r="V148" s="81" t="str">
        <f t="shared" si="17"/>
        <v>No Information Submitted</v>
      </c>
      <c r="W148" s="27" t="str">
        <f>IF($I$4="No Information Submitted", "No Information Submitted", IF(ISBLANK('Inverter Request Form'!$B$90), "No Information Submitted", 'Inverter Request Form'!$B$90))</f>
        <v>No Information Submitted</v>
      </c>
      <c r="X148" s="81" t="str">
        <f>IF($I$4="No Information Submitted", "No Information Submitted", IF(ISBLANK('Inverter Request Form'!$B$90), "No Information Submitted", ""))</f>
        <v>No Information Submitted</v>
      </c>
      <c r="Y148" s="27"/>
      <c r="Z148" s="27" t="str">
        <f>IF(AND('Inverter Request Form'!$B$28= "Yes", 'Inverter Request Form'!$B$98 = "Yes"), "Multiple Listing and ACPV module", IF('Inverter Request Form'!$B$28= "Yes", "ACPV module", IF('Inverter Request Form'!$B$98 = "Yes", "Multiple Listing",  "")))</f>
        <v/>
      </c>
      <c r="AA148" s="27" t="str">
        <f>IF('Inverter Request Form'!$B$30="Yes","Y", "N")</f>
        <v>N</v>
      </c>
      <c r="AB148" s="27" t="str">
        <f>IF('Inverter Request Form'!$B$26="Yes","Y", "N")</f>
        <v>N</v>
      </c>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t="str">
        <f>IF('Inverter Request Form'!$B$68 = "", "No Information Submitted", IF('Inverter Request Form'!$B$68 = "Yes", "Y", IF('Inverter Request Form'!$B$68 = "No", "N", "Error")))</f>
        <v>No Information Submitted</v>
      </c>
      <c r="BK148" s="27" t="str">
        <f>IF('Inverter Request Form'!$B$70 = "", "No Information Submitted", IF('Inverter Request Form'!$B$70 = "Yes", "Y", IF('Inverter Request Form'!$B$70 = "No", "N", "Error")))</f>
        <v>No Information Submitted</v>
      </c>
      <c r="BL148" s="27" t="str">
        <f>IF('Inverter Request Form'!$B$72 = "", "No Information Submitted", IF('Inverter Request Form'!$B$72 = "Yes", "Y", IF('Inverter Request Form'!$B$72 = "No", "N", "Error")))</f>
        <v>No Information Submitted</v>
      </c>
      <c r="BM148" s="27" t="str">
        <f>IF('Inverter Request Form'!$B$74 = "", "No Information Submitted", IF('Inverter Request Form'!$B$74 = "Yes", "Y", IF('Inverter Request Form'!$B$74 = "No", "N", "Error")))</f>
        <v>No Information Submitted</v>
      </c>
      <c r="BN148" s="27" t="str">
        <f>IF('Inverter Request Form'!$B$76 = "", "No Information Submitted", IF('Inverter Request Form'!$B$76 = "Yes", "Y", IF('Inverter Request Form'!$B$76 = "No", "N", "Error")))</f>
        <v>No Information Submitted</v>
      </c>
      <c r="BO148" s="27" t="str">
        <f>IF('Inverter Request Form'!$B$78 = "", "No Information Submitted", IF('Inverter Request Form'!$B$78 = "Yes", "Y", IF('Inverter Request Form'!$B$78 = "No", "N", "Error")))</f>
        <v>No Information Submitted</v>
      </c>
      <c r="BP148" s="27" t="str">
        <f>IF('Inverter Request Form'!$B$80 = "", "No Information Submitted", IF('Inverter Request Form'!$B$80 = "Yes", "Y", IF('Inverter Request Form'!$B$80 = "No", "N", "Error")))</f>
        <v>No Information Submitted</v>
      </c>
      <c r="BQ148" s="27" t="str">
        <f>IF('Inverter Request Form'!$B$82 = "", "No Information Submitted", IF('Inverter Request Form'!$B$82 = "Yes", "Y", IF('Inverter Request Form'!$B$82 = "No", "N", "Error")))</f>
        <v>No Information Submitted</v>
      </c>
      <c r="BR148" s="27" t="str">
        <f>IF('Inverter Request Form'!$B$84 = "", "No Information Submitted", IF('Inverter Request Form'!$B$84 = "Yes", "Y", IF('Inverter Request Form'!$B$84 = "No", "N", "Error")))</f>
        <v>No Information Submitted</v>
      </c>
      <c r="BS148" s="81"/>
      <c r="BT148" s="81"/>
      <c r="BU14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8" s="27" t="str">
        <f>IF('Inverter Request Form'!$B$22 = "PV Only", "PV", IF('Inverter Request Form'!$B$22 = "Battery Only", "Battery", IF('Inverter Request Form'!$B$22 = "Hybrid (PV and Battery)", "Both", "No Information Submitted")))</f>
        <v>No Information Submitted</v>
      </c>
      <c r="BX148" s="27" t="str">
        <f>IF(ISBLANK('Inverter Request Form'!$B254), "No Information Submitted", IF('Inverter Request Form'!$B$28 &lt;&gt; "Yes", "No", IF(AND('Inverter Request Form'!$B$28 = "Yes", ISBLANK('Inverter Request Form'!$F254)), "Missing ACPV Model Number", "Yes")))</f>
        <v>No Information Submitted</v>
      </c>
    </row>
    <row r="149" spans="1:76" ht="28.8" x14ac:dyDescent="0.3">
      <c r="A149" s="71" t="str">
        <f>IF(ISBLANK('Inverter Request Form'!$B$6), "No Information Submitted", 'Inverter Request Form'!$B$6)</f>
        <v>No Information Submitted</v>
      </c>
      <c r="B149" s="71" t="str">
        <f>IF(ISBLANK('Inverter Request Form'!$B255), "No Information Submitted", IF($BX$4 = "Yes", _xlfn.CONCAT("{", 'Inverter Request Form'!$C255, "V}"), IF('Inverter Request Form'!$B$98 = "Yes", IF(ISBLANK('Inverter Request Form'!$E255), "No Basic Listee Model Number Submitted", _xlfn.CONCAT('Inverter Request Form'!$B255," {",'Inverter Request Form'!$C255, "V}")), _xlfn.CONCAT('Inverter Request Form'!$B255," {",'Inverter Request Form'!$C255, "V}"))))</f>
        <v>No Information Submitted</v>
      </c>
      <c r="C149" s="27" t="str">
        <f t="shared" si="12"/>
        <v>N</v>
      </c>
      <c r="D149" s="27" t="str">
        <f>IF(OR('Inverter Request Form'!$B$39 = "Yes", OR('Inverter Request Form'!$B$50 = "Yes: SA8-SA15", 'Inverter Request Form'!$B$50 = "Yes: SA8-SA15, SA17 &amp; SA18")), IF('Inverter Request Form'!$B$39 = "Yes", "Y", "N"), "ERROR - No SA or SB Submitted")</f>
        <v>ERROR - No SA or SB Submitted</v>
      </c>
      <c r="E14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49" s="27" t="str">
        <f>IF($E$4 &lt;&gt; "Y", "N", IF('Inverter Request Form'!$B$54 = "Yes", "Y", "N"))</f>
        <v>N</v>
      </c>
      <c r="G149" s="27" t="str">
        <f>IF($E$4 &lt;&gt; "Y", "N", IF(OR('Inverter Request Form'!$B$50 = "Yes: SA8-SA15", 'Inverter Request Form'!$B$50 = "Yes: SA8-SA15, SA17 &amp; SA18"), "Y", "N"))</f>
        <v>N</v>
      </c>
      <c r="H149" s="27" t="str">
        <f>IF($E$4 &lt;&gt; "Y", "N", IF('Inverter Request Form'!$B$50 = "Yes: SA8-SA15, SA17 &amp; SA18", "Y", "N"))</f>
        <v>N</v>
      </c>
      <c r="I149" s="27" t="str">
        <f>IF('Inverter Request Form'!$B$88="1. Inverter - CSIP Certified", "Y", IF('Inverter Request Form'!$B$88="2. Inverter - CSIP compliant via conformance testing using a CSIP-certified gateway", "Y*", IF('Inverter Request Form'!$B$88= "None", "N", "N")))</f>
        <v>N</v>
      </c>
      <c r="J149" s="27"/>
      <c r="K149" s="27" t="str">
        <f>IF(ISBLANK('Inverter Request Form'!$D255), "No Information Submitted", 'Inverter Request Form'!$D255)</f>
        <v>No Information Submitted</v>
      </c>
      <c r="L149" s="27"/>
      <c r="M149" s="27" t="str">
        <f>IF(ISBLANK('Inverter Request Form'!$C255), "No Information Submitted", 'Inverter Request Form'!$C255)</f>
        <v>No Information Submitted</v>
      </c>
      <c r="N149" s="27"/>
      <c r="O149" s="27" t="str">
        <f>IF($D$4 &lt;&gt; "Y", "No Information Submitted", IF(ISBLANK('Inverter Request Form'!$B$34), "No NRTL Selected", 'Inverter Request Form'!$B$34))</f>
        <v>No Information Submitted</v>
      </c>
      <c r="P149" s="81" t="str">
        <f t="shared" si="13"/>
        <v>No Information Submitted</v>
      </c>
      <c r="Q149" s="27" t="str">
        <f>IF($E$4 &lt;&gt; "Y", "No Information Submitted", IF(ISBLANK('Inverter Request Form'!$B$34), "No NRTL Selected", 'Inverter Request Form'!$B$34))</f>
        <v>No Information Submitted</v>
      </c>
      <c r="R149" s="81" t="str">
        <f t="shared" si="14"/>
        <v>No Information Submitted</v>
      </c>
      <c r="S149" s="27" t="str">
        <f>IF($E$4 &lt;&gt; "Y", "No Information Submitted", IF(AND($E$4= "Y", ISBLANK('Inverter Request Form'!$B$52)), "ERROR - No Firmware Version Submitted", 'Inverter Request Form'!$B$52))</f>
        <v>No Information Submitted</v>
      </c>
      <c r="T149" s="81" t="str">
        <f t="shared" si="15"/>
        <v>No Information Submitted</v>
      </c>
      <c r="U149" s="81" t="str">
        <f t="shared" si="16"/>
        <v>No Information Submitted</v>
      </c>
      <c r="V149" s="81" t="str">
        <f t="shared" si="17"/>
        <v>No Information Submitted</v>
      </c>
      <c r="W149" s="27" t="str">
        <f>IF($I$4="No Information Submitted", "No Information Submitted", IF(ISBLANK('Inverter Request Form'!$B$90), "No Information Submitted", 'Inverter Request Form'!$B$90))</f>
        <v>No Information Submitted</v>
      </c>
      <c r="X149" s="81" t="str">
        <f>IF($I$4="No Information Submitted", "No Information Submitted", IF(ISBLANK('Inverter Request Form'!$B$90), "No Information Submitted", ""))</f>
        <v>No Information Submitted</v>
      </c>
      <c r="Y149" s="27"/>
      <c r="Z149" s="27" t="str">
        <f>IF(AND('Inverter Request Form'!$B$28= "Yes", 'Inverter Request Form'!$B$98 = "Yes"), "Multiple Listing and ACPV module", IF('Inverter Request Form'!$B$28= "Yes", "ACPV module", IF('Inverter Request Form'!$B$98 = "Yes", "Multiple Listing",  "")))</f>
        <v/>
      </c>
      <c r="AA149" s="27" t="str">
        <f>IF('Inverter Request Form'!$B$30="Yes","Y", "N")</f>
        <v>N</v>
      </c>
      <c r="AB149" s="27" t="str">
        <f>IF('Inverter Request Form'!$B$26="Yes","Y", "N")</f>
        <v>N</v>
      </c>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t="str">
        <f>IF('Inverter Request Form'!$B$68 = "", "No Information Submitted", IF('Inverter Request Form'!$B$68 = "Yes", "Y", IF('Inverter Request Form'!$B$68 = "No", "N", "Error")))</f>
        <v>No Information Submitted</v>
      </c>
      <c r="BK149" s="27" t="str">
        <f>IF('Inverter Request Form'!$B$70 = "", "No Information Submitted", IF('Inverter Request Form'!$B$70 = "Yes", "Y", IF('Inverter Request Form'!$B$70 = "No", "N", "Error")))</f>
        <v>No Information Submitted</v>
      </c>
      <c r="BL149" s="27" t="str">
        <f>IF('Inverter Request Form'!$B$72 = "", "No Information Submitted", IF('Inverter Request Form'!$B$72 = "Yes", "Y", IF('Inverter Request Form'!$B$72 = "No", "N", "Error")))</f>
        <v>No Information Submitted</v>
      </c>
      <c r="BM149" s="27" t="str">
        <f>IF('Inverter Request Form'!$B$74 = "", "No Information Submitted", IF('Inverter Request Form'!$B$74 = "Yes", "Y", IF('Inverter Request Form'!$B$74 = "No", "N", "Error")))</f>
        <v>No Information Submitted</v>
      </c>
      <c r="BN149" s="27" t="str">
        <f>IF('Inverter Request Form'!$B$76 = "", "No Information Submitted", IF('Inverter Request Form'!$B$76 = "Yes", "Y", IF('Inverter Request Form'!$B$76 = "No", "N", "Error")))</f>
        <v>No Information Submitted</v>
      </c>
      <c r="BO149" s="27" t="str">
        <f>IF('Inverter Request Form'!$B$78 = "", "No Information Submitted", IF('Inverter Request Form'!$B$78 = "Yes", "Y", IF('Inverter Request Form'!$B$78 = "No", "N", "Error")))</f>
        <v>No Information Submitted</v>
      </c>
      <c r="BP149" s="27" t="str">
        <f>IF('Inverter Request Form'!$B$80 = "", "No Information Submitted", IF('Inverter Request Form'!$B$80 = "Yes", "Y", IF('Inverter Request Form'!$B$80 = "No", "N", "Error")))</f>
        <v>No Information Submitted</v>
      </c>
      <c r="BQ149" s="27" t="str">
        <f>IF('Inverter Request Form'!$B$82 = "", "No Information Submitted", IF('Inverter Request Form'!$B$82 = "Yes", "Y", IF('Inverter Request Form'!$B$82 = "No", "N", "Error")))</f>
        <v>No Information Submitted</v>
      </c>
      <c r="BR149" s="27" t="str">
        <f>IF('Inverter Request Form'!$B$84 = "", "No Information Submitted", IF('Inverter Request Form'!$B$84 = "Yes", "Y", IF('Inverter Request Form'!$B$84 = "No", "N", "Error")))</f>
        <v>No Information Submitted</v>
      </c>
      <c r="BS149" s="81"/>
      <c r="BT149" s="81"/>
      <c r="BU14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4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49" s="27" t="str">
        <f>IF('Inverter Request Form'!$B$22 = "PV Only", "PV", IF('Inverter Request Form'!$B$22 = "Battery Only", "Battery", IF('Inverter Request Form'!$B$22 = "Hybrid (PV and Battery)", "Both", "No Information Submitted")))</f>
        <v>No Information Submitted</v>
      </c>
      <c r="BX149" s="27" t="str">
        <f>IF(ISBLANK('Inverter Request Form'!$B255), "No Information Submitted", IF('Inverter Request Form'!$B$28 &lt;&gt; "Yes", "No", IF(AND('Inverter Request Form'!$B$28 = "Yes", ISBLANK('Inverter Request Form'!$F255)), "Missing ACPV Model Number", "Yes")))</f>
        <v>No Information Submitted</v>
      </c>
    </row>
    <row r="150" spans="1:76" ht="28.8" x14ac:dyDescent="0.3">
      <c r="A150" s="71" t="str">
        <f>IF(ISBLANK('Inverter Request Form'!$B$6), "No Information Submitted", 'Inverter Request Form'!$B$6)</f>
        <v>No Information Submitted</v>
      </c>
      <c r="B150" s="71" t="str">
        <f>IF(ISBLANK('Inverter Request Form'!$B256), "No Information Submitted", IF($BX$4 = "Yes", _xlfn.CONCAT("{", 'Inverter Request Form'!$C256, "V}"), IF('Inverter Request Form'!$B$98 = "Yes", IF(ISBLANK('Inverter Request Form'!$E256), "No Basic Listee Model Number Submitted", _xlfn.CONCAT('Inverter Request Form'!$B256," {",'Inverter Request Form'!$C256, "V}")), _xlfn.CONCAT('Inverter Request Form'!$B256," {",'Inverter Request Form'!$C256, "V}"))))</f>
        <v>No Information Submitted</v>
      </c>
      <c r="C150" s="27" t="str">
        <f t="shared" si="12"/>
        <v>N</v>
      </c>
      <c r="D150" s="27" t="str">
        <f>IF(OR('Inverter Request Form'!$B$39 = "Yes", OR('Inverter Request Form'!$B$50 = "Yes: SA8-SA15", 'Inverter Request Form'!$B$50 = "Yes: SA8-SA15, SA17 &amp; SA18")), IF('Inverter Request Form'!$B$39 = "Yes", "Y", "N"), "ERROR - No SA or SB Submitted")</f>
        <v>ERROR - No SA or SB Submitted</v>
      </c>
      <c r="E15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0" s="27" t="str">
        <f>IF($E$4 &lt;&gt; "Y", "N", IF('Inverter Request Form'!$B$54 = "Yes", "Y", "N"))</f>
        <v>N</v>
      </c>
      <c r="G150" s="27" t="str">
        <f>IF($E$4 &lt;&gt; "Y", "N", IF(OR('Inverter Request Form'!$B$50 = "Yes: SA8-SA15", 'Inverter Request Form'!$B$50 = "Yes: SA8-SA15, SA17 &amp; SA18"), "Y", "N"))</f>
        <v>N</v>
      </c>
      <c r="H150" s="27" t="str">
        <f>IF($E$4 &lt;&gt; "Y", "N", IF('Inverter Request Form'!$B$50 = "Yes: SA8-SA15, SA17 &amp; SA18", "Y", "N"))</f>
        <v>N</v>
      </c>
      <c r="I150" s="27" t="str">
        <f>IF('Inverter Request Form'!$B$88="1. Inverter - CSIP Certified", "Y", IF('Inverter Request Form'!$B$88="2. Inverter - CSIP compliant via conformance testing using a CSIP-certified gateway", "Y*", IF('Inverter Request Form'!$B$88= "None", "N", "N")))</f>
        <v>N</v>
      </c>
      <c r="J150" s="27"/>
      <c r="K150" s="27" t="str">
        <f>IF(ISBLANK('Inverter Request Form'!$D256), "No Information Submitted", 'Inverter Request Form'!$D256)</f>
        <v>No Information Submitted</v>
      </c>
      <c r="L150" s="27"/>
      <c r="M150" s="27" t="str">
        <f>IF(ISBLANK('Inverter Request Form'!$C256), "No Information Submitted", 'Inverter Request Form'!$C256)</f>
        <v>No Information Submitted</v>
      </c>
      <c r="N150" s="27"/>
      <c r="O150" s="27" t="str">
        <f>IF($D$4 &lt;&gt; "Y", "No Information Submitted", IF(ISBLANK('Inverter Request Form'!$B$34), "No NRTL Selected", 'Inverter Request Form'!$B$34))</f>
        <v>No Information Submitted</v>
      </c>
      <c r="P150" s="81" t="str">
        <f t="shared" si="13"/>
        <v>No Information Submitted</v>
      </c>
      <c r="Q150" s="27" t="str">
        <f>IF($E$4 &lt;&gt; "Y", "No Information Submitted", IF(ISBLANK('Inverter Request Form'!$B$34), "No NRTL Selected", 'Inverter Request Form'!$B$34))</f>
        <v>No Information Submitted</v>
      </c>
      <c r="R150" s="81" t="str">
        <f t="shared" si="14"/>
        <v>No Information Submitted</v>
      </c>
      <c r="S150" s="27" t="str">
        <f>IF($E$4 &lt;&gt; "Y", "No Information Submitted", IF(AND($E$4= "Y", ISBLANK('Inverter Request Form'!$B$52)), "ERROR - No Firmware Version Submitted", 'Inverter Request Form'!$B$52))</f>
        <v>No Information Submitted</v>
      </c>
      <c r="T150" s="81" t="str">
        <f t="shared" si="15"/>
        <v>No Information Submitted</v>
      </c>
      <c r="U150" s="81" t="str">
        <f t="shared" si="16"/>
        <v>No Information Submitted</v>
      </c>
      <c r="V150" s="81" t="str">
        <f t="shared" si="17"/>
        <v>No Information Submitted</v>
      </c>
      <c r="W150" s="27" t="str">
        <f>IF($I$4="No Information Submitted", "No Information Submitted", IF(ISBLANK('Inverter Request Form'!$B$90), "No Information Submitted", 'Inverter Request Form'!$B$90))</f>
        <v>No Information Submitted</v>
      </c>
      <c r="X150" s="81" t="str">
        <f>IF($I$4="No Information Submitted", "No Information Submitted", IF(ISBLANK('Inverter Request Form'!$B$90), "No Information Submitted", ""))</f>
        <v>No Information Submitted</v>
      </c>
      <c r="Y150" s="27"/>
      <c r="Z150" s="27" t="str">
        <f>IF(AND('Inverter Request Form'!$B$28= "Yes", 'Inverter Request Form'!$B$98 = "Yes"), "Multiple Listing and ACPV module", IF('Inverter Request Form'!$B$28= "Yes", "ACPV module", IF('Inverter Request Form'!$B$98 = "Yes", "Multiple Listing",  "")))</f>
        <v/>
      </c>
      <c r="AA150" s="27" t="str">
        <f>IF('Inverter Request Form'!$B$30="Yes","Y", "N")</f>
        <v>N</v>
      </c>
      <c r="AB150" s="27" t="str">
        <f>IF('Inverter Request Form'!$B$26="Yes","Y", "N")</f>
        <v>N</v>
      </c>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t="str">
        <f>IF('Inverter Request Form'!$B$68 = "", "No Information Submitted", IF('Inverter Request Form'!$B$68 = "Yes", "Y", IF('Inverter Request Form'!$B$68 = "No", "N", "Error")))</f>
        <v>No Information Submitted</v>
      </c>
      <c r="BK150" s="27" t="str">
        <f>IF('Inverter Request Form'!$B$70 = "", "No Information Submitted", IF('Inverter Request Form'!$B$70 = "Yes", "Y", IF('Inverter Request Form'!$B$70 = "No", "N", "Error")))</f>
        <v>No Information Submitted</v>
      </c>
      <c r="BL150" s="27" t="str">
        <f>IF('Inverter Request Form'!$B$72 = "", "No Information Submitted", IF('Inverter Request Form'!$B$72 = "Yes", "Y", IF('Inverter Request Form'!$B$72 = "No", "N", "Error")))</f>
        <v>No Information Submitted</v>
      </c>
      <c r="BM150" s="27" t="str">
        <f>IF('Inverter Request Form'!$B$74 = "", "No Information Submitted", IF('Inverter Request Form'!$B$74 = "Yes", "Y", IF('Inverter Request Form'!$B$74 = "No", "N", "Error")))</f>
        <v>No Information Submitted</v>
      </c>
      <c r="BN150" s="27" t="str">
        <f>IF('Inverter Request Form'!$B$76 = "", "No Information Submitted", IF('Inverter Request Form'!$B$76 = "Yes", "Y", IF('Inverter Request Form'!$B$76 = "No", "N", "Error")))</f>
        <v>No Information Submitted</v>
      </c>
      <c r="BO150" s="27" t="str">
        <f>IF('Inverter Request Form'!$B$78 = "", "No Information Submitted", IF('Inverter Request Form'!$B$78 = "Yes", "Y", IF('Inverter Request Form'!$B$78 = "No", "N", "Error")))</f>
        <v>No Information Submitted</v>
      </c>
      <c r="BP150" s="27" t="str">
        <f>IF('Inverter Request Form'!$B$80 = "", "No Information Submitted", IF('Inverter Request Form'!$B$80 = "Yes", "Y", IF('Inverter Request Form'!$B$80 = "No", "N", "Error")))</f>
        <v>No Information Submitted</v>
      </c>
      <c r="BQ150" s="27" t="str">
        <f>IF('Inverter Request Form'!$B$82 = "", "No Information Submitted", IF('Inverter Request Form'!$B$82 = "Yes", "Y", IF('Inverter Request Form'!$B$82 = "No", "N", "Error")))</f>
        <v>No Information Submitted</v>
      </c>
      <c r="BR150" s="27" t="str">
        <f>IF('Inverter Request Form'!$B$84 = "", "No Information Submitted", IF('Inverter Request Form'!$B$84 = "Yes", "Y", IF('Inverter Request Form'!$B$84 = "No", "N", "Error")))</f>
        <v>No Information Submitted</v>
      </c>
      <c r="BS150" s="81"/>
      <c r="BT150" s="81"/>
      <c r="BU15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0" s="27" t="str">
        <f>IF('Inverter Request Form'!$B$22 = "PV Only", "PV", IF('Inverter Request Form'!$B$22 = "Battery Only", "Battery", IF('Inverter Request Form'!$B$22 = "Hybrid (PV and Battery)", "Both", "No Information Submitted")))</f>
        <v>No Information Submitted</v>
      </c>
      <c r="BX150" s="27" t="str">
        <f>IF(ISBLANK('Inverter Request Form'!$B256), "No Information Submitted", IF('Inverter Request Form'!$B$28 &lt;&gt; "Yes", "No", IF(AND('Inverter Request Form'!$B$28 = "Yes", ISBLANK('Inverter Request Form'!$F256)), "Missing ACPV Model Number", "Yes")))</f>
        <v>No Information Submitted</v>
      </c>
    </row>
    <row r="151" spans="1:76" ht="28.8" x14ac:dyDescent="0.3">
      <c r="A151" s="71" t="str">
        <f>IF(ISBLANK('Inverter Request Form'!$B$6), "No Information Submitted", 'Inverter Request Form'!$B$6)</f>
        <v>No Information Submitted</v>
      </c>
      <c r="B151" s="71" t="str">
        <f>IF(ISBLANK('Inverter Request Form'!$B257), "No Information Submitted", IF($BX$4 = "Yes", _xlfn.CONCAT("{", 'Inverter Request Form'!$C257, "V}"), IF('Inverter Request Form'!$B$98 = "Yes", IF(ISBLANK('Inverter Request Form'!$E257), "No Basic Listee Model Number Submitted", _xlfn.CONCAT('Inverter Request Form'!$B257," {",'Inverter Request Form'!$C257, "V}")), _xlfn.CONCAT('Inverter Request Form'!$B257," {",'Inverter Request Form'!$C257, "V}"))))</f>
        <v>No Information Submitted</v>
      </c>
      <c r="C151" s="27" t="str">
        <f t="shared" si="12"/>
        <v>N</v>
      </c>
      <c r="D151" s="27" t="str">
        <f>IF(OR('Inverter Request Form'!$B$39 = "Yes", OR('Inverter Request Form'!$B$50 = "Yes: SA8-SA15", 'Inverter Request Form'!$B$50 = "Yes: SA8-SA15, SA17 &amp; SA18")), IF('Inverter Request Form'!$B$39 = "Yes", "Y", "N"), "ERROR - No SA or SB Submitted")</f>
        <v>ERROR - No SA or SB Submitted</v>
      </c>
      <c r="E15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1" s="27" t="str">
        <f>IF($E$4 &lt;&gt; "Y", "N", IF('Inverter Request Form'!$B$54 = "Yes", "Y", "N"))</f>
        <v>N</v>
      </c>
      <c r="G151" s="27" t="str">
        <f>IF($E$4 &lt;&gt; "Y", "N", IF(OR('Inverter Request Form'!$B$50 = "Yes: SA8-SA15", 'Inverter Request Form'!$B$50 = "Yes: SA8-SA15, SA17 &amp; SA18"), "Y", "N"))</f>
        <v>N</v>
      </c>
      <c r="H151" s="27" t="str">
        <f>IF($E$4 &lt;&gt; "Y", "N", IF('Inverter Request Form'!$B$50 = "Yes: SA8-SA15, SA17 &amp; SA18", "Y", "N"))</f>
        <v>N</v>
      </c>
      <c r="I151" s="27" t="str">
        <f>IF('Inverter Request Form'!$B$88="1. Inverter - CSIP Certified", "Y", IF('Inverter Request Form'!$B$88="2. Inverter - CSIP compliant via conformance testing using a CSIP-certified gateway", "Y*", IF('Inverter Request Form'!$B$88= "None", "N", "N")))</f>
        <v>N</v>
      </c>
      <c r="J151" s="27"/>
      <c r="K151" s="27" t="str">
        <f>IF(ISBLANK('Inverter Request Form'!$D257), "No Information Submitted", 'Inverter Request Form'!$D257)</f>
        <v>No Information Submitted</v>
      </c>
      <c r="L151" s="27"/>
      <c r="M151" s="27" t="str">
        <f>IF(ISBLANK('Inverter Request Form'!$C257), "No Information Submitted", 'Inverter Request Form'!$C257)</f>
        <v>No Information Submitted</v>
      </c>
      <c r="N151" s="27"/>
      <c r="O151" s="27" t="str">
        <f>IF($D$4 &lt;&gt; "Y", "No Information Submitted", IF(ISBLANK('Inverter Request Form'!$B$34), "No NRTL Selected", 'Inverter Request Form'!$B$34))</f>
        <v>No Information Submitted</v>
      </c>
      <c r="P151" s="81" t="str">
        <f t="shared" si="13"/>
        <v>No Information Submitted</v>
      </c>
      <c r="Q151" s="27" t="str">
        <f>IF($E$4 &lt;&gt; "Y", "No Information Submitted", IF(ISBLANK('Inverter Request Form'!$B$34), "No NRTL Selected", 'Inverter Request Form'!$B$34))</f>
        <v>No Information Submitted</v>
      </c>
      <c r="R151" s="81" t="str">
        <f t="shared" si="14"/>
        <v>No Information Submitted</v>
      </c>
      <c r="S151" s="27" t="str">
        <f>IF($E$4 &lt;&gt; "Y", "No Information Submitted", IF(AND($E$4= "Y", ISBLANK('Inverter Request Form'!$B$52)), "ERROR - No Firmware Version Submitted", 'Inverter Request Form'!$B$52))</f>
        <v>No Information Submitted</v>
      </c>
      <c r="T151" s="81" t="str">
        <f t="shared" si="15"/>
        <v>No Information Submitted</v>
      </c>
      <c r="U151" s="81" t="str">
        <f t="shared" si="16"/>
        <v>No Information Submitted</v>
      </c>
      <c r="V151" s="81" t="str">
        <f t="shared" si="17"/>
        <v>No Information Submitted</v>
      </c>
      <c r="W151" s="27" t="str">
        <f>IF($I$4="No Information Submitted", "No Information Submitted", IF(ISBLANK('Inverter Request Form'!$B$90), "No Information Submitted", 'Inverter Request Form'!$B$90))</f>
        <v>No Information Submitted</v>
      </c>
      <c r="X151" s="81" t="str">
        <f>IF($I$4="No Information Submitted", "No Information Submitted", IF(ISBLANK('Inverter Request Form'!$B$90), "No Information Submitted", ""))</f>
        <v>No Information Submitted</v>
      </c>
      <c r="Y151" s="27"/>
      <c r="Z151" s="27" t="str">
        <f>IF(AND('Inverter Request Form'!$B$28= "Yes", 'Inverter Request Form'!$B$98 = "Yes"), "Multiple Listing and ACPV module", IF('Inverter Request Form'!$B$28= "Yes", "ACPV module", IF('Inverter Request Form'!$B$98 = "Yes", "Multiple Listing",  "")))</f>
        <v/>
      </c>
      <c r="AA151" s="27" t="str">
        <f>IF('Inverter Request Form'!$B$30="Yes","Y", "N")</f>
        <v>N</v>
      </c>
      <c r="AB151" s="27" t="str">
        <f>IF('Inverter Request Form'!$B$26="Yes","Y", "N")</f>
        <v>N</v>
      </c>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t="str">
        <f>IF('Inverter Request Form'!$B$68 = "", "No Information Submitted", IF('Inverter Request Form'!$B$68 = "Yes", "Y", IF('Inverter Request Form'!$B$68 = "No", "N", "Error")))</f>
        <v>No Information Submitted</v>
      </c>
      <c r="BK151" s="27" t="str">
        <f>IF('Inverter Request Form'!$B$70 = "", "No Information Submitted", IF('Inverter Request Form'!$B$70 = "Yes", "Y", IF('Inverter Request Form'!$B$70 = "No", "N", "Error")))</f>
        <v>No Information Submitted</v>
      </c>
      <c r="BL151" s="27" t="str">
        <f>IF('Inverter Request Form'!$B$72 = "", "No Information Submitted", IF('Inverter Request Form'!$B$72 = "Yes", "Y", IF('Inverter Request Form'!$B$72 = "No", "N", "Error")))</f>
        <v>No Information Submitted</v>
      </c>
      <c r="BM151" s="27" t="str">
        <f>IF('Inverter Request Form'!$B$74 = "", "No Information Submitted", IF('Inverter Request Form'!$B$74 = "Yes", "Y", IF('Inverter Request Form'!$B$74 = "No", "N", "Error")))</f>
        <v>No Information Submitted</v>
      </c>
      <c r="BN151" s="27" t="str">
        <f>IF('Inverter Request Form'!$B$76 = "", "No Information Submitted", IF('Inverter Request Form'!$B$76 = "Yes", "Y", IF('Inverter Request Form'!$B$76 = "No", "N", "Error")))</f>
        <v>No Information Submitted</v>
      </c>
      <c r="BO151" s="27" t="str">
        <f>IF('Inverter Request Form'!$B$78 = "", "No Information Submitted", IF('Inverter Request Form'!$B$78 = "Yes", "Y", IF('Inverter Request Form'!$B$78 = "No", "N", "Error")))</f>
        <v>No Information Submitted</v>
      </c>
      <c r="BP151" s="27" t="str">
        <f>IF('Inverter Request Form'!$B$80 = "", "No Information Submitted", IF('Inverter Request Form'!$B$80 = "Yes", "Y", IF('Inverter Request Form'!$B$80 = "No", "N", "Error")))</f>
        <v>No Information Submitted</v>
      </c>
      <c r="BQ151" s="27" t="str">
        <f>IF('Inverter Request Form'!$B$82 = "", "No Information Submitted", IF('Inverter Request Form'!$B$82 = "Yes", "Y", IF('Inverter Request Form'!$B$82 = "No", "N", "Error")))</f>
        <v>No Information Submitted</v>
      </c>
      <c r="BR151" s="27" t="str">
        <f>IF('Inverter Request Form'!$B$84 = "", "No Information Submitted", IF('Inverter Request Form'!$B$84 = "Yes", "Y", IF('Inverter Request Form'!$B$84 = "No", "N", "Error")))</f>
        <v>No Information Submitted</v>
      </c>
      <c r="BS151" s="81"/>
      <c r="BT151" s="81"/>
      <c r="BU15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1" s="27" t="str">
        <f>IF('Inverter Request Form'!$B$22 = "PV Only", "PV", IF('Inverter Request Form'!$B$22 = "Battery Only", "Battery", IF('Inverter Request Form'!$B$22 = "Hybrid (PV and Battery)", "Both", "No Information Submitted")))</f>
        <v>No Information Submitted</v>
      </c>
      <c r="BX151" s="27" t="str">
        <f>IF(ISBLANK('Inverter Request Form'!$B257), "No Information Submitted", IF('Inverter Request Form'!$B$28 &lt;&gt; "Yes", "No", IF(AND('Inverter Request Form'!$B$28 = "Yes", ISBLANK('Inverter Request Form'!$F257)), "Missing ACPV Model Number", "Yes")))</f>
        <v>No Information Submitted</v>
      </c>
    </row>
    <row r="152" spans="1:76" ht="28.8" x14ac:dyDescent="0.3">
      <c r="A152" s="71" t="str">
        <f>IF(ISBLANK('Inverter Request Form'!$B$6), "No Information Submitted", 'Inverter Request Form'!$B$6)</f>
        <v>No Information Submitted</v>
      </c>
      <c r="B152" s="71" t="str">
        <f>IF(ISBLANK('Inverter Request Form'!$B258), "No Information Submitted", IF($BX$4 = "Yes", _xlfn.CONCAT("{", 'Inverter Request Form'!$C258, "V}"), IF('Inverter Request Form'!$B$98 = "Yes", IF(ISBLANK('Inverter Request Form'!$E258), "No Basic Listee Model Number Submitted", _xlfn.CONCAT('Inverter Request Form'!$B258," {",'Inverter Request Form'!$C258, "V}")), _xlfn.CONCAT('Inverter Request Form'!$B258," {",'Inverter Request Form'!$C258, "V}"))))</f>
        <v>No Information Submitted</v>
      </c>
      <c r="C152" s="27" t="str">
        <f t="shared" si="12"/>
        <v>N</v>
      </c>
      <c r="D152" s="27" t="str">
        <f>IF(OR('Inverter Request Form'!$B$39 = "Yes", OR('Inverter Request Form'!$B$50 = "Yes: SA8-SA15", 'Inverter Request Form'!$B$50 = "Yes: SA8-SA15, SA17 &amp; SA18")), IF('Inverter Request Form'!$B$39 = "Yes", "Y", "N"), "ERROR - No SA or SB Submitted")</f>
        <v>ERROR - No SA or SB Submitted</v>
      </c>
      <c r="E15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2" s="27" t="str">
        <f>IF($E$4 &lt;&gt; "Y", "N", IF('Inverter Request Form'!$B$54 = "Yes", "Y", "N"))</f>
        <v>N</v>
      </c>
      <c r="G152" s="27" t="str">
        <f>IF($E$4 &lt;&gt; "Y", "N", IF(OR('Inverter Request Form'!$B$50 = "Yes: SA8-SA15", 'Inverter Request Form'!$B$50 = "Yes: SA8-SA15, SA17 &amp; SA18"), "Y", "N"))</f>
        <v>N</v>
      </c>
      <c r="H152" s="27" t="str">
        <f>IF($E$4 &lt;&gt; "Y", "N", IF('Inverter Request Form'!$B$50 = "Yes: SA8-SA15, SA17 &amp; SA18", "Y", "N"))</f>
        <v>N</v>
      </c>
      <c r="I152" s="27" t="str">
        <f>IF('Inverter Request Form'!$B$88="1. Inverter - CSIP Certified", "Y", IF('Inverter Request Form'!$B$88="2. Inverter - CSIP compliant via conformance testing using a CSIP-certified gateway", "Y*", IF('Inverter Request Form'!$B$88= "None", "N", "N")))</f>
        <v>N</v>
      </c>
      <c r="J152" s="27"/>
      <c r="K152" s="27" t="str">
        <f>IF(ISBLANK('Inverter Request Form'!$D258), "No Information Submitted", 'Inverter Request Form'!$D258)</f>
        <v>No Information Submitted</v>
      </c>
      <c r="L152" s="27"/>
      <c r="M152" s="27" t="str">
        <f>IF(ISBLANK('Inverter Request Form'!$C258), "No Information Submitted", 'Inverter Request Form'!$C258)</f>
        <v>No Information Submitted</v>
      </c>
      <c r="N152" s="27"/>
      <c r="O152" s="27" t="str">
        <f>IF($D$4 &lt;&gt; "Y", "No Information Submitted", IF(ISBLANK('Inverter Request Form'!$B$34), "No NRTL Selected", 'Inverter Request Form'!$B$34))</f>
        <v>No Information Submitted</v>
      </c>
      <c r="P152" s="81" t="str">
        <f t="shared" si="13"/>
        <v>No Information Submitted</v>
      </c>
      <c r="Q152" s="27" t="str">
        <f>IF($E$4 &lt;&gt; "Y", "No Information Submitted", IF(ISBLANK('Inverter Request Form'!$B$34), "No NRTL Selected", 'Inverter Request Form'!$B$34))</f>
        <v>No Information Submitted</v>
      </c>
      <c r="R152" s="81" t="str">
        <f t="shared" si="14"/>
        <v>No Information Submitted</v>
      </c>
      <c r="S152" s="27" t="str">
        <f>IF($E$4 &lt;&gt; "Y", "No Information Submitted", IF(AND($E$4= "Y", ISBLANK('Inverter Request Form'!$B$52)), "ERROR - No Firmware Version Submitted", 'Inverter Request Form'!$B$52))</f>
        <v>No Information Submitted</v>
      </c>
      <c r="T152" s="81" t="str">
        <f t="shared" si="15"/>
        <v>No Information Submitted</v>
      </c>
      <c r="U152" s="81" t="str">
        <f t="shared" si="16"/>
        <v>No Information Submitted</v>
      </c>
      <c r="V152" s="81" t="str">
        <f t="shared" si="17"/>
        <v>No Information Submitted</v>
      </c>
      <c r="W152" s="27" t="str">
        <f>IF($I$4="No Information Submitted", "No Information Submitted", IF(ISBLANK('Inverter Request Form'!$B$90), "No Information Submitted", 'Inverter Request Form'!$B$90))</f>
        <v>No Information Submitted</v>
      </c>
      <c r="X152" s="81" t="str">
        <f>IF($I$4="No Information Submitted", "No Information Submitted", IF(ISBLANK('Inverter Request Form'!$B$90), "No Information Submitted", ""))</f>
        <v>No Information Submitted</v>
      </c>
      <c r="Y152" s="27"/>
      <c r="Z152" s="27" t="str">
        <f>IF(AND('Inverter Request Form'!$B$28= "Yes", 'Inverter Request Form'!$B$98 = "Yes"), "Multiple Listing and ACPV module", IF('Inverter Request Form'!$B$28= "Yes", "ACPV module", IF('Inverter Request Form'!$B$98 = "Yes", "Multiple Listing",  "")))</f>
        <v/>
      </c>
      <c r="AA152" s="27" t="str">
        <f>IF('Inverter Request Form'!$B$30="Yes","Y", "N")</f>
        <v>N</v>
      </c>
      <c r="AB152" s="27" t="str">
        <f>IF('Inverter Request Form'!$B$26="Yes","Y", "N")</f>
        <v>N</v>
      </c>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t="str">
        <f>IF('Inverter Request Form'!$B$68 = "", "No Information Submitted", IF('Inverter Request Form'!$B$68 = "Yes", "Y", IF('Inverter Request Form'!$B$68 = "No", "N", "Error")))</f>
        <v>No Information Submitted</v>
      </c>
      <c r="BK152" s="27" t="str">
        <f>IF('Inverter Request Form'!$B$70 = "", "No Information Submitted", IF('Inverter Request Form'!$B$70 = "Yes", "Y", IF('Inverter Request Form'!$B$70 = "No", "N", "Error")))</f>
        <v>No Information Submitted</v>
      </c>
      <c r="BL152" s="27" t="str">
        <f>IF('Inverter Request Form'!$B$72 = "", "No Information Submitted", IF('Inverter Request Form'!$B$72 = "Yes", "Y", IF('Inverter Request Form'!$B$72 = "No", "N", "Error")))</f>
        <v>No Information Submitted</v>
      </c>
      <c r="BM152" s="27" t="str">
        <f>IF('Inverter Request Form'!$B$74 = "", "No Information Submitted", IF('Inverter Request Form'!$B$74 = "Yes", "Y", IF('Inverter Request Form'!$B$74 = "No", "N", "Error")))</f>
        <v>No Information Submitted</v>
      </c>
      <c r="BN152" s="27" t="str">
        <f>IF('Inverter Request Form'!$B$76 = "", "No Information Submitted", IF('Inverter Request Form'!$B$76 = "Yes", "Y", IF('Inverter Request Form'!$B$76 = "No", "N", "Error")))</f>
        <v>No Information Submitted</v>
      </c>
      <c r="BO152" s="27" t="str">
        <f>IF('Inverter Request Form'!$B$78 = "", "No Information Submitted", IF('Inverter Request Form'!$B$78 = "Yes", "Y", IF('Inverter Request Form'!$B$78 = "No", "N", "Error")))</f>
        <v>No Information Submitted</v>
      </c>
      <c r="BP152" s="27" t="str">
        <f>IF('Inverter Request Form'!$B$80 = "", "No Information Submitted", IF('Inverter Request Form'!$B$80 = "Yes", "Y", IF('Inverter Request Form'!$B$80 = "No", "N", "Error")))</f>
        <v>No Information Submitted</v>
      </c>
      <c r="BQ152" s="27" t="str">
        <f>IF('Inverter Request Form'!$B$82 = "", "No Information Submitted", IF('Inverter Request Form'!$B$82 = "Yes", "Y", IF('Inverter Request Form'!$B$82 = "No", "N", "Error")))</f>
        <v>No Information Submitted</v>
      </c>
      <c r="BR152" s="27" t="str">
        <f>IF('Inverter Request Form'!$B$84 = "", "No Information Submitted", IF('Inverter Request Form'!$B$84 = "Yes", "Y", IF('Inverter Request Form'!$B$84 = "No", "N", "Error")))</f>
        <v>No Information Submitted</v>
      </c>
      <c r="BS152" s="81"/>
      <c r="BT152" s="81"/>
      <c r="BU15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2" s="27" t="str">
        <f>IF('Inverter Request Form'!$B$22 = "PV Only", "PV", IF('Inverter Request Form'!$B$22 = "Battery Only", "Battery", IF('Inverter Request Form'!$B$22 = "Hybrid (PV and Battery)", "Both", "No Information Submitted")))</f>
        <v>No Information Submitted</v>
      </c>
      <c r="BX152" s="27" t="str">
        <f>IF(ISBLANK('Inverter Request Form'!$B258), "No Information Submitted", IF('Inverter Request Form'!$B$28 &lt;&gt; "Yes", "No", IF(AND('Inverter Request Form'!$B$28 = "Yes", ISBLANK('Inverter Request Form'!$F258)), "Missing ACPV Model Number", "Yes")))</f>
        <v>No Information Submitted</v>
      </c>
    </row>
    <row r="153" spans="1:76" ht="28.8" x14ac:dyDescent="0.3">
      <c r="A153" s="71" t="str">
        <f>IF(ISBLANK('Inverter Request Form'!$B$6), "No Information Submitted", 'Inverter Request Form'!$B$6)</f>
        <v>No Information Submitted</v>
      </c>
      <c r="B153" s="71" t="str">
        <f>IF(ISBLANK('Inverter Request Form'!$B259), "No Information Submitted", IF($BX$4 = "Yes", _xlfn.CONCAT("{", 'Inverter Request Form'!$C259, "V}"), IF('Inverter Request Form'!$B$98 = "Yes", IF(ISBLANK('Inverter Request Form'!$E259), "No Basic Listee Model Number Submitted", _xlfn.CONCAT('Inverter Request Form'!$B259," {",'Inverter Request Form'!$C259, "V}")), _xlfn.CONCAT('Inverter Request Form'!$B259," {",'Inverter Request Form'!$C259, "V}"))))</f>
        <v>No Information Submitted</v>
      </c>
      <c r="C153" s="27" t="str">
        <f t="shared" si="12"/>
        <v>N</v>
      </c>
      <c r="D153" s="27" t="str">
        <f>IF(OR('Inverter Request Form'!$B$39 = "Yes", OR('Inverter Request Form'!$B$50 = "Yes: SA8-SA15", 'Inverter Request Form'!$B$50 = "Yes: SA8-SA15, SA17 &amp; SA18")), IF('Inverter Request Form'!$B$39 = "Yes", "Y", "N"), "ERROR - No SA or SB Submitted")</f>
        <v>ERROR - No SA or SB Submitted</v>
      </c>
      <c r="E15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3" s="27" t="str">
        <f>IF($E$4 &lt;&gt; "Y", "N", IF('Inverter Request Form'!$B$54 = "Yes", "Y", "N"))</f>
        <v>N</v>
      </c>
      <c r="G153" s="27" t="str">
        <f>IF($E$4 &lt;&gt; "Y", "N", IF(OR('Inverter Request Form'!$B$50 = "Yes: SA8-SA15", 'Inverter Request Form'!$B$50 = "Yes: SA8-SA15, SA17 &amp; SA18"), "Y", "N"))</f>
        <v>N</v>
      </c>
      <c r="H153" s="27" t="str">
        <f>IF($E$4 &lt;&gt; "Y", "N", IF('Inverter Request Form'!$B$50 = "Yes: SA8-SA15, SA17 &amp; SA18", "Y", "N"))</f>
        <v>N</v>
      </c>
      <c r="I153" s="27" t="str">
        <f>IF('Inverter Request Form'!$B$88="1. Inverter - CSIP Certified", "Y", IF('Inverter Request Form'!$B$88="2. Inverter - CSIP compliant via conformance testing using a CSIP-certified gateway", "Y*", IF('Inverter Request Form'!$B$88= "None", "N", "N")))</f>
        <v>N</v>
      </c>
      <c r="J153" s="27"/>
      <c r="K153" s="27" t="str">
        <f>IF(ISBLANK('Inverter Request Form'!$D259), "No Information Submitted", 'Inverter Request Form'!$D259)</f>
        <v>No Information Submitted</v>
      </c>
      <c r="L153" s="27"/>
      <c r="M153" s="27" t="str">
        <f>IF(ISBLANK('Inverter Request Form'!$C259), "No Information Submitted", 'Inverter Request Form'!$C259)</f>
        <v>No Information Submitted</v>
      </c>
      <c r="N153" s="27"/>
      <c r="O153" s="27" t="str">
        <f>IF($D$4 &lt;&gt; "Y", "No Information Submitted", IF(ISBLANK('Inverter Request Form'!$B$34), "No NRTL Selected", 'Inverter Request Form'!$B$34))</f>
        <v>No Information Submitted</v>
      </c>
      <c r="P153" s="81" t="str">
        <f t="shared" si="13"/>
        <v>No Information Submitted</v>
      </c>
      <c r="Q153" s="27" t="str">
        <f>IF($E$4 &lt;&gt; "Y", "No Information Submitted", IF(ISBLANK('Inverter Request Form'!$B$34), "No NRTL Selected", 'Inverter Request Form'!$B$34))</f>
        <v>No Information Submitted</v>
      </c>
      <c r="R153" s="81" t="str">
        <f t="shared" si="14"/>
        <v>No Information Submitted</v>
      </c>
      <c r="S153" s="27" t="str">
        <f>IF($E$4 &lt;&gt; "Y", "No Information Submitted", IF(AND($E$4= "Y", ISBLANK('Inverter Request Form'!$B$52)), "ERROR - No Firmware Version Submitted", 'Inverter Request Form'!$B$52))</f>
        <v>No Information Submitted</v>
      </c>
      <c r="T153" s="81" t="str">
        <f t="shared" si="15"/>
        <v>No Information Submitted</v>
      </c>
      <c r="U153" s="81" t="str">
        <f t="shared" si="16"/>
        <v>No Information Submitted</v>
      </c>
      <c r="V153" s="81" t="str">
        <f t="shared" si="17"/>
        <v>No Information Submitted</v>
      </c>
      <c r="W153" s="27" t="str">
        <f>IF($I$4="No Information Submitted", "No Information Submitted", IF(ISBLANK('Inverter Request Form'!$B$90), "No Information Submitted", 'Inverter Request Form'!$B$90))</f>
        <v>No Information Submitted</v>
      </c>
      <c r="X153" s="81" t="str">
        <f>IF($I$4="No Information Submitted", "No Information Submitted", IF(ISBLANK('Inverter Request Form'!$B$90), "No Information Submitted", ""))</f>
        <v>No Information Submitted</v>
      </c>
      <c r="Y153" s="27"/>
      <c r="Z153" s="27" t="str">
        <f>IF(AND('Inverter Request Form'!$B$28= "Yes", 'Inverter Request Form'!$B$98 = "Yes"), "Multiple Listing and ACPV module", IF('Inverter Request Form'!$B$28= "Yes", "ACPV module", IF('Inverter Request Form'!$B$98 = "Yes", "Multiple Listing",  "")))</f>
        <v/>
      </c>
      <c r="AA153" s="27" t="str">
        <f>IF('Inverter Request Form'!$B$30="Yes","Y", "N")</f>
        <v>N</v>
      </c>
      <c r="AB153" s="27" t="str">
        <f>IF('Inverter Request Form'!$B$26="Yes","Y", "N")</f>
        <v>N</v>
      </c>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t="str">
        <f>IF('Inverter Request Form'!$B$68 = "", "No Information Submitted", IF('Inverter Request Form'!$B$68 = "Yes", "Y", IF('Inverter Request Form'!$B$68 = "No", "N", "Error")))</f>
        <v>No Information Submitted</v>
      </c>
      <c r="BK153" s="27" t="str">
        <f>IF('Inverter Request Form'!$B$70 = "", "No Information Submitted", IF('Inverter Request Form'!$B$70 = "Yes", "Y", IF('Inverter Request Form'!$B$70 = "No", "N", "Error")))</f>
        <v>No Information Submitted</v>
      </c>
      <c r="BL153" s="27" t="str">
        <f>IF('Inverter Request Form'!$B$72 = "", "No Information Submitted", IF('Inverter Request Form'!$B$72 = "Yes", "Y", IF('Inverter Request Form'!$B$72 = "No", "N", "Error")))</f>
        <v>No Information Submitted</v>
      </c>
      <c r="BM153" s="27" t="str">
        <f>IF('Inverter Request Form'!$B$74 = "", "No Information Submitted", IF('Inverter Request Form'!$B$74 = "Yes", "Y", IF('Inverter Request Form'!$B$74 = "No", "N", "Error")))</f>
        <v>No Information Submitted</v>
      </c>
      <c r="BN153" s="27" t="str">
        <f>IF('Inverter Request Form'!$B$76 = "", "No Information Submitted", IF('Inverter Request Form'!$B$76 = "Yes", "Y", IF('Inverter Request Form'!$B$76 = "No", "N", "Error")))</f>
        <v>No Information Submitted</v>
      </c>
      <c r="BO153" s="27" t="str">
        <f>IF('Inverter Request Form'!$B$78 = "", "No Information Submitted", IF('Inverter Request Form'!$B$78 = "Yes", "Y", IF('Inverter Request Form'!$B$78 = "No", "N", "Error")))</f>
        <v>No Information Submitted</v>
      </c>
      <c r="BP153" s="27" t="str">
        <f>IF('Inverter Request Form'!$B$80 = "", "No Information Submitted", IF('Inverter Request Form'!$B$80 = "Yes", "Y", IF('Inverter Request Form'!$B$80 = "No", "N", "Error")))</f>
        <v>No Information Submitted</v>
      </c>
      <c r="BQ153" s="27" t="str">
        <f>IF('Inverter Request Form'!$B$82 = "", "No Information Submitted", IF('Inverter Request Form'!$B$82 = "Yes", "Y", IF('Inverter Request Form'!$B$82 = "No", "N", "Error")))</f>
        <v>No Information Submitted</v>
      </c>
      <c r="BR153" s="27" t="str">
        <f>IF('Inverter Request Form'!$B$84 = "", "No Information Submitted", IF('Inverter Request Form'!$B$84 = "Yes", "Y", IF('Inverter Request Form'!$B$84 = "No", "N", "Error")))</f>
        <v>No Information Submitted</v>
      </c>
      <c r="BS153" s="81"/>
      <c r="BT153" s="81"/>
      <c r="BU15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3" s="27" t="str">
        <f>IF('Inverter Request Form'!$B$22 = "PV Only", "PV", IF('Inverter Request Form'!$B$22 = "Battery Only", "Battery", IF('Inverter Request Form'!$B$22 = "Hybrid (PV and Battery)", "Both", "No Information Submitted")))</f>
        <v>No Information Submitted</v>
      </c>
      <c r="BX153" s="27" t="str">
        <f>IF(ISBLANK('Inverter Request Form'!$B259), "No Information Submitted", IF('Inverter Request Form'!$B$28 &lt;&gt; "Yes", "No", IF(AND('Inverter Request Form'!$B$28 = "Yes", ISBLANK('Inverter Request Form'!$F259)), "Missing ACPV Model Number", "Yes")))</f>
        <v>No Information Submitted</v>
      </c>
    </row>
    <row r="154" spans="1:76" ht="28.8" x14ac:dyDescent="0.3">
      <c r="A154" s="71" t="str">
        <f>IF(ISBLANK('Inverter Request Form'!$B$6), "No Information Submitted", 'Inverter Request Form'!$B$6)</f>
        <v>No Information Submitted</v>
      </c>
      <c r="B154" s="71" t="str">
        <f>IF(ISBLANK('Inverter Request Form'!$B260), "No Information Submitted", IF($BX$4 = "Yes", _xlfn.CONCAT("{", 'Inverter Request Form'!$C260, "V}"), IF('Inverter Request Form'!$B$98 = "Yes", IF(ISBLANK('Inverter Request Form'!$E260), "No Basic Listee Model Number Submitted", _xlfn.CONCAT('Inverter Request Form'!$B260," {",'Inverter Request Form'!$C260, "V}")), _xlfn.CONCAT('Inverter Request Form'!$B260," {",'Inverter Request Form'!$C260, "V}"))))</f>
        <v>No Information Submitted</v>
      </c>
      <c r="C154" s="27" t="str">
        <f t="shared" si="12"/>
        <v>N</v>
      </c>
      <c r="D154" s="27" t="str">
        <f>IF(OR('Inverter Request Form'!$B$39 = "Yes", OR('Inverter Request Form'!$B$50 = "Yes: SA8-SA15", 'Inverter Request Form'!$B$50 = "Yes: SA8-SA15, SA17 &amp; SA18")), IF('Inverter Request Form'!$B$39 = "Yes", "Y", "N"), "ERROR - No SA or SB Submitted")</f>
        <v>ERROR - No SA or SB Submitted</v>
      </c>
      <c r="E15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4" s="27" t="str">
        <f>IF($E$4 &lt;&gt; "Y", "N", IF('Inverter Request Form'!$B$54 = "Yes", "Y", "N"))</f>
        <v>N</v>
      </c>
      <c r="G154" s="27" t="str">
        <f>IF($E$4 &lt;&gt; "Y", "N", IF(OR('Inverter Request Form'!$B$50 = "Yes: SA8-SA15", 'Inverter Request Form'!$B$50 = "Yes: SA8-SA15, SA17 &amp; SA18"), "Y", "N"))</f>
        <v>N</v>
      </c>
      <c r="H154" s="27" t="str">
        <f>IF($E$4 &lt;&gt; "Y", "N", IF('Inverter Request Form'!$B$50 = "Yes: SA8-SA15, SA17 &amp; SA18", "Y", "N"))</f>
        <v>N</v>
      </c>
      <c r="I154" s="27" t="str">
        <f>IF('Inverter Request Form'!$B$88="1. Inverter - CSIP Certified", "Y", IF('Inverter Request Form'!$B$88="2. Inverter - CSIP compliant via conformance testing using a CSIP-certified gateway", "Y*", IF('Inverter Request Form'!$B$88= "None", "N", "N")))</f>
        <v>N</v>
      </c>
      <c r="J154" s="27"/>
      <c r="K154" s="27" t="str">
        <f>IF(ISBLANK('Inverter Request Form'!$D260), "No Information Submitted", 'Inverter Request Form'!$D260)</f>
        <v>No Information Submitted</v>
      </c>
      <c r="L154" s="27"/>
      <c r="M154" s="27" t="str">
        <f>IF(ISBLANK('Inverter Request Form'!$C260), "No Information Submitted", 'Inverter Request Form'!$C260)</f>
        <v>No Information Submitted</v>
      </c>
      <c r="N154" s="27"/>
      <c r="O154" s="27" t="str">
        <f>IF($D$4 &lt;&gt; "Y", "No Information Submitted", IF(ISBLANK('Inverter Request Form'!$B$34), "No NRTL Selected", 'Inverter Request Form'!$B$34))</f>
        <v>No Information Submitted</v>
      </c>
      <c r="P154" s="81" t="str">
        <f t="shared" si="13"/>
        <v>No Information Submitted</v>
      </c>
      <c r="Q154" s="27" t="str">
        <f>IF($E$4 &lt;&gt; "Y", "No Information Submitted", IF(ISBLANK('Inverter Request Form'!$B$34), "No NRTL Selected", 'Inverter Request Form'!$B$34))</f>
        <v>No Information Submitted</v>
      </c>
      <c r="R154" s="81" t="str">
        <f t="shared" si="14"/>
        <v>No Information Submitted</v>
      </c>
      <c r="S154" s="27" t="str">
        <f>IF($E$4 &lt;&gt; "Y", "No Information Submitted", IF(AND($E$4= "Y", ISBLANK('Inverter Request Form'!$B$52)), "ERROR - No Firmware Version Submitted", 'Inverter Request Form'!$B$52))</f>
        <v>No Information Submitted</v>
      </c>
      <c r="T154" s="81" t="str">
        <f t="shared" si="15"/>
        <v>No Information Submitted</v>
      </c>
      <c r="U154" s="81" t="str">
        <f t="shared" si="16"/>
        <v>No Information Submitted</v>
      </c>
      <c r="V154" s="81" t="str">
        <f t="shared" si="17"/>
        <v>No Information Submitted</v>
      </c>
      <c r="W154" s="27" t="str">
        <f>IF($I$4="No Information Submitted", "No Information Submitted", IF(ISBLANK('Inverter Request Form'!$B$90), "No Information Submitted", 'Inverter Request Form'!$B$90))</f>
        <v>No Information Submitted</v>
      </c>
      <c r="X154" s="81" t="str">
        <f>IF($I$4="No Information Submitted", "No Information Submitted", IF(ISBLANK('Inverter Request Form'!$B$90), "No Information Submitted", ""))</f>
        <v>No Information Submitted</v>
      </c>
      <c r="Y154" s="27"/>
      <c r="Z154" s="27" t="str">
        <f>IF(AND('Inverter Request Form'!$B$28= "Yes", 'Inverter Request Form'!$B$98 = "Yes"), "Multiple Listing and ACPV module", IF('Inverter Request Form'!$B$28= "Yes", "ACPV module", IF('Inverter Request Form'!$B$98 = "Yes", "Multiple Listing",  "")))</f>
        <v/>
      </c>
      <c r="AA154" s="27" t="str">
        <f>IF('Inverter Request Form'!$B$30="Yes","Y", "N")</f>
        <v>N</v>
      </c>
      <c r="AB154" s="27" t="str">
        <f>IF('Inverter Request Form'!$B$26="Yes","Y", "N")</f>
        <v>N</v>
      </c>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t="str">
        <f>IF('Inverter Request Form'!$B$68 = "", "No Information Submitted", IF('Inverter Request Form'!$B$68 = "Yes", "Y", IF('Inverter Request Form'!$B$68 = "No", "N", "Error")))</f>
        <v>No Information Submitted</v>
      </c>
      <c r="BK154" s="27" t="str">
        <f>IF('Inverter Request Form'!$B$70 = "", "No Information Submitted", IF('Inverter Request Form'!$B$70 = "Yes", "Y", IF('Inverter Request Form'!$B$70 = "No", "N", "Error")))</f>
        <v>No Information Submitted</v>
      </c>
      <c r="BL154" s="27" t="str">
        <f>IF('Inverter Request Form'!$B$72 = "", "No Information Submitted", IF('Inverter Request Form'!$B$72 = "Yes", "Y", IF('Inverter Request Form'!$B$72 = "No", "N", "Error")))</f>
        <v>No Information Submitted</v>
      </c>
      <c r="BM154" s="27" t="str">
        <f>IF('Inverter Request Form'!$B$74 = "", "No Information Submitted", IF('Inverter Request Form'!$B$74 = "Yes", "Y", IF('Inverter Request Form'!$B$74 = "No", "N", "Error")))</f>
        <v>No Information Submitted</v>
      </c>
      <c r="BN154" s="27" t="str">
        <f>IF('Inverter Request Form'!$B$76 = "", "No Information Submitted", IF('Inverter Request Form'!$B$76 = "Yes", "Y", IF('Inverter Request Form'!$B$76 = "No", "N", "Error")))</f>
        <v>No Information Submitted</v>
      </c>
      <c r="BO154" s="27" t="str">
        <f>IF('Inverter Request Form'!$B$78 = "", "No Information Submitted", IF('Inverter Request Form'!$B$78 = "Yes", "Y", IF('Inverter Request Form'!$B$78 = "No", "N", "Error")))</f>
        <v>No Information Submitted</v>
      </c>
      <c r="BP154" s="27" t="str">
        <f>IF('Inverter Request Form'!$B$80 = "", "No Information Submitted", IF('Inverter Request Form'!$B$80 = "Yes", "Y", IF('Inverter Request Form'!$B$80 = "No", "N", "Error")))</f>
        <v>No Information Submitted</v>
      </c>
      <c r="BQ154" s="27" t="str">
        <f>IF('Inverter Request Form'!$B$82 = "", "No Information Submitted", IF('Inverter Request Form'!$B$82 = "Yes", "Y", IF('Inverter Request Form'!$B$82 = "No", "N", "Error")))</f>
        <v>No Information Submitted</v>
      </c>
      <c r="BR154" s="27" t="str">
        <f>IF('Inverter Request Form'!$B$84 = "", "No Information Submitted", IF('Inverter Request Form'!$B$84 = "Yes", "Y", IF('Inverter Request Form'!$B$84 = "No", "N", "Error")))</f>
        <v>No Information Submitted</v>
      </c>
      <c r="BS154" s="81"/>
      <c r="BT154" s="81"/>
      <c r="BU15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4" s="27" t="str">
        <f>IF('Inverter Request Form'!$B$22 = "PV Only", "PV", IF('Inverter Request Form'!$B$22 = "Battery Only", "Battery", IF('Inverter Request Form'!$B$22 = "Hybrid (PV and Battery)", "Both", "No Information Submitted")))</f>
        <v>No Information Submitted</v>
      </c>
      <c r="BX154" s="27" t="str">
        <f>IF(ISBLANK('Inverter Request Form'!$B260), "No Information Submitted", IF('Inverter Request Form'!$B$28 &lt;&gt; "Yes", "No", IF(AND('Inverter Request Form'!$B$28 = "Yes", ISBLANK('Inverter Request Form'!$F260)), "Missing ACPV Model Number", "Yes")))</f>
        <v>No Information Submitted</v>
      </c>
    </row>
    <row r="155" spans="1:76" ht="28.8" x14ac:dyDescent="0.3">
      <c r="A155" s="71" t="str">
        <f>IF(ISBLANK('Inverter Request Form'!$B$6), "No Information Submitted", 'Inverter Request Form'!$B$6)</f>
        <v>No Information Submitted</v>
      </c>
      <c r="B155" s="71" t="str">
        <f>IF(ISBLANK('Inverter Request Form'!$B261), "No Information Submitted", IF($BX$4 = "Yes", _xlfn.CONCAT("{", 'Inverter Request Form'!$C261, "V}"), IF('Inverter Request Form'!$B$98 = "Yes", IF(ISBLANK('Inverter Request Form'!$E261), "No Basic Listee Model Number Submitted", _xlfn.CONCAT('Inverter Request Form'!$B261," {",'Inverter Request Form'!$C261, "V}")), _xlfn.CONCAT('Inverter Request Form'!$B261," {",'Inverter Request Form'!$C261, "V}"))))</f>
        <v>No Information Submitted</v>
      </c>
      <c r="C155" s="27" t="str">
        <f t="shared" si="12"/>
        <v>N</v>
      </c>
      <c r="D155" s="27" t="str">
        <f>IF(OR('Inverter Request Form'!$B$39 = "Yes", OR('Inverter Request Form'!$B$50 = "Yes: SA8-SA15", 'Inverter Request Form'!$B$50 = "Yes: SA8-SA15, SA17 &amp; SA18")), IF('Inverter Request Form'!$B$39 = "Yes", "Y", "N"), "ERROR - No SA or SB Submitted")</f>
        <v>ERROR - No SA or SB Submitted</v>
      </c>
      <c r="E15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5" s="27" t="str">
        <f>IF($E$4 &lt;&gt; "Y", "N", IF('Inverter Request Form'!$B$54 = "Yes", "Y", "N"))</f>
        <v>N</v>
      </c>
      <c r="G155" s="27" t="str">
        <f>IF($E$4 &lt;&gt; "Y", "N", IF(OR('Inverter Request Form'!$B$50 = "Yes: SA8-SA15", 'Inverter Request Form'!$B$50 = "Yes: SA8-SA15, SA17 &amp; SA18"), "Y", "N"))</f>
        <v>N</v>
      </c>
      <c r="H155" s="27" t="str">
        <f>IF($E$4 &lt;&gt; "Y", "N", IF('Inverter Request Form'!$B$50 = "Yes: SA8-SA15, SA17 &amp; SA18", "Y", "N"))</f>
        <v>N</v>
      </c>
      <c r="I155" s="27" t="str">
        <f>IF('Inverter Request Form'!$B$88="1. Inverter - CSIP Certified", "Y", IF('Inverter Request Form'!$B$88="2. Inverter - CSIP compliant via conformance testing using a CSIP-certified gateway", "Y*", IF('Inverter Request Form'!$B$88= "None", "N", "N")))</f>
        <v>N</v>
      </c>
      <c r="J155" s="27"/>
      <c r="K155" s="27" t="str">
        <f>IF(ISBLANK('Inverter Request Form'!$D261), "No Information Submitted", 'Inverter Request Form'!$D261)</f>
        <v>No Information Submitted</v>
      </c>
      <c r="L155" s="27"/>
      <c r="M155" s="27" t="str">
        <f>IF(ISBLANK('Inverter Request Form'!$C261), "No Information Submitted", 'Inverter Request Form'!$C261)</f>
        <v>No Information Submitted</v>
      </c>
      <c r="N155" s="27"/>
      <c r="O155" s="27" t="str">
        <f>IF($D$4 &lt;&gt; "Y", "No Information Submitted", IF(ISBLANK('Inverter Request Form'!$B$34), "No NRTL Selected", 'Inverter Request Form'!$B$34))</f>
        <v>No Information Submitted</v>
      </c>
      <c r="P155" s="81" t="str">
        <f t="shared" si="13"/>
        <v>No Information Submitted</v>
      </c>
      <c r="Q155" s="27" t="str">
        <f>IF($E$4 &lt;&gt; "Y", "No Information Submitted", IF(ISBLANK('Inverter Request Form'!$B$34), "No NRTL Selected", 'Inverter Request Form'!$B$34))</f>
        <v>No Information Submitted</v>
      </c>
      <c r="R155" s="81" t="str">
        <f t="shared" si="14"/>
        <v>No Information Submitted</v>
      </c>
      <c r="S155" s="27" t="str">
        <f>IF($E$4 &lt;&gt; "Y", "No Information Submitted", IF(AND($E$4= "Y", ISBLANK('Inverter Request Form'!$B$52)), "ERROR - No Firmware Version Submitted", 'Inverter Request Form'!$B$52))</f>
        <v>No Information Submitted</v>
      </c>
      <c r="T155" s="81" t="str">
        <f t="shared" si="15"/>
        <v>No Information Submitted</v>
      </c>
      <c r="U155" s="81" t="str">
        <f t="shared" si="16"/>
        <v>No Information Submitted</v>
      </c>
      <c r="V155" s="81" t="str">
        <f t="shared" si="17"/>
        <v>No Information Submitted</v>
      </c>
      <c r="W155" s="27" t="str">
        <f>IF($I$4="No Information Submitted", "No Information Submitted", IF(ISBLANK('Inverter Request Form'!$B$90), "No Information Submitted", 'Inverter Request Form'!$B$90))</f>
        <v>No Information Submitted</v>
      </c>
      <c r="X155" s="81" t="str">
        <f>IF($I$4="No Information Submitted", "No Information Submitted", IF(ISBLANK('Inverter Request Form'!$B$90), "No Information Submitted", ""))</f>
        <v>No Information Submitted</v>
      </c>
      <c r="Y155" s="27"/>
      <c r="Z155" s="27" t="str">
        <f>IF(AND('Inverter Request Form'!$B$28= "Yes", 'Inverter Request Form'!$B$98 = "Yes"), "Multiple Listing and ACPV module", IF('Inverter Request Form'!$B$28= "Yes", "ACPV module", IF('Inverter Request Form'!$B$98 = "Yes", "Multiple Listing",  "")))</f>
        <v/>
      </c>
      <c r="AA155" s="27" t="str">
        <f>IF('Inverter Request Form'!$B$30="Yes","Y", "N")</f>
        <v>N</v>
      </c>
      <c r="AB155" s="27" t="str">
        <f>IF('Inverter Request Form'!$B$26="Yes","Y", "N")</f>
        <v>N</v>
      </c>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t="str">
        <f>IF('Inverter Request Form'!$B$68 = "", "No Information Submitted", IF('Inverter Request Form'!$B$68 = "Yes", "Y", IF('Inverter Request Form'!$B$68 = "No", "N", "Error")))</f>
        <v>No Information Submitted</v>
      </c>
      <c r="BK155" s="27" t="str">
        <f>IF('Inverter Request Form'!$B$70 = "", "No Information Submitted", IF('Inverter Request Form'!$B$70 = "Yes", "Y", IF('Inverter Request Form'!$B$70 = "No", "N", "Error")))</f>
        <v>No Information Submitted</v>
      </c>
      <c r="BL155" s="27" t="str">
        <f>IF('Inverter Request Form'!$B$72 = "", "No Information Submitted", IF('Inverter Request Form'!$B$72 = "Yes", "Y", IF('Inverter Request Form'!$B$72 = "No", "N", "Error")))</f>
        <v>No Information Submitted</v>
      </c>
      <c r="BM155" s="27" t="str">
        <f>IF('Inverter Request Form'!$B$74 = "", "No Information Submitted", IF('Inverter Request Form'!$B$74 = "Yes", "Y", IF('Inverter Request Form'!$B$74 = "No", "N", "Error")))</f>
        <v>No Information Submitted</v>
      </c>
      <c r="BN155" s="27" t="str">
        <f>IF('Inverter Request Form'!$B$76 = "", "No Information Submitted", IF('Inverter Request Form'!$B$76 = "Yes", "Y", IF('Inverter Request Form'!$B$76 = "No", "N", "Error")))</f>
        <v>No Information Submitted</v>
      </c>
      <c r="BO155" s="27" t="str">
        <f>IF('Inverter Request Form'!$B$78 = "", "No Information Submitted", IF('Inverter Request Form'!$B$78 = "Yes", "Y", IF('Inverter Request Form'!$B$78 = "No", "N", "Error")))</f>
        <v>No Information Submitted</v>
      </c>
      <c r="BP155" s="27" t="str">
        <f>IF('Inverter Request Form'!$B$80 = "", "No Information Submitted", IF('Inverter Request Form'!$B$80 = "Yes", "Y", IF('Inverter Request Form'!$B$80 = "No", "N", "Error")))</f>
        <v>No Information Submitted</v>
      </c>
      <c r="BQ155" s="27" t="str">
        <f>IF('Inverter Request Form'!$B$82 = "", "No Information Submitted", IF('Inverter Request Form'!$B$82 = "Yes", "Y", IF('Inverter Request Form'!$B$82 = "No", "N", "Error")))</f>
        <v>No Information Submitted</v>
      </c>
      <c r="BR155" s="27" t="str">
        <f>IF('Inverter Request Form'!$B$84 = "", "No Information Submitted", IF('Inverter Request Form'!$B$84 = "Yes", "Y", IF('Inverter Request Form'!$B$84 = "No", "N", "Error")))</f>
        <v>No Information Submitted</v>
      </c>
      <c r="BS155" s="81"/>
      <c r="BT155" s="81"/>
      <c r="BU15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5" s="27" t="str">
        <f>IF('Inverter Request Form'!$B$22 = "PV Only", "PV", IF('Inverter Request Form'!$B$22 = "Battery Only", "Battery", IF('Inverter Request Form'!$B$22 = "Hybrid (PV and Battery)", "Both", "No Information Submitted")))</f>
        <v>No Information Submitted</v>
      </c>
      <c r="BX155" s="27" t="str">
        <f>IF(ISBLANK('Inverter Request Form'!$B261), "No Information Submitted", IF('Inverter Request Form'!$B$28 &lt;&gt; "Yes", "No", IF(AND('Inverter Request Form'!$B$28 = "Yes", ISBLANK('Inverter Request Form'!$F261)), "Missing ACPV Model Number", "Yes")))</f>
        <v>No Information Submitted</v>
      </c>
    </row>
    <row r="156" spans="1:76" ht="28.8" x14ac:dyDescent="0.3">
      <c r="A156" s="71" t="str">
        <f>IF(ISBLANK('Inverter Request Form'!$B$6), "No Information Submitted", 'Inverter Request Form'!$B$6)</f>
        <v>No Information Submitted</v>
      </c>
      <c r="B156" s="71" t="str">
        <f>IF(ISBLANK('Inverter Request Form'!$B262), "No Information Submitted", IF($BX$4 = "Yes", _xlfn.CONCAT("{", 'Inverter Request Form'!$C262, "V}"), IF('Inverter Request Form'!$B$98 = "Yes", IF(ISBLANK('Inverter Request Form'!$E262), "No Basic Listee Model Number Submitted", _xlfn.CONCAT('Inverter Request Form'!$B262," {",'Inverter Request Form'!$C262, "V}")), _xlfn.CONCAT('Inverter Request Form'!$B262," {",'Inverter Request Form'!$C262, "V}"))))</f>
        <v>No Information Submitted</v>
      </c>
      <c r="C156" s="27" t="str">
        <f t="shared" si="12"/>
        <v>N</v>
      </c>
      <c r="D156" s="27" t="str">
        <f>IF(OR('Inverter Request Form'!$B$39 = "Yes", OR('Inverter Request Form'!$B$50 = "Yes: SA8-SA15", 'Inverter Request Form'!$B$50 = "Yes: SA8-SA15, SA17 &amp; SA18")), IF('Inverter Request Form'!$B$39 = "Yes", "Y", "N"), "ERROR - No SA or SB Submitted")</f>
        <v>ERROR - No SA or SB Submitted</v>
      </c>
      <c r="E15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6" s="27" t="str">
        <f>IF($E$4 &lt;&gt; "Y", "N", IF('Inverter Request Form'!$B$54 = "Yes", "Y", "N"))</f>
        <v>N</v>
      </c>
      <c r="G156" s="27" t="str">
        <f>IF($E$4 &lt;&gt; "Y", "N", IF(OR('Inverter Request Form'!$B$50 = "Yes: SA8-SA15", 'Inverter Request Form'!$B$50 = "Yes: SA8-SA15, SA17 &amp; SA18"), "Y", "N"))</f>
        <v>N</v>
      </c>
      <c r="H156" s="27" t="str">
        <f>IF($E$4 &lt;&gt; "Y", "N", IF('Inverter Request Form'!$B$50 = "Yes: SA8-SA15, SA17 &amp; SA18", "Y", "N"))</f>
        <v>N</v>
      </c>
      <c r="I156" s="27" t="str">
        <f>IF('Inverter Request Form'!$B$88="1. Inverter - CSIP Certified", "Y", IF('Inverter Request Form'!$B$88="2. Inverter - CSIP compliant via conformance testing using a CSIP-certified gateway", "Y*", IF('Inverter Request Form'!$B$88= "None", "N", "N")))</f>
        <v>N</v>
      </c>
      <c r="J156" s="27"/>
      <c r="K156" s="27" t="str">
        <f>IF(ISBLANK('Inverter Request Form'!$D262), "No Information Submitted", 'Inverter Request Form'!$D262)</f>
        <v>No Information Submitted</v>
      </c>
      <c r="L156" s="27"/>
      <c r="M156" s="27" t="str">
        <f>IF(ISBLANK('Inverter Request Form'!$C262), "No Information Submitted", 'Inverter Request Form'!$C262)</f>
        <v>No Information Submitted</v>
      </c>
      <c r="N156" s="27"/>
      <c r="O156" s="27" t="str">
        <f>IF($D$4 &lt;&gt; "Y", "No Information Submitted", IF(ISBLANK('Inverter Request Form'!$B$34), "No NRTL Selected", 'Inverter Request Form'!$B$34))</f>
        <v>No Information Submitted</v>
      </c>
      <c r="P156" s="81" t="str">
        <f t="shared" si="13"/>
        <v>No Information Submitted</v>
      </c>
      <c r="Q156" s="27" t="str">
        <f>IF($E$4 &lt;&gt; "Y", "No Information Submitted", IF(ISBLANK('Inverter Request Form'!$B$34), "No NRTL Selected", 'Inverter Request Form'!$B$34))</f>
        <v>No Information Submitted</v>
      </c>
      <c r="R156" s="81" t="str">
        <f t="shared" si="14"/>
        <v>No Information Submitted</v>
      </c>
      <c r="S156" s="27" t="str">
        <f>IF($E$4 &lt;&gt; "Y", "No Information Submitted", IF(AND($E$4= "Y", ISBLANK('Inverter Request Form'!$B$52)), "ERROR - No Firmware Version Submitted", 'Inverter Request Form'!$B$52))</f>
        <v>No Information Submitted</v>
      </c>
      <c r="T156" s="81" t="str">
        <f t="shared" si="15"/>
        <v>No Information Submitted</v>
      </c>
      <c r="U156" s="81" t="str">
        <f t="shared" si="16"/>
        <v>No Information Submitted</v>
      </c>
      <c r="V156" s="81" t="str">
        <f t="shared" si="17"/>
        <v>No Information Submitted</v>
      </c>
      <c r="W156" s="27" t="str">
        <f>IF($I$4="No Information Submitted", "No Information Submitted", IF(ISBLANK('Inverter Request Form'!$B$90), "No Information Submitted", 'Inverter Request Form'!$B$90))</f>
        <v>No Information Submitted</v>
      </c>
      <c r="X156" s="81" t="str">
        <f>IF($I$4="No Information Submitted", "No Information Submitted", IF(ISBLANK('Inverter Request Form'!$B$90), "No Information Submitted", ""))</f>
        <v>No Information Submitted</v>
      </c>
      <c r="Y156" s="27"/>
      <c r="Z156" s="27" t="str">
        <f>IF(AND('Inverter Request Form'!$B$28= "Yes", 'Inverter Request Form'!$B$98 = "Yes"), "Multiple Listing and ACPV module", IF('Inverter Request Form'!$B$28= "Yes", "ACPV module", IF('Inverter Request Form'!$B$98 = "Yes", "Multiple Listing",  "")))</f>
        <v/>
      </c>
      <c r="AA156" s="27" t="str">
        <f>IF('Inverter Request Form'!$B$30="Yes","Y", "N")</f>
        <v>N</v>
      </c>
      <c r="AB156" s="27" t="str">
        <f>IF('Inverter Request Form'!$B$26="Yes","Y", "N")</f>
        <v>N</v>
      </c>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t="str">
        <f>IF('Inverter Request Form'!$B$68 = "", "No Information Submitted", IF('Inverter Request Form'!$B$68 = "Yes", "Y", IF('Inverter Request Form'!$B$68 = "No", "N", "Error")))</f>
        <v>No Information Submitted</v>
      </c>
      <c r="BK156" s="27" t="str">
        <f>IF('Inverter Request Form'!$B$70 = "", "No Information Submitted", IF('Inverter Request Form'!$B$70 = "Yes", "Y", IF('Inverter Request Form'!$B$70 = "No", "N", "Error")))</f>
        <v>No Information Submitted</v>
      </c>
      <c r="BL156" s="27" t="str">
        <f>IF('Inverter Request Form'!$B$72 = "", "No Information Submitted", IF('Inverter Request Form'!$B$72 = "Yes", "Y", IF('Inverter Request Form'!$B$72 = "No", "N", "Error")))</f>
        <v>No Information Submitted</v>
      </c>
      <c r="BM156" s="27" t="str">
        <f>IF('Inverter Request Form'!$B$74 = "", "No Information Submitted", IF('Inverter Request Form'!$B$74 = "Yes", "Y", IF('Inverter Request Form'!$B$74 = "No", "N", "Error")))</f>
        <v>No Information Submitted</v>
      </c>
      <c r="BN156" s="27" t="str">
        <f>IF('Inverter Request Form'!$B$76 = "", "No Information Submitted", IF('Inverter Request Form'!$B$76 = "Yes", "Y", IF('Inverter Request Form'!$B$76 = "No", "N", "Error")))</f>
        <v>No Information Submitted</v>
      </c>
      <c r="BO156" s="27" t="str">
        <f>IF('Inverter Request Form'!$B$78 = "", "No Information Submitted", IF('Inverter Request Form'!$B$78 = "Yes", "Y", IF('Inverter Request Form'!$B$78 = "No", "N", "Error")))</f>
        <v>No Information Submitted</v>
      </c>
      <c r="BP156" s="27" t="str">
        <f>IF('Inverter Request Form'!$B$80 = "", "No Information Submitted", IF('Inverter Request Form'!$B$80 = "Yes", "Y", IF('Inverter Request Form'!$B$80 = "No", "N", "Error")))</f>
        <v>No Information Submitted</v>
      </c>
      <c r="BQ156" s="27" t="str">
        <f>IF('Inverter Request Form'!$B$82 = "", "No Information Submitted", IF('Inverter Request Form'!$B$82 = "Yes", "Y", IF('Inverter Request Form'!$B$82 = "No", "N", "Error")))</f>
        <v>No Information Submitted</v>
      </c>
      <c r="BR156" s="27" t="str">
        <f>IF('Inverter Request Form'!$B$84 = "", "No Information Submitted", IF('Inverter Request Form'!$B$84 = "Yes", "Y", IF('Inverter Request Form'!$B$84 = "No", "N", "Error")))</f>
        <v>No Information Submitted</v>
      </c>
      <c r="BS156" s="81"/>
      <c r="BT156" s="81"/>
      <c r="BU15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6" s="27" t="str">
        <f>IF('Inverter Request Form'!$B$22 = "PV Only", "PV", IF('Inverter Request Form'!$B$22 = "Battery Only", "Battery", IF('Inverter Request Form'!$B$22 = "Hybrid (PV and Battery)", "Both", "No Information Submitted")))</f>
        <v>No Information Submitted</v>
      </c>
      <c r="BX156" s="27" t="str">
        <f>IF(ISBLANK('Inverter Request Form'!$B262), "No Information Submitted", IF('Inverter Request Form'!$B$28 &lt;&gt; "Yes", "No", IF(AND('Inverter Request Form'!$B$28 = "Yes", ISBLANK('Inverter Request Form'!$F262)), "Missing ACPV Model Number", "Yes")))</f>
        <v>No Information Submitted</v>
      </c>
    </row>
    <row r="157" spans="1:76" ht="28.8" x14ac:dyDescent="0.3">
      <c r="A157" s="71" t="str">
        <f>IF(ISBLANK('Inverter Request Form'!$B$6), "No Information Submitted", 'Inverter Request Form'!$B$6)</f>
        <v>No Information Submitted</v>
      </c>
      <c r="B157" s="71" t="str">
        <f>IF(ISBLANK('Inverter Request Form'!$B263), "No Information Submitted", IF($BX$4 = "Yes", _xlfn.CONCAT("{", 'Inverter Request Form'!$C263, "V}"), IF('Inverter Request Form'!$B$98 = "Yes", IF(ISBLANK('Inverter Request Form'!$E263), "No Basic Listee Model Number Submitted", _xlfn.CONCAT('Inverter Request Form'!$B263," {",'Inverter Request Form'!$C263, "V}")), _xlfn.CONCAT('Inverter Request Form'!$B263," {",'Inverter Request Form'!$C263, "V}"))))</f>
        <v>No Information Submitted</v>
      </c>
      <c r="C157" s="27" t="str">
        <f t="shared" si="12"/>
        <v>N</v>
      </c>
      <c r="D157" s="27" t="str">
        <f>IF(OR('Inverter Request Form'!$B$39 = "Yes", OR('Inverter Request Form'!$B$50 = "Yes: SA8-SA15", 'Inverter Request Form'!$B$50 = "Yes: SA8-SA15, SA17 &amp; SA18")), IF('Inverter Request Form'!$B$39 = "Yes", "Y", "N"), "ERROR - No SA or SB Submitted")</f>
        <v>ERROR - No SA or SB Submitted</v>
      </c>
      <c r="E15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7" s="27" t="str">
        <f>IF($E$4 &lt;&gt; "Y", "N", IF('Inverter Request Form'!$B$54 = "Yes", "Y", "N"))</f>
        <v>N</v>
      </c>
      <c r="G157" s="27" t="str">
        <f>IF($E$4 &lt;&gt; "Y", "N", IF(OR('Inverter Request Form'!$B$50 = "Yes: SA8-SA15", 'Inverter Request Form'!$B$50 = "Yes: SA8-SA15, SA17 &amp; SA18"), "Y", "N"))</f>
        <v>N</v>
      </c>
      <c r="H157" s="27" t="str">
        <f>IF($E$4 &lt;&gt; "Y", "N", IF('Inverter Request Form'!$B$50 = "Yes: SA8-SA15, SA17 &amp; SA18", "Y", "N"))</f>
        <v>N</v>
      </c>
      <c r="I157" s="27" t="str">
        <f>IF('Inverter Request Form'!$B$88="1. Inverter - CSIP Certified", "Y", IF('Inverter Request Form'!$B$88="2. Inverter - CSIP compliant via conformance testing using a CSIP-certified gateway", "Y*", IF('Inverter Request Form'!$B$88= "None", "N", "N")))</f>
        <v>N</v>
      </c>
      <c r="J157" s="27"/>
      <c r="K157" s="27" t="str">
        <f>IF(ISBLANK('Inverter Request Form'!$D263), "No Information Submitted", 'Inverter Request Form'!$D263)</f>
        <v>No Information Submitted</v>
      </c>
      <c r="L157" s="27"/>
      <c r="M157" s="27" t="str">
        <f>IF(ISBLANK('Inverter Request Form'!$C263), "No Information Submitted", 'Inverter Request Form'!$C263)</f>
        <v>No Information Submitted</v>
      </c>
      <c r="N157" s="27"/>
      <c r="O157" s="27" t="str">
        <f>IF($D$4 &lt;&gt; "Y", "No Information Submitted", IF(ISBLANK('Inverter Request Form'!$B$34), "No NRTL Selected", 'Inverter Request Form'!$B$34))</f>
        <v>No Information Submitted</v>
      </c>
      <c r="P157" s="81" t="str">
        <f t="shared" si="13"/>
        <v>No Information Submitted</v>
      </c>
      <c r="Q157" s="27" t="str">
        <f>IF($E$4 &lt;&gt; "Y", "No Information Submitted", IF(ISBLANK('Inverter Request Form'!$B$34), "No NRTL Selected", 'Inverter Request Form'!$B$34))</f>
        <v>No Information Submitted</v>
      </c>
      <c r="R157" s="81" t="str">
        <f t="shared" si="14"/>
        <v>No Information Submitted</v>
      </c>
      <c r="S157" s="27" t="str">
        <f>IF($E$4 &lt;&gt; "Y", "No Information Submitted", IF(AND($E$4= "Y", ISBLANK('Inverter Request Form'!$B$52)), "ERROR - No Firmware Version Submitted", 'Inverter Request Form'!$B$52))</f>
        <v>No Information Submitted</v>
      </c>
      <c r="T157" s="81" t="str">
        <f t="shared" si="15"/>
        <v>No Information Submitted</v>
      </c>
      <c r="U157" s="81" t="str">
        <f t="shared" si="16"/>
        <v>No Information Submitted</v>
      </c>
      <c r="V157" s="81" t="str">
        <f t="shared" si="17"/>
        <v>No Information Submitted</v>
      </c>
      <c r="W157" s="27" t="str">
        <f>IF($I$4="No Information Submitted", "No Information Submitted", IF(ISBLANK('Inverter Request Form'!$B$90), "No Information Submitted", 'Inverter Request Form'!$B$90))</f>
        <v>No Information Submitted</v>
      </c>
      <c r="X157" s="81" t="str">
        <f>IF($I$4="No Information Submitted", "No Information Submitted", IF(ISBLANK('Inverter Request Form'!$B$90), "No Information Submitted", ""))</f>
        <v>No Information Submitted</v>
      </c>
      <c r="Y157" s="27"/>
      <c r="Z157" s="27" t="str">
        <f>IF(AND('Inverter Request Form'!$B$28= "Yes", 'Inverter Request Form'!$B$98 = "Yes"), "Multiple Listing and ACPV module", IF('Inverter Request Form'!$B$28= "Yes", "ACPV module", IF('Inverter Request Form'!$B$98 = "Yes", "Multiple Listing",  "")))</f>
        <v/>
      </c>
      <c r="AA157" s="27" t="str">
        <f>IF('Inverter Request Form'!$B$30="Yes","Y", "N")</f>
        <v>N</v>
      </c>
      <c r="AB157" s="27" t="str">
        <f>IF('Inverter Request Form'!$B$26="Yes","Y", "N")</f>
        <v>N</v>
      </c>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t="str">
        <f>IF('Inverter Request Form'!$B$68 = "", "No Information Submitted", IF('Inverter Request Form'!$B$68 = "Yes", "Y", IF('Inverter Request Form'!$B$68 = "No", "N", "Error")))</f>
        <v>No Information Submitted</v>
      </c>
      <c r="BK157" s="27" t="str">
        <f>IF('Inverter Request Form'!$B$70 = "", "No Information Submitted", IF('Inverter Request Form'!$B$70 = "Yes", "Y", IF('Inverter Request Form'!$B$70 = "No", "N", "Error")))</f>
        <v>No Information Submitted</v>
      </c>
      <c r="BL157" s="27" t="str">
        <f>IF('Inverter Request Form'!$B$72 = "", "No Information Submitted", IF('Inverter Request Form'!$B$72 = "Yes", "Y", IF('Inverter Request Form'!$B$72 = "No", "N", "Error")))</f>
        <v>No Information Submitted</v>
      </c>
      <c r="BM157" s="27" t="str">
        <f>IF('Inverter Request Form'!$B$74 = "", "No Information Submitted", IF('Inverter Request Form'!$B$74 = "Yes", "Y", IF('Inverter Request Form'!$B$74 = "No", "N", "Error")))</f>
        <v>No Information Submitted</v>
      </c>
      <c r="BN157" s="27" t="str">
        <f>IF('Inverter Request Form'!$B$76 = "", "No Information Submitted", IF('Inverter Request Form'!$B$76 = "Yes", "Y", IF('Inverter Request Form'!$B$76 = "No", "N", "Error")))</f>
        <v>No Information Submitted</v>
      </c>
      <c r="BO157" s="27" t="str">
        <f>IF('Inverter Request Form'!$B$78 = "", "No Information Submitted", IF('Inverter Request Form'!$B$78 = "Yes", "Y", IF('Inverter Request Form'!$B$78 = "No", "N", "Error")))</f>
        <v>No Information Submitted</v>
      </c>
      <c r="BP157" s="27" t="str">
        <f>IF('Inverter Request Form'!$B$80 = "", "No Information Submitted", IF('Inverter Request Form'!$B$80 = "Yes", "Y", IF('Inverter Request Form'!$B$80 = "No", "N", "Error")))</f>
        <v>No Information Submitted</v>
      </c>
      <c r="BQ157" s="27" t="str">
        <f>IF('Inverter Request Form'!$B$82 = "", "No Information Submitted", IF('Inverter Request Form'!$B$82 = "Yes", "Y", IF('Inverter Request Form'!$B$82 = "No", "N", "Error")))</f>
        <v>No Information Submitted</v>
      </c>
      <c r="BR157" s="27" t="str">
        <f>IF('Inverter Request Form'!$B$84 = "", "No Information Submitted", IF('Inverter Request Form'!$B$84 = "Yes", "Y", IF('Inverter Request Form'!$B$84 = "No", "N", "Error")))</f>
        <v>No Information Submitted</v>
      </c>
      <c r="BS157" s="81"/>
      <c r="BT157" s="81"/>
      <c r="BU15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7" s="27" t="str">
        <f>IF('Inverter Request Form'!$B$22 = "PV Only", "PV", IF('Inverter Request Form'!$B$22 = "Battery Only", "Battery", IF('Inverter Request Form'!$B$22 = "Hybrid (PV and Battery)", "Both", "No Information Submitted")))</f>
        <v>No Information Submitted</v>
      </c>
      <c r="BX157" s="27" t="str">
        <f>IF(ISBLANK('Inverter Request Form'!$B263), "No Information Submitted", IF('Inverter Request Form'!$B$28 &lt;&gt; "Yes", "No", IF(AND('Inverter Request Form'!$B$28 = "Yes", ISBLANK('Inverter Request Form'!$F263)), "Missing ACPV Model Number", "Yes")))</f>
        <v>No Information Submitted</v>
      </c>
    </row>
    <row r="158" spans="1:76" ht="28.8" x14ac:dyDescent="0.3">
      <c r="A158" s="71" t="str">
        <f>IF(ISBLANK('Inverter Request Form'!$B$6), "No Information Submitted", 'Inverter Request Form'!$B$6)</f>
        <v>No Information Submitted</v>
      </c>
      <c r="B158" s="71" t="str">
        <f>IF(ISBLANK('Inverter Request Form'!$B264), "No Information Submitted", IF($BX$4 = "Yes", _xlfn.CONCAT("{", 'Inverter Request Form'!$C264, "V}"), IF('Inverter Request Form'!$B$98 = "Yes", IF(ISBLANK('Inverter Request Form'!$E264), "No Basic Listee Model Number Submitted", _xlfn.CONCAT('Inverter Request Form'!$B264," {",'Inverter Request Form'!$C264, "V}")), _xlfn.CONCAT('Inverter Request Form'!$B264," {",'Inverter Request Form'!$C264, "V}"))))</f>
        <v>No Information Submitted</v>
      </c>
      <c r="C158" s="27" t="str">
        <f t="shared" si="12"/>
        <v>N</v>
      </c>
      <c r="D158" s="27" t="str">
        <f>IF(OR('Inverter Request Form'!$B$39 = "Yes", OR('Inverter Request Form'!$B$50 = "Yes: SA8-SA15", 'Inverter Request Form'!$B$50 = "Yes: SA8-SA15, SA17 &amp; SA18")), IF('Inverter Request Form'!$B$39 = "Yes", "Y", "N"), "ERROR - No SA or SB Submitted")</f>
        <v>ERROR - No SA or SB Submitted</v>
      </c>
      <c r="E15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8" s="27" t="str">
        <f>IF($E$4 &lt;&gt; "Y", "N", IF('Inverter Request Form'!$B$54 = "Yes", "Y", "N"))</f>
        <v>N</v>
      </c>
      <c r="G158" s="27" t="str">
        <f>IF($E$4 &lt;&gt; "Y", "N", IF(OR('Inverter Request Form'!$B$50 = "Yes: SA8-SA15", 'Inverter Request Form'!$B$50 = "Yes: SA8-SA15, SA17 &amp; SA18"), "Y", "N"))</f>
        <v>N</v>
      </c>
      <c r="H158" s="27" t="str">
        <f>IF($E$4 &lt;&gt; "Y", "N", IF('Inverter Request Form'!$B$50 = "Yes: SA8-SA15, SA17 &amp; SA18", "Y", "N"))</f>
        <v>N</v>
      </c>
      <c r="I158" s="27" t="str">
        <f>IF('Inverter Request Form'!$B$88="1. Inverter - CSIP Certified", "Y", IF('Inverter Request Form'!$B$88="2. Inverter - CSIP compliant via conformance testing using a CSIP-certified gateway", "Y*", IF('Inverter Request Form'!$B$88= "None", "N", "N")))</f>
        <v>N</v>
      </c>
      <c r="J158" s="27"/>
      <c r="K158" s="27" t="str">
        <f>IF(ISBLANK('Inverter Request Form'!$D264), "No Information Submitted", 'Inverter Request Form'!$D264)</f>
        <v>No Information Submitted</v>
      </c>
      <c r="L158" s="27"/>
      <c r="M158" s="27" t="str">
        <f>IF(ISBLANK('Inverter Request Form'!$C264), "No Information Submitted", 'Inverter Request Form'!$C264)</f>
        <v>No Information Submitted</v>
      </c>
      <c r="N158" s="27"/>
      <c r="O158" s="27" t="str">
        <f>IF($D$4 &lt;&gt; "Y", "No Information Submitted", IF(ISBLANK('Inverter Request Form'!$B$34), "No NRTL Selected", 'Inverter Request Form'!$B$34))</f>
        <v>No Information Submitted</v>
      </c>
      <c r="P158" s="81" t="str">
        <f t="shared" si="13"/>
        <v>No Information Submitted</v>
      </c>
      <c r="Q158" s="27" t="str">
        <f>IF($E$4 &lt;&gt; "Y", "No Information Submitted", IF(ISBLANK('Inverter Request Form'!$B$34), "No NRTL Selected", 'Inverter Request Form'!$B$34))</f>
        <v>No Information Submitted</v>
      </c>
      <c r="R158" s="81" t="str">
        <f t="shared" si="14"/>
        <v>No Information Submitted</v>
      </c>
      <c r="S158" s="27" t="str">
        <f>IF($E$4 &lt;&gt; "Y", "No Information Submitted", IF(AND($E$4= "Y", ISBLANK('Inverter Request Form'!$B$52)), "ERROR - No Firmware Version Submitted", 'Inverter Request Form'!$B$52))</f>
        <v>No Information Submitted</v>
      </c>
      <c r="T158" s="81" t="str">
        <f t="shared" si="15"/>
        <v>No Information Submitted</v>
      </c>
      <c r="U158" s="81" t="str">
        <f t="shared" si="16"/>
        <v>No Information Submitted</v>
      </c>
      <c r="V158" s="81" t="str">
        <f t="shared" si="17"/>
        <v>No Information Submitted</v>
      </c>
      <c r="W158" s="27" t="str">
        <f>IF($I$4="No Information Submitted", "No Information Submitted", IF(ISBLANK('Inverter Request Form'!$B$90), "No Information Submitted", 'Inverter Request Form'!$B$90))</f>
        <v>No Information Submitted</v>
      </c>
      <c r="X158" s="81" t="str">
        <f>IF($I$4="No Information Submitted", "No Information Submitted", IF(ISBLANK('Inverter Request Form'!$B$90), "No Information Submitted", ""))</f>
        <v>No Information Submitted</v>
      </c>
      <c r="Y158" s="27"/>
      <c r="Z158" s="27" t="str">
        <f>IF(AND('Inverter Request Form'!$B$28= "Yes", 'Inverter Request Form'!$B$98 = "Yes"), "Multiple Listing and ACPV module", IF('Inverter Request Form'!$B$28= "Yes", "ACPV module", IF('Inverter Request Form'!$B$98 = "Yes", "Multiple Listing",  "")))</f>
        <v/>
      </c>
      <c r="AA158" s="27" t="str">
        <f>IF('Inverter Request Form'!$B$30="Yes","Y", "N")</f>
        <v>N</v>
      </c>
      <c r="AB158" s="27" t="str">
        <f>IF('Inverter Request Form'!$B$26="Yes","Y", "N")</f>
        <v>N</v>
      </c>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t="str">
        <f>IF('Inverter Request Form'!$B$68 = "", "No Information Submitted", IF('Inverter Request Form'!$B$68 = "Yes", "Y", IF('Inverter Request Form'!$B$68 = "No", "N", "Error")))</f>
        <v>No Information Submitted</v>
      </c>
      <c r="BK158" s="27" t="str">
        <f>IF('Inverter Request Form'!$B$70 = "", "No Information Submitted", IF('Inverter Request Form'!$B$70 = "Yes", "Y", IF('Inverter Request Form'!$B$70 = "No", "N", "Error")))</f>
        <v>No Information Submitted</v>
      </c>
      <c r="BL158" s="27" t="str">
        <f>IF('Inverter Request Form'!$B$72 = "", "No Information Submitted", IF('Inverter Request Form'!$B$72 = "Yes", "Y", IF('Inverter Request Form'!$B$72 = "No", "N", "Error")))</f>
        <v>No Information Submitted</v>
      </c>
      <c r="BM158" s="27" t="str">
        <f>IF('Inverter Request Form'!$B$74 = "", "No Information Submitted", IF('Inverter Request Form'!$B$74 = "Yes", "Y", IF('Inverter Request Form'!$B$74 = "No", "N", "Error")))</f>
        <v>No Information Submitted</v>
      </c>
      <c r="BN158" s="27" t="str">
        <f>IF('Inverter Request Form'!$B$76 = "", "No Information Submitted", IF('Inverter Request Form'!$B$76 = "Yes", "Y", IF('Inverter Request Form'!$B$76 = "No", "N", "Error")))</f>
        <v>No Information Submitted</v>
      </c>
      <c r="BO158" s="27" t="str">
        <f>IF('Inverter Request Form'!$B$78 = "", "No Information Submitted", IF('Inverter Request Form'!$B$78 = "Yes", "Y", IF('Inverter Request Form'!$B$78 = "No", "N", "Error")))</f>
        <v>No Information Submitted</v>
      </c>
      <c r="BP158" s="27" t="str">
        <f>IF('Inverter Request Form'!$B$80 = "", "No Information Submitted", IF('Inverter Request Form'!$B$80 = "Yes", "Y", IF('Inverter Request Form'!$B$80 = "No", "N", "Error")))</f>
        <v>No Information Submitted</v>
      </c>
      <c r="BQ158" s="27" t="str">
        <f>IF('Inverter Request Form'!$B$82 = "", "No Information Submitted", IF('Inverter Request Form'!$B$82 = "Yes", "Y", IF('Inverter Request Form'!$B$82 = "No", "N", "Error")))</f>
        <v>No Information Submitted</v>
      </c>
      <c r="BR158" s="27" t="str">
        <f>IF('Inverter Request Form'!$B$84 = "", "No Information Submitted", IF('Inverter Request Form'!$B$84 = "Yes", "Y", IF('Inverter Request Form'!$B$84 = "No", "N", "Error")))</f>
        <v>No Information Submitted</v>
      </c>
      <c r="BS158" s="81"/>
      <c r="BT158" s="81"/>
      <c r="BU15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8" s="27" t="str">
        <f>IF('Inverter Request Form'!$B$22 = "PV Only", "PV", IF('Inverter Request Form'!$B$22 = "Battery Only", "Battery", IF('Inverter Request Form'!$B$22 = "Hybrid (PV and Battery)", "Both", "No Information Submitted")))</f>
        <v>No Information Submitted</v>
      </c>
      <c r="BX158" s="27" t="str">
        <f>IF(ISBLANK('Inverter Request Form'!$B264), "No Information Submitted", IF('Inverter Request Form'!$B$28 &lt;&gt; "Yes", "No", IF(AND('Inverter Request Form'!$B$28 = "Yes", ISBLANK('Inverter Request Form'!$F264)), "Missing ACPV Model Number", "Yes")))</f>
        <v>No Information Submitted</v>
      </c>
    </row>
    <row r="159" spans="1:76" ht="28.8" x14ac:dyDescent="0.3">
      <c r="A159" s="71" t="str">
        <f>IF(ISBLANK('Inverter Request Form'!$B$6), "No Information Submitted", 'Inverter Request Form'!$B$6)</f>
        <v>No Information Submitted</v>
      </c>
      <c r="B159" s="71" t="str">
        <f>IF(ISBLANK('Inverter Request Form'!$B265), "No Information Submitted", IF($BX$4 = "Yes", _xlfn.CONCAT("{", 'Inverter Request Form'!$C265, "V}"), IF('Inverter Request Form'!$B$98 = "Yes", IF(ISBLANK('Inverter Request Form'!$E265), "No Basic Listee Model Number Submitted", _xlfn.CONCAT('Inverter Request Form'!$B265," {",'Inverter Request Form'!$C265, "V}")), _xlfn.CONCAT('Inverter Request Form'!$B265," {",'Inverter Request Form'!$C265, "V}"))))</f>
        <v>No Information Submitted</v>
      </c>
      <c r="C159" s="27" t="str">
        <f t="shared" si="12"/>
        <v>N</v>
      </c>
      <c r="D159" s="27" t="str">
        <f>IF(OR('Inverter Request Form'!$B$39 = "Yes", OR('Inverter Request Form'!$B$50 = "Yes: SA8-SA15", 'Inverter Request Form'!$B$50 = "Yes: SA8-SA15, SA17 &amp; SA18")), IF('Inverter Request Form'!$B$39 = "Yes", "Y", "N"), "ERROR - No SA or SB Submitted")</f>
        <v>ERROR - No SA or SB Submitted</v>
      </c>
      <c r="E15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59" s="27" t="str">
        <f>IF($E$4 &lt;&gt; "Y", "N", IF('Inverter Request Form'!$B$54 = "Yes", "Y", "N"))</f>
        <v>N</v>
      </c>
      <c r="G159" s="27" t="str">
        <f>IF($E$4 &lt;&gt; "Y", "N", IF(OR('Inverter Request Form'!$B$50 = "Yes: SA8-SA15", 'Inverter Request Form'!$B$50 = "Yes: SA8-SA15, SA17 &amp; SA18"), "Y", "N"))</f>
        <v>N</v>
      </c>
      <c r="H159" s="27" t="str">
        <f>IF($E$4 &lt;&gt; "Y", "N", IF('Inverter Request Form'!$B$50 = "Yes: SA8-SA15, SA17 &amp; SA18", "Y", "N"))</f>
        <v>N</v>
      </c>
      <c r="I159" s="27" t="str">
        <f>IF('Inverter Request Form'!$B$88="1. Inverter - CSIP Certified", "Y", IF('Inverter Request Form'!$B$88="2. Inverter - CSIP compliant via conformance testing using a CSIP-certified gateway", "Y*", IF('Inverter Request Form'!$B$88= "None", "N", "N")))</f>
        <v>N</v>
      </c>
      <c r="J159" s="27"/>
      <c r="K159" s="27" t="str">
        <f>IF(ISBLANK('Inverter Request Form'!$D265), "No Information Submitted", 'Inverter Request Form'!$D265)</f>
        <v>No Information Submitted</v>
      </c>
      <c r="L159" s="27"/>
      <c r="M159" s="27" t="str">
        <f>IF(ISBLANK('Inverter Request Form'!$C265), "No Information Submitted", 'Inverter Request Form'!$C265)</f>
        <v>No Information Submitted</v>
      </c>
      <c r="N159" s="27"/>
      <c r="O159" s="27" t="str">
        <f>IF($D$4 &lt;&gt; "Y", "No Information Submitted", IF(ISBLANK('Inverter Request Form'!$B$34), "No NRTL Selected", 'Inverter Request Form'!$B$34))</f>
        <v>No Information Submitted</v>
      </c>
      <c r="P159" s="81" t="str">
        <f t="shared" si="13"/>
        <v>No Information Submitted</v>
      </c>
      <c r="Q159" s="27" t="str">
        <f>IF($E$4 &lt;&gt; "Y", "No Information Submitted", IF(ISBLANK('Inverter Request Form'!$B$34), "No NRTL Selected", 'Inverter Request Form'!$B$34))</f>
        <v>No Information Submitted</v>
      </c>
      <c r="R159" s="81" t="str">
        <f t="shared" si="14"/>
        <v>No Information Submitted</v>
      </c>
      <c r="S159" s="27" t="str">
        <f>IF($E$4 &lt;&gt; "Y", "No Information Submitted", IF(AND($E$4= "Y", ISBLANK('Inverter Request Form'!$B$52)), "ERROR - No Firmware Version Submitted", 'Inverter Request Form'!$B$52))</f>
        <v>No Information Submitted</v>
      </c>
      <c r="T159" s="81" t="str">
        <f t="shared" si="15"/>
        <v>No Information Submitted</v>
      </c>
      <c r="U159" s="81" t="str">
        <f t="shared" si="16"/>
        <v>No Information Submitted</v>
      </c>
      <c r="V159" s="81" t="str">
        <f t="shared" si="17"/>
        <v>No Information Submitted</v>
      </c>
      <c r="W159" s="27" t="str">
        <f>IF($I$4="No Information Submitted", "No Information Submitted", IF(ISBLANK('Inverter Request Form'!$B$90), "No Information Submitted", 'Inverter Request Form'!$B$90))</f>
        <v>No Information Submitted</v>
      </c>
      <c r="X159" s="81" t="str">
        <f>IF($I$4="No Information Submitted", "No Information Submitted", IF(ISBLANK('Inverter Request Form'!$B$90), "No Information Submitted", ""))</f>
        <v>No Information Submitted</v>
      </c>
      <c r="Y159" s="27"/>
      <c r="Z159" s="27" t="str">
        <f>IF(AND('Inverter Request Form'!$B$28= "Yes", 'Inverter Request Form'!$B$98 = "Yes"), "Multiple Listing and ACPV module", IF('Inverter Request Form'!$B$28= "Yes", "ACPV module", IF('Inverter Request Form'!$B$98 = "Yes", "Multiple Listing",  "")))</f>
        <v/>
      </c>
      <c r="AA159" s="27" t="str">
        <f>IF('Inverter Request Form'!$B$30="Yes","Y", "N")</f>
        <v>N</v>
      </c>
      <c r="AB159" s="27" t="str">
        <f>IF('Inverter Request Form'!$B$26="Yes","Y", "N")</f>
        <v>N</v>
      </c>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t="str">
        <f>IF('Inverter Request Form'!$B$68 = "", "No Information Submitted", IF('Inverter Request Form'!$B$68 = "Yes", "Y", IF('Inverter Request Form'!$B$68 = "No", "N", "Error")))</f>
        <v>No Information Submitted</v>
      </c>
      <c r="BK159" s="27" t="str">
        <f>IF('Inverter Request Form'!$B$70 = "", "No Information Submitted", IF('Inverter Request Form'!$B$70 = "Yes", "Y", IF('Inverter Request Form'!$B$70 = "No", "N", "Error")))</f>
        <v>No Information Submitted</v>
      </c>
      <c r="BL159" s="27" t="str">
        <f>IF('Inverter Request Form'!$B$72 = "", "No Information Submitted", IF('Inverter Request Form'!$B$72 = "Yes", "Y", IF('Inverter Request Form'!$B$72 = "No", "N", "Error")))</f>
        <v>No Information Submitted</v>
      </c>
      <c r="BM159" s="27" t="str">
        <f>IF('Inverter Request Form'!$B$74 = "", "No Information Submitted", IF('Inverter Request Form'!$B$74 = "Yes", "Y", IF('Inverter Request Form'!$B$74 = "No", "N", "Error")))</f>
        <v>No Information Submitted</v>
      </c>
      <c r="BN159" s="27" t="str">
        <f>IF('Inverter Request Form'!$B$76 = "", "No Information Submitted", IF('Inverter Request Form'!$B$76 = "Yes", "Y", IF('Inverter Request Form'!$B$76 = "No", "N", "Error")))</f>
        <v>No Information Submitted</v>
      </c>
      <c r="BO159" s="27" t="str">
        <f>IF('Inverter Request Form'!$B$78 = "", "No Information Submitted", IF('Inverter Request Form'!$B$78 = "Yes", "Y", IF('Inverter Request Form'!$B$78 = "No", "N", "Error")))</f>
        <v>No Information Submitted</v>
      </c>
      <c r="BP159" s="27" t="str">
        <f>IF('Inverter Request Form'!$B$80 = "", "No Information Submitted", IF('Inverter Request Form'!$B$80 = "Yes", "Y", IF('Inverter Request Form'!$B$80 = "No", "N", "Error")))</f>
        <v>No Information Submitted</v>
      </c>
      <c r="BQ159" s="27" t="str">
        <f>IF('Inverter Request Form'!$B$82 = "", "No Information Submitted", IF('Inverter Request Form'!$B$82 = "Yes", "Y", IF('Inverter Request Form'!$B$82 = "No", "N", "Error")))</f>
        <v>No Information Submitted</v>
      </c>
      <c r="BR159" s="27" t="str">
        <f>IF('Inverter Request Form'!$B$84 = "", "No Information Submitted", IF('Inverter Request Form'!$B$84 = "Yes", "Y", IF('Inverter Request Form'!$B$84 = "No", "N", "Error")))</f>
        <v>No Information Submitted</v>
      </c>
      <c r="BS159" s="81"/>
      <c r="BT159" s="81"/>
      <c r="BU15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5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59" s="27" t="str">
        <f>IF('Inverter Request Form'!$B$22 = "PV Only", "PV", IF('Inverter Request Form'!$B$22 = "Battery Only", "Battery", IF('Inverter Request Form'!$B$22 = "Hybrid (PV and Battery)", "Both", "No Information Submitted")))</f>
        <v>No Information Submitted</v>
      </c>
      <c r="BX159" s="27" t="str">
        <f>IF(ISBLANK('Inverter Request Form'!$B265), "No Information Submitted", IF('Inverter Request Form'!$B$28 &lt;&gt; "Yes", "No", IF(AND('Inverter Request Form'!$B$28 = "Yes", ISBLANK('Inverter Request Form'!$F265)), "Missing ACPV Model Number", "Yes")))</f>
        <v>No Information Submitted</v>
      </c>
    </row>
    <row r="160" spans="1:76" ht="28.8" x14ac:dyDescent="0.3">
      <c r="A160" s="71" t="str">
        <f>IF(ISBLANK('Inverter Request Form'!$B$6), "No Information Submitted", 'Inverter Request Form'!$B$6)</f>
        <v>No Information Submitted</v>
      </c>
      <c r="B160" s="71" t="str">
        <f>IF(ISBLANK('Inverter Request Form'!$B266), "No Information Submitted", IF($BX$4 = "Yes", _xlfn.CONCAT("{", 'Inverter Request Form'!$C266, "V}"), IF('Inverter Request Form'!$B$98 = "Yes", IF(ISBLANK('Inverter Request Form'!$E266), "No Basic Listee Model Number Submitted", _xlfn.CONCAT('Inverter Request Form'!$B266," {",'Inverter Request Form'!$C266, "V}")), _xlfn.CONCAT('Inverter Request Form'!$B266," {",'Inverter Request Form'!$C266, "V}"))))</f>
        <v>No Information Submitted</v>
      </c>
      <c r="C160" s="27" t="str">
        <f t="shared" si="12"/>
        <v>N</v>
      </c>
      <c r="D160" s="27" t="str">
        <f>IF(OR('Inverter Request Form'!$B$39 = "Yes", OR('Inverter Request Form'!$B$50 = "Yes: SA8-SA15", 'Inverter Request Form'!$B$50 = "Yes: SA8-SA15, SA17 &amp; SA18")), IF('Inverter Request Form'!$B$39 = "Yes", "Y", "N"), "ERROR - No SA or SB Submitted")</f>
        <v>ERROR - No SA or SB Submitted</v>
      </c>
      <c r="E16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0" s="27" t="str">
        <f>IF($E$4 &lt;&gt; "Y", "N", IF('Inverter Request Form'!$B$54 = "Yes", "Y", "N"))</f>
        <v>N</v>
      </c>
      <c r="G160" s="27" t="str">
        <f>IF($E$4 &lt;&gt; "Y", "N", IF(OR('Inverter Request Form'!$B$50 = "Yes: SA8-SA15", 'Inverter Request Form'!$B$50 = "Yes: SA8-SA15, SA17 &amp; SA18"), "Y", "N"))</f>
        <v>N</v>
      </c>
      <c r="H160" s="27" t="str">
        <f>IF($E$4 &lt;&gt; "Y", "N", IF('Inverter Request Form'!$B$50 = "Yes: SA8-SA15, SA17 &amp; SA18", "Y", "N"))</f>
        <v>N</v>
      </c>
      <c r="I160" s="27" t="str">
        <f>IF('Inverter Request Form'!$B$88="1. Inverter - CSIP Certified", "Y", IF('Inverter Request Form'!$B$88="2. Inverter - CSIP compliant via conformance testing using a CSIP-certified gateway", "Y*", IF('Inverter Request Form'!$B$88= "None", "N", "N")))</f>
        <v>N</v>
      </c>
      <c r="J160" s="27"/>
      <c r="K160" s="27" t="str">
        <f>IF(ISBLANK('Inverter Request Form'!$D266), "No Information Submitted", 'Inverter Request Form'!$D266)</f>
        <v>No Information Submitted</v>
      </c>
      <c r="L160" s="27"/>
      <c r="M160" s="27" t="str">
        <f>IF(ISBLANK('Inverter Request Form'!$C266), "No Information Submitted", 'Inverter Request Form'!$C266)</f>
        <v>No Information Submitted</v>
      </c>
      <c r="N160" s="27"/>
      <c r="O160" s="27" t="str">
        <f>IF($D$4 &lt;&gt; "Y", "No Information Submitted", IF(ISBLANK('Inverter Request Form'!$B$34), "No NRTL Selected", 'Inverter Request Form'!$B$34))</f>
        <v>No Information Submitted</v>
      </c>
      <c r="P160" s="81" t="str">
        <f t="shared" si="13"/>
        <v>No Information Submitted</v>
      </c>
      <c r="Q160" s="27" t="str">
        <f>IF($E$4 &lt;&gt; "Y", "No Information Submitted", IF(ISBLANK('Inverter Request Form'!$B$34), "No NRTL Selected", 'Inverter Request Form'!$B$34))</f>
        <v>No Information Submitted</v>
      </c>
      <c r="R160" s="81" t="str">
        <f t="shared" si="14"/>
        <v>No Information Submitted</v>
      </c>
      <c r="S160" s="27" t="str">
        <f>IF($E$4 &lt;&gt; "Y", "No Information Submitted", IF(AND($E$4= "Y", ISBLANK('Inverter Request Form'!$B$52)), "ERROR - No Firmware Version Submitted", 'Inverter Request Form'!$B$52))</f>
        <v>No Information Submitted</v>
      </c>
      <c r="T160" s="81" t="str">
        <f t="shared" si="15"/>
        <v>No Information Submitted</v>
      </c>
      <c r="U160" s="81" t="str">
        <f t="shared" si="16"/>
        <v>No Information Submitted</v>
      </c>
      <c r="V160" s="81" t="str">
        <f t="shared" si="17"/>
        <v>No Information Submitted</v>
      </c>
      <c r="W160" s="27" t="str">
        <f>IF($I$4="No Information Submitted", "No Information Submitted", IF(ISBLANK('Inverter Request Form'!$B$90), "No Information Submitted", 'Inverter Request Form'!$B$90))</f>
        <v>No Information Submitted</v>
      </c>
      <c r="X160" s="81" t="str">
        <f>IF($I$4="No Information Submitted", "No Information Submitted", IF(ISBLANK('Inverter Request Form'!$B$90), "No Information Submitted", ""))</f>
        <v>No Information Submitted</v>
      </c>
      <c r="Y160" s="27"/>
      <c r="Z160" s="27" t="str">
        <f>IF(AND('Inverter Request Form'!$B$28= "Yes", 'Inverter Request Form'!$B$98 = "Yes"), "Multiple Listing and ACPV module", IF('Inverter Request Form'!$B$28= "Yes", "ACPV module", IF('Inverter Request Form'!$B$98 = "Yes", "Multiple Listing",  "")))</f>
        <v/>
      </c>
      <c r="AA160" s="27" t="str">
        <f>IF('Inverter Request Form'!$B$30="Yes","Y", "N")</f>
        <v>N</v>
      </c>
      <c r="AB160" s="27" t="str">
        <f>IF('Inverter Request Form'!$B$26="Yes","Y", "N")</f>
        <v>N</v>
      </c>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t="str">
        <f>IF('Inverter Request Form'!$B$68 = "", "No Information Submitted", IF('Inverter Request Form'!$B$68 = "Yes", "Y", IF('Inverter Request Form'!$B$68 = "No", "N", "Error")))</f>
        <v>No Information Submitted</v>
      </c>
      <c r="BK160" s="27" t="str">
        <f>IF('Inverter Request Form'!$B$70 = "", "No Information Submitted", IF('Inverter Request Form'!$B$70 = "Yes", "Y", IF('Inverter Request Form'!$B$70 = "No", "N", "Error")))</f>
        <v>No Information Submitted</v>
      </c>
      <c r="BL160" s="27" t="str">
        <f>IF('Inverter Request Form'!$B$72 = "", "No Information Submitted", IF('Inverter Request Form'!$B$72 = "Yes", "Y", IF('Inverter Request Form'!$B$72 = "No", "N", "Error")))</f>
        <v>No Information Submitted</v>
      </c>
      <c r="BM160" s="27" t="str">
        <f>IF('Inverter Request Form'!$B$74 = "", "No Information Submitted", IF('Inverter Request Form'!$B$74 = "Yes", "Y", IF('Inverter Request Form'!$B$74 = "No", "N", "Error")))</f>
        <v>No Information Submitted</v>
      </c>
      <c r="BN160" s="27" t="str">
        <f>IF('Inverter Request Form'!$B$76 = "", "No Information Submitted", IF('Inverter Request Form'!$B$76 = "Yes", "Y", IF('Inverter Request Form'!$B$76 = "No", "N", "Error")))</f>
        <v>No Information Submitted</v>
      </c>
      <c r="BO160" s="27" t="str">
        <f>IF('Inverter Request Form'!$B$78 = "", "No Information Submitted", IF('Inverter Request Form'!$B$78 = "Yes", "Y", IF('Inverter Request Form'!$B$78 = "No", "N", "Error")))</f>
        <v>No Information Submitted</v>
      </c>
      <c r="BP160" s="27" t="str">
        <f>IF('Inverter Request Form'!$B$80 = "", "No Information Submitted", IF('Inverter Request Form'!$B$80 = "Yes", "Y", IF('Inverter Request Form'!$B$80 = "No", "N", "Error")))</f>
        <v>No Information Submitted</v>
      </c>
      <c r="BQ160" s="27" t="str">
        <f>IF('Inverter Request Form'!$B$82 = "", "No Information Submitted", IF('Inverter Request Form'!$B$82 = "Yes", "Y", IF('Inverter Request Form'!$B$82 = "No", "N", "Error")))</f>
        <v>No Information Submitted</v>
      </c>
      <c r="BR160" s="27" t="str">
        <f>IF('Inverter Request Form'!$B$84 = "", "No Information Submitted", IF('Inverter Request Form'!$B$84 = "Yes", "Y", IF('Inverter Request Form'!$B$84 = "No", "N", "Error")))</f>
        <v>No Information Submitted</v>
      </c>
      <c r="BS160" s="81"/>
      <c r="BT160" s="81"/>
      <c r="BU16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0" s="27" t="str">
        <f>IF('Inverter Request Form'!$B$22 = "PV Only", "PV", IF('Inverter Request Form'!$B$22 = "Battery Only", "Battery", IF('Inverter Request Form'!$B$22 = "Hybrid (PV and Battery)", "Both", "No Information Submitted")))</f>
        <v>No Information Submitted</v>
      </c>
      <c r="BX160" s="27" t="str">
        <f>IF(ISBLANK('Inverter Request Form'!$B266), "No Information Submitted", IF('Inverter Request Form'!$B$28 &lt;&gt; "Yes", "No", IF(AND('Inverter Request Form'!$B$28 = "Yes", ISBLANK('Inverter Request Form'!$F266)), "Missing ACPV Model Number", "Yes")))</f>
        <v>No Information Submitted</v>
      </c>
    </row>
    <row r="161" spans="1:76" ht="28.8" x14ac:dyDescent="0.3">
      <c r="A161" s="71" t="str">
        <f>IF(ISBLANK('Inverter Request Form'!$B$6), "No Information Submitted", 'Inverter Request Form'!$B$6)</f>
        <v>No Information Submitted</v>
      </c>
      <c r="B161" s="71" t="str">
        <f>IF(ISBLANK('Inverter Request Form'!$B267), "No Information Submitted", IF($BX$4 = "Yes", _xlfn.CONCAT("{", 'Inverter Request Form'!$C267, "V}"), IF('Inverter Request Form'!$B$98 = "Yes", IF(ISBLANK('Inverter Request Form'!$E267), "No Basic Listee Model Number Submitted", _xlfn.CONCAT('Inverter Request Form'!$B267," {",'Inverter Request Form'!$C267, "V}")), _xlfn.CONCAT('Inverter Request Form'!$B267," {",'Inverter Request Form'!$C267, "V}"))))</f>
        <v>No Information Submitted</v>
      </c>
      <c r="C161" s="27" t="str">
        <f t="shared" si="12"/>
        <v>N</v>
      </c>
      <c r="D161" s="27" t="str">
        <f>IF(OR('Inverter Request Form'!$B$39 = "Yes", OR('Inverter Request Form'!$B$50 = "Yes: SA8-SA15", 'Inverter Request Form'!$B$50 = "Yes: SA8-SA15, SA17 &amp; SA18")), IF('Inverter Request Form'!$B$39 = "Yes", "Y", "N"), "ERROR - No SA or SB Submitted")</f>
        <v>ERROR - No SA or SB Submitted</v>
      </c>
      <c r="E16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1" s="27" t="str">
        <f>IF($E$4 &lt;&gt; "Y", "N", IF('Inverter Request Form'!$B$54 = "Yes", "Y", "N"))</f>
        <v>N</v>
      </c>
      <c r="G161" s="27" t="str">
        <f>IF($E$4 &lt;&gt; "Y", "N", IF(OR('Inverter Request Form'!$B$50 = "Yes: SA8-SA15", 'Inverter Request Form'!$B$50 = "Yes: SA8-SA15, SA17 &amp; SA18"), "Y", "N"))</f>
        <v>N</v>
      </c>
      <c r="H161" s="27" t="str">
        <f>IF($E$4 &lt;&gt; "Y", "N", IF('Inverter Request Form'!$B$50 = "Yes: SA8-SA15, SA17 &amp; SA18", "Y", "N"))</f>
        <v>N</v>
      </c>
      <c r="I161" s="27" t="str">
        <f>IF('Inverter Request Form'!$B$88="1. Inverter - CSIP Certified", "Y", IF('Inverter Request Form'!$B$88="2. Inverter - CSIP compliant via conformance testing using a CSIP-certified gateway", "Y*", IF('Inverter Request Form'!$B$88= "None", "N", "N")))</f>
        <v>N</v>
      </c>
      <c r="J161" s="27"/>
      <c r="K161" s="27" t="str">
        <f>IF(ISBLANK('Inverter Request Form'!$D267), "No Information Submitted", 'Inverter Request Form'!$D267)</f>
        <v>No Information Submitted</v>
      </c>
      <c r="L161" s="27"/>
      <c r="M161" s="27" t="str">
        <f>IF(ISBLANK('Inverter Request Form'!$C267), "No Information Submitted", 'Inverter Request Form'!$C267)</f>
        <v>No Information Submitted</v>
      </c>
      <c r="N161" s="27"/>
      <c r="O161" s="27" t="str">
        <f>IF($D$4 &lt;&gt; "Y", "No Information Submitted", IF(ISBLANK('Inverter Request Form'!$B$34), "No NRTL Selected", 'Inverter Request Form'!$B$34))</f>
        <v>No Information Submitted</v>
      </c>
      <c r="P161" s="81" t="str">
        <f t="shared" si="13"/>
        <v>No Information Submitted</v>
      </c>
      <c r="Q161" s="27" t="str">
        <f>IF($E$4 &lt;&gt; "Y", "No Information Submitted", IF(ISBLANK('Inverter Request Form'!$B$34), "No NRTL Selected", 'Inverter Request Form'!$B$34))</f>
        <v>No Information Submitted</v>
      </c>
      <c r="R161" s="81" t="str">
        <f t="shared" si="14"/>
        <v>No Information Submitted</v>
      </c>
      <c r="S161" s="27" t="str">
        <f>IF($E$4 &lt;&gt; "Y", "No Information Submitted", IF(AND($E$4= "Y", ISBLANK('Inverter Request Form'!$B$52)), "ERROR - No Firmware Version Submitted", 'Inverter Request Form'!$B$52))</f>
        <v>No Information Submitted</v>
      </c>
      <c r="T161" s="81" t="str">
        <f t="shared" si="15"/>
        <v>No Information Submitted</v>
      </c>
      <c r="U161" s="81" t="str">
        <f t="shared" si="16"/>
        <v>No Information Submitted</v>
      </c>
      <c r="V161" s="81" t="str">
        <f t="shared" si="17"/>
        <v>No Information Submitted</v>
      </c>
      <c r="W161" s="27" t="str">
        <f>IF($I$4="No Information Submitted", "No Information Submitted", IF(ISBLANK('Inverter Request Form'!$B$90), "No Information Submitted", 'Inverter Request Form'!$B$90))</f>
        <v>No Information Submitted</v>
      </c>
      <c r="X161" s="81" t="str">
        <f>IF($I$4="No Information Submitted", "No Information Submitted", IF(ISBLANK('Inverter Request Form'!$B$90), "No Information Submitted", ""))</f>
        <v>No Information Submitted</v>
      </c>
      <c r="Y161" s="27"/>
      <c r="Z161" s="27" t="str">
        <f>IF(AND('Inverter Request Form'!$B$28= "Yes", 'Inverter Request Form'!$B$98 = "Yes"), "Multiple Listing and ACPV module", IF('Inverter Request Form'!$B$28= "Yes", "ACPV module", IF('Inverter Request Form'!$B$98 = "Yes", "Multiple Listing",  "")))</f>
        <v/>
      </c>
      <c r="AA161" s="27" t="str">
        <f>IF('Inverter Request Form'!$B$30="Yes","Y", "N")</f>
        <v>N</v>
      </c>
      <c r="AB161" s="27" t="str">
        <f>IF('Inverter Request Form'!$B$26="Yes","Y", "N")</f>
        <v>N</v>
      </c>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t="str">
        <f>IF('Inverter Request Form'!$B$68 = "", "No Information Submitted", IF('Inverter Request Form'!$B$68 = "Yes", "Y", IF('Inverter Request Form'!$B$68 = "No", "N", "Error")))</f>
        <v>No Information Submitted</v>
      </c>
      <c r="BK161" s="27" t="str">
        <f>IF('Inverter Request Form'!$B$70 = "", "No Information Submitted", IF('Inverter Request Form'!$B$70 = "Yes", "Y", IF('Inverter Request Form'!$B$70 = "No", "N", "Error")))</f>
        <v>No Information Submitted</v>
      </c>
      <c r="BL161" s="27" t="str">
        <f>IF('Inverter Request Form'!$B$72 = "", "No Information Submitted", IF('Inverter Request Form'!$B$72 = "Yes", "Y", IF('Inverter Request Form'!$B$72 = "No", "N", "Error")))</f>
        <v>No Information Submitted</v>
      </c>
      <c r="BM161" s="27" t="str">
        <f>IF('Inverter Request Form'!$B$74 = "", "No Information Submitted", IF('Inverter Request Form'!$B$74 = "Yes", "Y", IF('Inverter Request Form'!$B$74 = "No", "N", "Error")))</f>
        <v>No Information Submitted</v>
      </c>
      <c r="BN161" s="27" t="str">
        <f>IF('Inverter Request Form'!$B$76 = "", "No Information Submitted", IF('Inverter Request Form'!$B$76 = "Yes", "Y", IF('Inverter Request Form'!$B$76 = "No", "N", "Error")))</f>
        <v>No Information Submitted</v>
      </c>
      <c r="BO161" s="27" t="str">
        <f>IF('Inverter Request Form'!$B$78 = "", "No Information Submitted", IF('Inverter Request Form'!$B$78 = "Yes", "Y", IF('Inverter Request Form'!$B$78 = "No", "N", "Error")))</f>
        <v>No Information Submitted</v>
      </c>
      <c r="BP161" s="27" t="str">
        <f>IF('Inverter Request Form'!$B$80 = "", "No Information Submitted", IF('Inverter Request Form'!$B$80 = "Yes", "Y", IF('Inverter Request Form'!$B$80 = "No", "N", "Error")))</f>
        <v>No Information Submitted</v>
      </c>
      <c r="BQ161" s="27" t="str">
        <f>IF('Inverter Request Form'!$B$82 = "", "No Information Submitted", IF('Inverter Request Form'!$B$82 = "Yes", "Y", IF('Inverter Request Form'!$B$82 = "No", "N", "Error")))</f>
        <v>No Information Submitted</v>
      </c>
      <c r="BR161" s="27" t="str">
        <f>IF('Inverter Request Form'!$B$84 = "", "No Information Submitted", IF('Inverter Request Form'!$B$84 = "Yes", "Y", IF('Inverter Request Form'!$B$84 = "No", "N", "Error")))</f>
        <v>No Information Submitted</v>
      </c>
      <c r="BS161" s="81"/>
      <c r="BT161" s="81"/>
      <c r="BU16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1" s="27" t="str">
        <f>IF('Inverter Request Form'!$B$22 = "PV Only", "PV", IF('Inverter Request Form'!$B$22 = "Battery Only", "Battery", IF('Inverter Request Form'!$B$22 = "Hybrid (PV and Battery)", "Both", "No Information Submitted")))</f>
        <v>No Information Submitted</v>
      </c>
      <c r="BX161" s="27" t="str">
        <f>IF(ISBLANK('Inverter Request Form'!$B267), "No Information Submitted", IF('Inverter Request Form'!$B$28 &lt;&gt; "Yes", "No", IF(AND('Inverter Request Form'!$B$28 = "Yes", ISBLANK('Inverter Request Form'!$F267)), "Missing ACPV Model Number", "Yes")))</f>
        <v>No Information Submitted</v>
      </c>
    </row>
    <row r="162" spans="1:76" ht="28.8" x14ac:dyDescent="0.3">
      <c r="A162" s="71" t="str">
        <f>IF(ISBLANK('Inverter Request Form'!$B$6), "No Information Submitted", 'Inverter Request Form'!$B$6)</f>
        <v>No Information Submitted</v>
      </c>
      <c r="B162" s="71" t="str">
        <f>IF(ISBLANK('Inverter Request Form'!$B268), "No Information Submitted", IF($BX$4 = "Yes", _xlfn.CONCAT("{", 'Inverter Request Form'!$C268, "V}"), IF('Inverter Request Form'!$B$98 = "Yes", IF(ISBLANK('Inverter Request Form'!$E268), "No Basic Listee Model Number Submitted", _xlfn.CONCAT('Inverter Request Form'!$B268," {",'Inverter Request Form'!$C268, "V}")), _xlfn.CONCAT('Inverter Request Form'!$B268," {",'Inverter Request Form'!$C268, "V}"))))</f>
        <v>No Information Submitted</v>
      </c>
      <c r="C162" s="27" t="str">
        <f t="shared" si="12"/>
        <v>N</v>
      </c>
      <c r="D162" s="27" t="str">
        <f>IF(OR('Inverter Request Form'!$B$39 = "Yes", OR('Inverter Request Form'!$B$50 = "Yes: SA8-SA15", 'Inverter Request Form'!$B$50 = "Yes: SA8-SA15, SA17 &amp; SA18")), IF('Inverter Request Form'!$B$39 = "Yes", "Y", "N"), "ERROR - No SA or SB Submitted")</f>
        <v>ERROR - No SA or SB Submitted</v>
      </c>
      <c r="E16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2" s="27" t="str">
        <f>IF($E$4 &lt;&gt; "Y", "N", IF('Inverter Request Form'!$B$54 = "Yes", "Y", "N"))</f>
        <v>N</v>
      </c>
      <c r="G162" s="27" t="str">
        <f>IF($E$4 &lt;&gt; "Y", "N", IF(OR('Inverter Request Form'!$B$50 = "Yes: SA8-SA15", 'Inverter Request Form'!$B$50 = "Yes: SA8-SA15, SA17 &amp; SA18"), "Y", "N"))</f>
        <v>N</v>
      </c>
      <c r="H162" s="27" t="str">
        <f>IF($E$4 &lt;&gt; "Y", "N", IF('Inverter Request Form'!$B$50 = "Yes: SA8-SA15, SA17 &amp; SA18", "Y", "N"))</f>
        <v>N</v>
      </c>
      <c r="I162" s="27" t="str">
        <f>IF('Inverter Request Form'!$B$88="1. Inverter - CSIP Certified", "Y", IF('Inverter Request Form'!$B$88="2. Inverter - CSIP compliant via conformance testing using a CSIP-certified gateway", "Y*", IF('Inverter Request Form'!$B$88= "None", "N", "N")))</f>
        <v>N</v>
      </c>
      <c r="J162" s="27"/>
      <c r="K162" s="27" t="str">
        <f>IF(ISBLANK('Inverter Request Form'!$D268), "No Information Submitted", 'Inverter Request Form'!$D268)</f>
        <v>No Information Submitted</v>
      </c>
      <c r="L162" s="27"/>
      <c r="M162" s="27" t="str">
        <f>IF(ISBLANK('Inverter Request Form'!$C268), "No Information Submitted", 'Inverter Request Form'!$C268)</f>
        <v>No Information Submitted</v>
      </c>
      <c r="N162" s="27"/>
      <c r="O162" s="27" t="str">
        <f>IF($D$4 &lt;&gt; "Y", "No Information Submitted", IF(ISBLANK('Inverter Request Form'!$B$34), "No NRTL Selected", 'Inverter Request Form'!$B$34))</f>
        <v>No Information Submitted</v>
      </c>
      <c r="P162" s="81" t="str">
        <f t="shared" si="13"/>
        <v>No Information Submitted</v>
      </c>
      <c r="Q162" s="27" t="str">
        <f>IF($E$4 &lt;&gt; "Y", "No Information Submitted", IF(ISBLANK('Inverter Request Form'!$B$34), "No NRTL Selected", 'Inverter Request Form'!$B$34))</f>
        <v>No Information Submitted</v>
      </c>
      <c r="R162" s="81" t="str">
        <f t="shared" si="14"/>
        <v>No Information Submitted</v>
      </c>
      <c r="S162" s="27" t="str">
        <f>IF($E$4 &lt;&gt; "Y", "No Information Submitted", IF(AND($E$4= "Y", ISBLANK('Inverter Request Form'!$B$52)), "ERROR - No Firmware Version Submitted", 'Inverter Request Form'!$B$52))</f>
        <v>No Information Submitted</v>
      </c>
      <c r="T162" s="81" t="str">
        <f t="shared" si="15"/>
        <v>No Information Submitted</v>
      </c>
      <c r="U162" s="81" t="str">
        <f t="shared" si="16"/>
        <v>No Information Submitted</v>
      </c>
      <c r="V162" s="81" t="str">
        <f t="shared" si="17"/>
        <v>No Information Submitted</v>
      </c>
      <c r="W162" s="27" t="str">
        <f>IF($I$4="No Information Submitted", "No Information Submitted", IF(ISBLANK('Inverter Request Form'!$B$90), "No Information Submitted", 'Inverter Request Form'!$B$90))</f>
        <v>No Information Submitted</v>
      </c>
      <c r="X162" s="81" t="str">
        <f>IF($I$4="No Information Submitted", "No Information Submitted", IF(ISBLANK('Inverter Request Form'!$B$90), "No Information Submitted", ""))</f>
        <v>No Information Submitted</v>
      </c>
      <c r="Y162" s="27"/>
      <c r="Z162" s="27" t="str">
        <f>IF(AND('Inverter Request Form'!$B$28= "Yes", 'Inverter Request Form'!$B$98 = "Yes"), "Multiple Listing and ACPV module", IF('Inverter Request Form'!$B$28= "Yes", "ACPV module", IF('Inverter Request Form'!$B$98 = "Yes", "Multiple Listing",  "")))</f>
        <v/>
      </c>
      <c r="AA162" s="27" t="str">
        <f>IF('Inverter Request Form'!$B$30="Yes","Y", "N")</f>
        <v>N</v>
      </c>
      <c r="AB162" s="27" t="str">
        <f>IF('Inverter Request Form'!$B$26="Yes","Y", "N")</f>
        <v>N</v>
      </c>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t="str">
        <f>IF('Inverter Request Form'!$B$68 = "", "No Information Submitted", IF('Inverter Request Form'!$B$68 = "Yes", "Y", IF('Inverter Request Form'!$B$68 = "No", "N", "Error")))</f>
        <v>No Information Submitted</v>
      </c>
      <c r="BK162" s="27" t="str">
        <f>IF('Inverter Request Form'!$B$70 = "", "No Information Submitted", IF('Inverter Request Form'!$B$70 = "Yes", "Y", IF('Inverter Request Form'!$B$70 = "No", "N", "Error")))</f>
        <v>No Information Submitted</v>
      </c>
      <c r="BL162" s="27" t="str">
        <f>IF('Inverter Request Form'!$B$72 = "", "No Information Submitted", IF('Inverter Request Form'!$B$72 = "Yes", "Y", IF('Inverter Request Form'!$B$72 = "No", "N", "Error")))</f>
        <v>No Information Submitted</v>
      </c>
      <c r="BM162" s="27" t="str">
        <f>IF('Inverter Request Form'!$B$74 = "", "No Information Submitted", IF('Inverter Request Form'!$B$74 = "Yes", "Y", IF('Inverter Request Form'!$B$74 = "No", "N", "Error")))</f>
        <v>No Information Submitted</v>
      </c>
      <c r="BN162" s="27" t="str">
        <f>IF('Inverter Request Form'!$B$76 = "", "No Information Submitted", IF('Inverter Request Form'!$B$76 = "Yes", "Y", IF('Inverter Request Form'!$B$76 = "No", "N", "Error")))</f>
        <v>No Information Submitted</v>
      </c>
      <c r="BO162" s="27" t="str">
        <f>IF('Inverter Request Form'!$B$78 = "", "No Information Submitted", IF('Inverter Request Form'!$B$78 = "Yes", "Y", IF('Inverter Request Form'!$B$78 = "No", "N", "Error")))</f>
        <v>No Information Submitted</v>
      </c>
      <c r="BP162" s="27" t="str">
        <f>IF('Inverter Request Form'!$B$80 = "", "No Information Submitted", IF('Inverter Request Form'!$B$80 = "Yes", "Y", IF('Inverter Request Form'!$B$80 = "No", "N", "Error")))</f>
        <v>No Information Submitted</v>
      </c>
      <c r="BQ162" s="27" t="str">
        <f>IF('Inverter Request Form'!$B$82 = "", "No Information Submitted", IF('Inverter Request Form'!$B$82 = "Yes", "Y", IF('Inverter Request Form'!$B$82 = "No", "N", "Error")))</f>
        <v>No Information Submitted</v>
      </c>
      <c r="BR162" s="27" t="str">
        <f>IF('Inverter Request Form'!$B$84 = "", "No Information Submitted", IF('Inverter Request Form'!$B$84 = "Yes", "Y", IF('Inverter Request Form'!$B$84 = "No", "N", "Error")))</f>
        <v>No Information Submitted</v>
      </c>
      <c r="BS162" s="81"/>
      <c r="BT162" s="81"/>
      <c r="BU16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2" s="27" t="str">
        <f>IF('Inverter Request Form'!$B$22 = "PV Only", "PV", IF('Inverter Request Form'!$B$22 = "Battery Only", "Battery", IF('Inverter Request Form'!$B$22 = "Hybrid (PV and Battery)", "Both", "No Information Submitted")))</f>
        <v>No Information Submitted</v>
      </c>
      <c r="BX162" s="27" t="str">
        <f>IF(ISBLANK('Inverter Request Form'!$B268), "No Information Submitted", IF('Inverter Request Form'!$B$28 &lt;&gt; "Yes", "No", IF(AND('Inverter Request Form'!$B$28 = "Yes", ISBLANK('Inverter Request Form'!$F268)), "Missing ACPV Model Number", "Yes")))</f>
        <v>No Information Submitted</v>
      </c>
    </row>
    <row r="163" spans="1:76" ht="28.8" x14ac:dyDescent="0.3">
      <c r="A163" s="71" t="str">
        <f>IF(ISBLANK('Inverter Request Form'!$B$6), "No Information Submitted", 'Inverter Request Form'!$B$6)</f>
        <v>No Information Submitted</v>
      </c>
      <c r="B163" s="71" t="str">
        <f>IF(ISBLANK('Inverter Request Form'!$B269), "No Information Submitted", IF($BX$4 = "Yes", _xlfn.CONCAT("{", 'Inverter Request Form'!$C269, "V}"), IF('Inverter Request Form'!$B$98 = "Yes", IF(ISBLANK('Inverter Request Form'!$E269), "No Basic Listee Model Number Submitted", _xlfn.CONCAT('Inverter Request Form'!$B269," {",'Inverter Request Form'!$C269, "V}")), _xlfn.CONCAT('Inverter Request Form'!$B269," {",'Inverter Request Form'!$C269, "V}"))))</f>
        <v>No Information Submitted</v>
      </c>
      <c r="C163" s="27" t="str">
        <f t="shared" si="12"/>
        <v>N</v>
      </c>
      <c r="D163" s="27" t="str">
        <f>IF(OR('Inverter Request Form'!$B$39 = "Yes", OR('Inverter Request Form'!$B$50 = "Yes: SA8-SA15", 'Inverter Request Form'!$B$50 = "Yes: SA8-SA15, SA17 &amp; SA18")), IF('Inverter Request Form'!$B$39 = "Yes", "Y", "N"), "ERROR - No SA or SB Submitted")</f>
        <v>ERROR - No SA or SB Submitted</v>
      </c>
      <c r="E16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3" s="27" t="str">
        <f>IF($E$4 &lt;&gt; "Y", "N", IF('Inverter Request Form'!$B$54 = "Yes", "Y", "N"))</f>
        <v>N</v>
      </c>
      <c r="G163" s="27" t="str">
        <f>IF($E$4 &lt;&gt; "Y", "N", IF(OR('Inverter Request Form'!$B$50 = "Yes: SA8-SA15", 'Inverter Request Form'!$B$50 = "Yes: SA8-SA15, SA17 &amp; SA18"), "Y", "N"))</f>
        <v>N</v>
      </c>
      <c r="H163" s="27" t="str">
        <f>IF($E$4 &lt;&gt; "Y", "N", IF('Inverter Request Form'!$B$50 = "Yes: SA8-SA15, SA17 &amp; SA18", "Y", "N"))</f>
        <v>N</v>
      </c>
      <c r="I163" s="27" t="str">
        <f>IF('Inverter Request Form'!$B$88="1. Inverter - CSIP Certified", "Y", IF('Inverter Request Form'!$B$88="2. Inverter - CSIP compliant via conformance testing using a CSIP-certified gateway", "Y*", IF('Inverter Request Form'!$B$88= "None", "N", "N")))</f>
        <v>N</v>
      </c>
      <c r="J163" s="27"/>
      <c r="K163" s="27" t="str">
        <f>IF(ISBLANK('Inverter Request Form'!$D269), "No Information Submitted", 'Inverter Request Form'!$D269)</f>
        <v>No Information Submitted</v>
      </c>
      <c r="L163" s="27"/>
      <c r="M163" s="27" t="str">
        <f>IF(ISBLANK('Inverter Request Form'!$C269), "No Information Submitted", 'Inverter Request Form'!$C269)</f>
        <v>No Information Submitted</v>
      </c>
      <c r="N163" s="27"/>
      <c r="O163" s="27" t="str">
        <f>IF($D$4 &lt;&gt; "Y", "No Information Submitted", IF(ISBLANK('Inverter Request Form'!$B$34), "No NRTL Selected", 'Inverter Request Form'!$B$34))</f>
        <v>No Information Submitted</v>
      </c>
      <c r="P163" s="81" t="str">
        <f t="shared" si="13"/>
        <v>No Information Submitted</v>
      </c>
      <c r="Q163" s="27" t="str">
        <f>IF($E$4 &lt;&gt; "Y", "No Information Submitted", IF(ISBLANK('Inverter Request Form'!$B$34), "No NRTL Selected", 'Inverter Request Form'!$B$34))</f>
        <v>No Information Submitted</v>
      </c>
      <c r="R163" s="81" t="str">
        <f t="shared" si="14"/>
        <v>No Information Submitted</v>
      </c>
      <c r="S163" s="27" t="str">
        <f>IF($E$4 &lt;&gt; "Y", "No Information Submitted", IF(AND($E$4= "Y", ISBLANK('Inverter Request Form'!$B$52)), "ERROR - No Firmware Version Submitted", 'Inverter Request Form'!$B$52))</f>
        <v>No Information Submitted</v>
      </c>
      <c r="T163" s="81" t="str">
        <f t="shared" si="15"/>
        <v>No Information Submitted</v>
      </c>
      <c r="U163" s="81" t="str">
        <f t="shared" si="16"/>
        <v>No Information Submitted</v>
      </c>
      <c r="V163" s="81" t="str">
        <f t="shared" si="17"/>
        <v>No Information Submitted</v>
      </c>
      <c r="W163" s="27" t="str">
        <f>IF($I$4="No Information Submitted", "No Information Submitted", IF(ISBLANK('Inverter Request Form'!$B$90), "No Information Submitted", 'Inverter Request Form'!$B$90))</f>
        <v>No Information Submitted</v>
      </c>
      <c r="X163" s="81" t="str">
        <f>IF($I$4="No Information Submitted", "No Information Submitted", IF(ISBLANK('Inverter Request Form'!$B$90), "No Information Submitted", ""))</f>
        <v>No Information Submitted</v>
      </c>
      <c r="Y163" s="27"/>
      <c r="Z163" s="27" t="str">
        <f>IF(AND('Inverter Request Form'!$B$28= "Yes", 'Inverter Request Form'!$B$98 = "Yes"), "Multiple Listing and ACPV module", IF('Inverter Request Form'!$B$28= "Yes", "ACPV module", IF('Inverter Request Form'!$B$98 = "Yes", "Multiple Listing",  "")))</f>
        <v/>
      </c>
      <c r="AA163" s="27" t="str">
        <f>IF('Inverter Request Form'!$B$30="Yes","Y", "N")</f>
        <v>N</v>
      </c>
      <c r="AB163" s="27" t="str">
        <f>IF('Inverter Request Form'!$B$26="Yes","Y", "N")</f>
        <v>N</v>
      </c>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t="str">
        <f>IF('Inverter Request Form'!$B$68 = "", "No Information Submitted", IF('Inverter Request Form'!$B$68 = "Yes", "Y", IF('Inverter Request Form'!$B$68 = "No", "N", "Error")))</f>
        <v>No Information Submitted</v>
      </c>
      <c r="BK163" s="27" t="str">
        <f>IF('Inverter Request Form'!$B$70 = "", "No Information Submitted", IF('Inverter Request Form'!$B$70 = "Yes", "Y", IF('Inverter Request Form'!$B$70 = "No", "N", "Error")))</f>
        <v>No Information Submitted</v>
      </c>
      <c r="BL163" s="27" t="str">
        <f>IF('Inverter Request Form'!$B$72 = "", "No Information Submitted", IF('Inverter Request Form'!$B$72 = "Yes", "Y", IF('Inverter Request Form'!$B$72 = "No", "N", "Error")))</f>
        <v>No Information Submitted</v>
      </c>
      <c r="BM163" s="27" t="str">
        <f>IF('Inverter Request Form'!$B$74 = "", "No Information Submitted", IF('Inverter Request Form'!$B$74 = "Yes", "Y", IF('Inverter Request Form'!$B$74 = "No", "N", "Error")))</f>
        <v>No Information Submitted</v>
      </c>
      <c r="BN163" s="27" t="str">
        <f>IF('Inverter Request Form'!$B$76 = "", "No Information Submitted", IF('Inverter Request Form'!$B$76 = "Yes", "Y", IF('Inverter Request Form'!$B$76 = "No", "N", "Error")))</f>
        <v>No Information Submitted</v>
      </c>
      <c r="BO163" s="27" t="str">
        <f>IF('Inverter Request Form'!$B$78 = "", "No Information Submitted", IF('Inverter Request Form'!$B$78 = "Yes", "Y", IF('Inverter Request Form'!$B$78 = "No", "N", "Error")))</f>
        <v>No Information Submitted</v>
      </c>
      <c r="BP163" s="27" t="str">
        <f>IF('Inverter Request Form'!$B$80 = "", "No Information Submitted", IF('Inverter Request Form'!$B$80 = "Yes", "Y", IF('Inverter Request Form'!$B$80 = "No", "N", "Error")))</f>
        <v>No Information Submitted</v>
      </c>
      <c r="BQ163" s="27" t="str">
        <f>IF('Inverter Request Form'!$B$82 = "", "No Information Submitted", IF('Inverter Request Form'!$B$82 = "Yes", "Y", IF('Inverter Request Form'!$B$82 = "No", "N", "Error")))</f>
        <v>No Information Submitted</v>
      </c>
      <c r="BR163" s="27" t="str">
        <f>IF('Inverter Request Form'!$B$84 = "", "No Information Submitted", IF('Inverter Request Form'!$B$84 = "Yes", "Y", IF('Inverter Request Form'!$B$84 = "No", "N", "Error")))</f>
        <v>No Information Submitted</v>
      </c>
      <c r="BS163" s="81"/>
      <c r="BT163" s="81"/>
      <c r="BU16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3" s="27" t="str">
        <f>IF('Inverter Request Form'!$B$22 = "PV Only", "PV", IF('Inverter Request Form'!$B$22 = "Battery Only", "Battery", IF('Inverter Request Form'!$B$22 = "Hybrid (PV and Battery)", "Both", "No Information Submitted")))</f>
        <v>No Information Submitted</v>
      </c>
      <c r="BX163" s="27" t="str">
        <f>IF(ISBLANK('Inverter Request Form'!$B269), "No Information Submitted", IF('Inverter Request Form'!$B$28 &lt;&gt; "Yes", "No", IF(AND('Inverter Request Form'!$B$28 = "Yes", ISBLANK('Inverter Request Form'!$F269)), "Missing ACPV Model Number", "Yes")))</f>
        <v>No Information Submitted</v>
      </c>
    </row>
    <row r="164" spans="1:76" ht="28.8" x14ac:dyDescent="0.3">
      <c r="A164" s="71" t="str">
        <f>IF(ISBLANK('Inverter Request Form'!$B$6), "No Information Submitted", 'Inverter Request Form'!$B$6)</f>
        <v>No Information Submitted</v>
      </c>
      <c r="B164" s="71" t="str">
        <f>IF(ISBLANK('Inverter Request Form'!$B270), "No Information Submitted", IF($BX$4 = "Yes", _xlfn.CONCAT("{", 'Inverter Request Form'!$C270, "V}"), IF('Inverter Request Form'!$B$98 = "Yes", IF(ISBLANK('Inverter Request Form'!$E270), "No Basic Listee Model Number Submitted", _xlfn.CONCAT('Inverter Request Form'!$B270," {",'Inverter Request Form'!$C270, "V}")), _xlfn.CONCAT('Inverter Request Form'!$B270," {",'Inverter Request Form'!$C270, "V}"))))</f>
        <v>No Information Submitted</v>
      </c>
      <c r="C164" s="27" t="str">
        <f t="shared" si="12"/>
        <v>N</v>
      </c>
      <c r="D164" s="27" t="str">
        <f>IF(OR('Inverter Request Form'!$B$39 = "Yes", OR('Inverter Request Form'!$B$50 = "Yes: SA8-SA15", 'Inverter Request Form'!$B$50 = "Yes: SA8-SA15, SA17 &amp; SA18")), IF('Inverter Request Form'!$B$39 = "Yes", "Y", "N"), "ERROR - No SA or SB Submitted")</f>
        <v>ERROR - No SA or SB Submitted</v>
      </c>
      <c r="E16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4" s="27" t="str">
        <f>IF($E$4 &lt;&gt; "Y", "N", IF('Inverter Request Form'!$B$54 = "Yes", "Y", "N"))</f>
        <v>N</v>
      </c>
      <c r="G164" s="27" t="str">
        <f>IF($E$4 &lt;&gt; "Y", "N", IF(OR('Inverter Request Form'!$B$50 = "Yes: SA8-SA15", 'Inverter Request Form'!$B$50 = "Yes: SA8-SA15, SA17 &amp; SA18"), "Y", "N"))</f>
        <v>N</v>
      </c>
      <c r="H164" s="27" t="str">
        <f>IF($E$4 &lt;&gt; "Y", "N", IF('Inverter Request Form'!$B$50 = "Yes: SA8-SA15, SA17 &amp; SA18", "Y", "N"))</f>
        <v>N</v>
      </c>
      <c r="I164" s="27" t="str">
        <f>IF('Inverter Request Form'!$B$88="1. Inverter - CSIP Certified", "Y", IF('Inverter Request Form'!$B$88="2. Inverter - CSIP compliant via conformance testing using a CSIP-certified gateway", "Y*", IF('Inverter Request Form'!$B$88= "None", "N", "N")))</f>
        <v>N</v>
      </c>
      <c r="J164" s="27"/>
      <c r="K164" s="27" t="str">
        <f>IF(ISBLANK('Inverter Request Form'!$D270), "No Information Submitted", 'Inverter Request Form'!$D270)</f>
        <v>No Information Submitted</v>
      </c>
      <c r="L164" s="27"/>
      <c r="M164" s="27" t="str">
        <f>IF(ISBLANK('Inverter Request Form'!$C270), "No Information Submitted", 'Inverter Request Form'!$C270)</f>
        <v>No Information Submitted</v>
      </c>
      <c r="N164" s="27"/>
      <c r="O164" s="27" t="str">
        <f>IF($D$4 &lt;&gt; "Y", "No Information Submitted", IF(ISBLANK('Inverter Request Form'!$B$34), "No NRTL Selected", 'Inverter Request Form'!$B$34))</f>
        <v>No Information Submitted</v>
      </c>
      <c r="P164" s="81" t="str">
        <f t="shared" si="13"/>
        <v>No Information Submitted</v>
      </c>
      <c r="Q164" s="27" t="str">
        <f>IF($E$4 &lt;&gt; "Y", "No Information Submitted", IF(ISBLANK('Inverter Request Form'!$B$34), "No NRTL Selected", 'Inverter Request Form'!$B$34))</f>
        <v>No Information Submitted</v>
      </c>
      <c r="R164" s="81" t="str">
        <f t="shared" si="14"/>
        <v>No Information Submitted</v>
      </c>
      <c r="S164" s="27" t="str">
        <f>IF($E$4 &lt;&gt; "Y", "No Information Submitted", IF(AND($E$4= "Y", ISBLANK('Inverter Request Form'!$B$52)), "ERROR - No Firmware Version Submitted", 'Inverter Request Form'!$B$52))</f>
        <v>No Information Submitted</v>
      </c>
      <c r="T164" s="81" t="str">
        <f t="shared" si="15"/>
        <v>No Information Submitted</v>
      </c>
      <c r="U164" s="81" t="str">
        <f t="shared" si="16"/>
        <v>No Information Submitted</v>
      </c>
      <c r="V164" s="81" t="str">
        <f t="shared" si="17"/>
        <v>No Information Submitted</v>
      </c>
      <c r="W164" s="27" t="str">
        <f>IF($I$4="No Information Submitted", "No Information Submitted", IF(ISBLANK('Inverter Request Form'!$B$90), "No Information Submitted", 'Inverter Request Form'!$B$90))</f>
        <v>No Information Submitted</v>
      </c>
      <c r="X164" s="81" t="str">
        <f>IF($I$4="No Information Submitted", "No Information Submitted", IF(ISBLANK('Inverter Request Form'!$B$90), "No Information Submitted", ""))</f>
        <v>No Information Submitted</v>
      </c>
      <c r="Y164" s="27"/>
      <c r="Z164" s="27" t="str">
        <f>IF(AND('Inverter Request Form'!$B$28= "Yes", 'Inverter Request Form'!$B$98 = "Yes"), "Multiple Listing and ACPV module", IF('Inverter Request Form'!$B$28= "Yes", "ACPV module", IF('Inverter Request Form'!$B$98 = "Yes", "Multiple Listing",  "")))</f>
        <v/>
      </c>
      <c r="AA164" s="27" t="str">
        <f>IF('Inverter Request Form'!$B$30="Yes","Y", "N")</f>
        <v>N</v>
      </c>
      <c r="AB164" s="27" t="str">
        <f>IF('Inverter Request Form'!$B$26="Yes","Y", "N")</f>
        <v>N</v>
      </c>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t="str">
        <f>IF('Inverter Request Form'!$B$68 = "", "No Information Submitted", IF('Inverter Request Form'!$B$68 = "Yes", "Y", IF('Inverter Request Form'!$B$68 = "No", "N", "Error")))</f>
        <v>No Information Submitted</v>
      </c>
      <c r="BK164" s="27" t="str">
        <f>IF('Inverter Request Form'!$B$70 = "", "No Information Submitted", IF('Inverter Request Form'!$B$70 = "Yes", "Y", IF('Inverter Request Form'!$B$70 = "No", "N", "Error")))</f>
        <v>No Information Submitted</v>
      </c>
      <c r="BL164" s="27" t="str">
        <f>IF('Inverter Request Form'!$B$72 = "", "No Information Submitted", IF('Inverter Request Form'!$B$72 = "Yes", "Y", IF('Inverter Request Form'!$B$72 = "No", "N", "Error")))</f>
        <v>No Information Submitted</v>
      </c>
      <c r="BM164" s="27" t="str">
        <f>IF('Inverter Request Form'!$B$74 = "", "No Information Submitted", IF('Inverter Request Form'!$B$74 = "Yes", "Y", IF('Inverter Request Form'!$B$74 = "No", "N", "Error")))</f>
        <v>No Information Submitted</v>
      </c>
      <c r="BN164" s="27" t="str">
        <f>IF('Inverter Request Form'!$B$76 = "", "No Information Submitted", IF('Inverter Request Form'!$B$76 = "Yes", "Y", IF('Inverter Request Form'!$B$76 = "No", "N", "Error")))</f>
        <v>No Information Submitted</v>
      </c>
      <c r="BO164" s="27" t="str">
        <f>IF('Inverter Request Form'!$B$78 = "", "No Information Submitted", IF('Inverter Request Form'!$B$78 = "Yes", "Y", IF('Inverter Request Form'!$B$78 = "No", "N", "Error")))</f>
        <v>No Information Submitted</v>
      </c>
      <c r="BP164" s="27" t="str">
        <f>IF('Inverter Request Form'!$B$80 = "", "No Information Submitted", IF('Inverter Request Form'!$B$80 = "Yes", "Y", IF('Inverter Request Form'!$B$80 = "No", "N", "Error")))</f>
        <v>No Information Submitted</v>
      </c>
      <c r="BQ164" s="27" t="str">
        <f>IF('Inverter Request Form'!$B$82 = "", "No Information Submitted", IF('Inverter Request Form'!$B$82 = "Yes", "Y", IF('Inverter Request Form'!$B$82 = "No", "N", "Error")))</f>
        <v>No Information Submitted</v>
      </c>
      <c r="BR164" s="27" t="str">
        <f>IF('Inverter Request Form'!$B$84 = "", "No Information Submitted", IF('Inverter Request Form'!$B$84 = "Yes", "Y", IF('Inverter Request Form'!$B$84 = "No", "N", "Error")))</f>
        <v>No Information Submitted</v>
      </c>
      <c r="BS164" s="81"/>
      <c r="BT164" s="81"/>
      <c r="BU16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4" s="27" t="str">
        <f>IF('Inverter Request Form'!$B$22 = "PV Only", "PV", IF('Inverter Request Form'!$B$22 = "Battery Only", "Battery", IF('Inverter Request Form'!$B$22 = "Hybrid (PV and Battery)", "Both", "No Information Submitted")))</f>
        <v>No Information Submitted</v>
      </c>
      <c r="BX164" s="27" t="str">
        <f>IF(ISBLANK('Inverter Request Form'!$B270), "No Information Submitted", IF('Inverter Request Form'!$B$28 &lt;&gt; "Yes", "No", IF(AND('Inverter Request Form'!$B$28 = "Yes", ISBLANK('Inverter Request Form'!$F270)), "Missing ACPV Model Number", "Yes")))</f>
        <v>No Information Submitted</v>
      </c>
    </row>
    <row r="165" spans="1:76" ht="28.8" x14ac:dyDescent="0.3">
      <c r="A165" s="71" t="str">
        <f>IF(ISBLANK('Inverter Request Form'!$B$6), "No Information Submitted", 'Inverter Request Form'!$B$6)</f>
        <v>No Information Submitted</v>
      </c>
      <c r="B165" s="71" t="str">
        <f>IF(ISBLANK('Inverter Request Form'!$B271), "No Information Submitted", IF($BX$4 = "Yes", _xlfn.CONCAT("{", 'Inverter Request Form'!$C271, "V}"), IF('Inverter Request Form'!$B$98 = "Yes", IF(ISBLANK('Inverter Request Form'!$E271), "No Basic Listee Model Number Submitted", _xlfn.CONCAT('Inverter Request Form'!$B271," {",'Inverter Request Form'!$C271, "V}")), _xlfn.CONCAT('Inverter Request Form'!$B271," {",'Inverter Request Form'!$C271, "V}"))))</f>
        <v>No Information Submitted</v>
      </c>
      <c r="C165" s="27" t="str">
        <f t="shared" si="12"/>
        <v>N</v>
      </c>
      <c r="D165" s="27" t="str">
        <f>IF(OR('Inverter Request Form'!$B$39 = "Yes", OR('Inverter Request Form'!$B$50 = "Yes: SA8-SA15", 'Inverter Request Form'!$B$50 = "Yes: SA8-SA15, SA17 &amp; SA18")), IF('Inverter Request Form'!$B$39 = "Yes", "Y", "N"), "ERROR - No SA or SB Submitted")</f>
        <v>ERROR - No SA or SB Submitted</v>
      </c>
      <c r="E16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5" s="27" t="str">
        <f>IF($E$4 &lt;&gt; "Y", "N", IF('Inverter Request Form'!$B$54 = "Yes", "Y", "N"))</f>
        <v>N</v>
      </c>
      <c r="G165" s="27" t="str">
        <f>IF($E$4 &lt;&gt; "Y", "N", IF(OR('Inverter Request Form'!$B$50 = "Yes: SA8-SA15", 'Inverter Request Form'!$B$50 = "Yes: SA8-SA15, SA17 &amp; SA18"), "Y", "N"))</f>
        <v>N</v>
      </c>
      <c r="H165" s="27" t="str">
        <f>IF($E$4 &lt;&gt; "Y", "N", IF('Inverter Request Form'!$B$50 = "Yes: SA8-SA15, SA17 &amp; SA18", "Y", "N"))</f>
        <v>N</v>
      </c>
      <c r="I165" s="27" t="str">
        <f>IF('Inverter Request Form'!$B$88="1. Inverter - CSIP Certified", "Y", IF('Inverter Request Form'!$B$88="2. Inverter - CSIP compliant via conformance testing using a CSIP-certified gateway", "Y*", IF('Inverter Request Form'!$B$88= "None", "N", "N")))</f>
        <v>N</v>
      </c>
      <c r="J165" s="27"/>
      <c r="K165" s="27" t="str">
        <f>IF(ISBLANK('Inverter Request Form'!$D271), "No Information Submitted", 'Inverter Request Form'!$D271)</f>
        <v>No Information Submitted</v>
      </c>
      <c r="L165" s="27"/>
      <c r="M165" s="27" t="str">
        <f>IF(ISBLANK('Inverter Request Form'!$C271), "No Information Submitted", 'Inverter Request Form'!$C271)</f>
        <v>No Information Submitted</v>
      </c>
      <c r="N165" s="27"/>
      <c r="O165" s="27" t="str">
        <f>IF($D$4 &lt;&gt; "Y", "No Information Submitted", IF(ISBLANK('Inverter Request Form'!$B$34), "No NRTL Selected", 'Inverter Request Form'!$B$34))</f>
        <v>No Information Submitted</v>
      </c>
      <c r="P165" s="81" t="str">
        <f t="shared" si="13"/>
        <v>No Information Submitted</v>
      </c>
      <c r="Q165" s="27" t="str">
        <f>IF($E$4 &lt;&gt; "Y", "No Information Submitted", IF(ISBLANK('Inverter Request Form'!$B$34), "No NRTL Selected", 'Inverter Request Form'!$B$34))</f>
        <v>No Information Submitted</v>
      </c>
      <c r="R165" s="81" t="str">
        <f t="shared" si="14"/>
        <v>No Information Submitted</v>
      </c>
      <c r="S165" s="27" t="str">
        <f>IF($E$4 &lt;&gt; "Y", "No Information Submitted", IF(AND($E$4= "Y", ISBLANK('Inverter Request Form'!$B$52)), "ERROR - No Firmware Version Submitted", 'Inverter Request Form'!$B$52))</f>
        <v>No Information Submitted</v>
      </c>
      <c r="T165" s="81" t="str">
        <f t="shared" si="15"/>
        <v>No Information Submitted</v>
      </c>
      <c r="U165" s="81" t="str">
        <f t="shared" si="16"/>
        <v>No Information Submitted</v>
      </c>
      <c r="V165" s="81" t="str">
        <f t="shared" si="17"/>
        <v>No Information Submitted</v>
      </c>
      <c r="W165" s="27" t="str">
        <f>IF($I$4="No Information Submitted", "No Information Submitted", IF(ISBLANK('Inverter Request Form'!$B$90), "No Information Submitted", 'Inverter Request Form'!$B$90))</f>
        <v>No Information Submitted</v>
      </c>
      <c r="X165" s="81" t="str">
        <f>IF($I$4="No Information Submitted", "No Information Submitted", IF(ISBLANK('Inverter Request Form'!$B$90), "No Information Submitted", ""))</f>
        <v>No Information Submitted</v>
      </c>
      <c r="Y165" s="27"/>
      <c r="Z165" s="27" t="str">
        <f>IF(AND('Inverter Request Form'!$B$28= "Yes", 'Inverter Request Form'!$B$98 = "Yes"), "Multiple Listing and ACPV module", IF('Inverter Request Form'!$B$28= "Yes", "ACPV module", IF('Inverter Request Form'!$B$98 = "Yes", "Multiple Listing",  "")))</f>
        <v/>
      </c>
      <c r="AA165" s="27" t="str">
        <f>IF('Inverter Request Form'!$B$30="Yes","Y", "N")</f>
        <v>N</v>
      </c>
      <c r="AB165" s="27" t="str">
        <f>IF('Inverter Request Form'!$B$26="Yes","Y", "N")</f>
        <v>N</v>
      </c>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t="str">
        <f>IF('Inverter Request Form'!$B$68 = "", "No Information Submitted", IF('Inverter Request Form'!$B$68 = "Yes", "Y", IF('Inverter Request Form'!$B$68 = "No", "N", "Error")))</f>
        <v>No Information Submitted</v>
      </c>
      <c r="BK165" s="27" t="str">
        <f>IF('Inverter Request Form'!$B$70 = "", "No Information Submitted", IF('Inverter Request Form'!$B$70 = "Yes", "Y", IF('Inverter Request Form'!$B$70 = "No", "N", "Error")))</f>
        <v>No Information Submitted</v>
      </c>
      <c r="BL165" s="27" t="str">
        <f>IF('Inverter Request Form'!$B$72 = "", "No Information Submitted", IF('Inverter Request Form'!$B$72 = "Yes", "Y", IF('Inverter Request Form'!$B$72 = "No", "N", "Error")))</f>
        <v>No Information Submitted</v>
      </c>
      <c r="BM165" s="27" t="str">
        <f>IF('Inverter Request Form'!$B$74 = "", "No Information Submitted", IF('Inverter Request Form'!$B$74 = "Yes", "Y", IF('Inverter Request Form'!$B$74 = "No", "N", "Error")))</f>
        <v>No Information Submitted</v>
      </c>
      <c r="BN165" s="27" t="str">
        <f>IF('Inverter Request Form'!$B$76 = "", "No Information Submitted", IF('Inverter Request Form'!$B$76 = "Yes", "Y", IF('Inverter Request Form'!$B$76 = "No", "N", "Error")))</f>
        <v>No Information Submitted</v>
      </c>
      <c r="BO165" s="27" t="str">
        <f>IF('Inverter Request Form'!$B$78 = "", "No Information Submitted", IF('Inverter Request Form'!$B$78 = "Yes", "Y", IF('Inverter Request Form'!$B$78 = "No", "N", "Error")))</f>
        <v>No Information Submitted</v>
      </c>
      <c r="BP165" s="27" t="str">
        <f>IF('Inverter Request Form'!$B$80 = "", "No Information Submitted", IF('Inverter Request Form'!$B$80 = "Yes", "Y", IF('Inverter Request Form'!$B$80 = "No", "N", "Error")))</f>
        <v>No Information Submitted</v>
      </c>
      <c r="BQ165" s="27" t="str">
        <f>IF('Inverter Request Form'!$B$82 = "", "No Information Submitted", IF('Inverter Request Form'!$B$82 = "Yes", "Y", IF('Inverter Request Form'!$B$82 = "No", "N", "Error")))</f>
        <v>No Information Submitted</v>
      </c>
      <c r="BR165" s="27" t="str">
        <f>IF('Inverter Request Form'!$B$84 = "", "No Information Submitted", IF('Inverter Request Form'!$B$84 = "Yes", "Y", IF('Inverter Request Form'!$B$84 = "No", "N", "Error")))</f>
        <v>No Information Submitted</v>
      </c>
      <c r="BS165" s="81"/>
      <c r="BT165" s="81"/>
      <c r="BU16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5" s="27" t="str">
        <f>IF('Inverter Request Form'!$B$22 = "PV Only", "PV", IF('Inverter Request Form'!$B$22 = "Battery Only", "Battery", IF('Inverter Request Form'!$B$22 = "Hybrid (PV and Battery)", "Both", "No Information Submitted")))</f>
        <v>No Information Submitted</v>
      </c>
      <c r="BX165" s="27" t="str">
        <f>IF(ISBLANK('Inverter Request Form'!$B271), "No Information Submitted", IF('Inverter Request Form'!$B$28 &lt;&gt; "Yes", "No", IF(AND('Inverter Request Form'!$B$28 = "Yes", ISBLANK('Inverter Request Form'!$F271)), "Missing ACPV Model Number", "Yes")))</f>
        <v>No Information Submitted</v>
      </c>
    </row>
    <row r="166" spans="1:76" ht="28.8" x14ac:dyDescent="0.3">
      <c r="A166" s="71" t="str">
        <f>IF(ISBLANK('Inverter Request Form'!$B$6), "No Information Submitted", 'Inverter Request Form'!$B$6)</f>
        <v>No Information Submitted</v>
      </c>
      <c r="B166" s="71" t="str">
        <f>IF(ISBLANK('Inverter Request Form'!$B272), "No Information Submitted", IF($BX$4 = "Yes", _xlfn.CONCAT("{", 'Inverter Request Form'!$C272, "V}"), IF('Inverter Request Form'!$B$98 = "Yes", IF(ISBLANK('Inverter Request Form'!$E272), "No Basic Listee Model Number Submitted", _xlfn.CONCAT('Inverter Request Form'!$B272," {",'Inverter Request Form'!$C272, "V}")), _xlfn.CONCAT('Inverter Request Form'!$B272," {",'Inverter Request Form'!$C272, "V}"))))</f>
        <v>No Information Submitted</v>
      </c>
      <c r="C166" s="27" t="str">
        <f t="shared" si="12"/>
        <v>N</v>
      </c>
      <c r="D166" s="27" t="str">
        <f>IF(OR('Inverter Request Form'!$B$39 = "Yes", OR('Inverter Request Form'!$B$50 = "Yes: SA8-SA15", 'Inverter Request Form'!$B$50 = "Yes: SA8-SA15, SA17 &amp; SA18")), IF('Inverter Request Form'!$B$39 = "Yes", "Y", "N"), "ERROR - No SA or SB Submitted")</f>
        <v>ERROR - No SA or SB Submitted</v>
      </c>
      <c r="E16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6" s="27" t="str">
        <f>IF($E$4 &lt;&gt; "Y", "N", IF('Inverter Request Form'!$B$54 = "Yes", "Y", "N"))</f>
        <v>N</v>
      </c>
      <c r="G166" s="27" t="str">
        <f>IF($E$4 &lt;&gt; "Y", "N", IF(OR('Inverter Request Form'!$B$50 = "Yes: SA8-SA15", 'Inverter Request Form'!$B$50 = "Yes: SA8-SA15, SA17 &amp; SA18"), "Y", "N"))</f>
        <v>N</v>
      </c>
      <c r="H166" s="27" t="str">
        <f>IF($E$4 &lt;&gt; "Y", "N", IF('Inverter Request Form'!$B$50 = "Yes: SA8-SA15, SA17 &amp; SA18", "Y", "N"))</f>
        <v>N</v>
      </c>
      <c r="I166" s="27" t="str">
        <f>IF('Inverter Request Form'!$B$88="1. Inverter - CSIP Certified", "Y", IF('Inverter Request Form'!$B$88="2. Inverter - CSIP compliant via conformance testing using a CSIP-certified gateway", "Y*", IF('Inverter Request Form'!$B$88= "None", "N", "N")))</f>
        <v>N</v>
      </c>
      <c r="J166" s="27"/>
      <c r="K166" s="27" t="str">
        <f>IF(ISBLANK('Inverter Request Form'!$D272), "No Information Submitted", 'Inverter Request Form'!$D272)</f>
        <v>No Information Submitted</v>
      </c>
      <c r="L166" s="27"/>
      <c r="M166" s="27" t="str">
        <f>IF(ISBLANK('Inverter Request Form'!$C272), "No Information Submitted", 'Inverter Request Form'!$C272)</f>
        <v>No Information Submitted</v>
      </c>
      <c r="N166" s="27"/>
      <c r="O166" s="27" t="str">
        <f>IF($D$4 &lt;&gt; "Y", "No Information Submitted", IF(ISBLANK('Inverter Request Form'!$B$34), "No NRTL Selected", 'Inverter Request Form'!$B$34))</f>
        <v>No Information Submitted</v>
      </c>
      <c r="P166" s="81" t="str">
        <f t="shared" si="13"/>
        <v>No Information Submitted</v>
      </c>
      <c r="Q166" s="27" t="str">
        <f>IF($E$4 &lt;&gt; "Y", "No Information Submitted", IF(ISBLANK('Inverter Request Form'!$B$34), "No NRTL Selected", 'Inverter Request Form'!$B$34))</f>
        <v>No Information Submitted</v>
      </c>
      <c r="R166" s="81" t="str">
        <f t="shared" si="14"/>
        <v>No Information Submitted</v>
      </c>
      <c r="S166" s="27" t="str">
        <f>IF($E$4 &lt;&gt; "Y", "No Information Submitted", IF(AND($E$4= "Y", ISBLANK('Inverter Request Form'!$B$52)), "ERROR - No Firmware Version Submitted", 'Inverter Request Form'!$B$52))</f>
        <v>No Information Submitted</v>
      </c>
      <c r="T166" s="81" t="str">
        <f t="shared" si="15"/>
        <v>No Information Submitted</v>
      </c>
      <c r="U166" s="81" t="str">
        <f t="shared" si="16"/>
        <v>No Information Submitted</v>
      </c>
      <c r="V166" s="81" t="str">
        <f t="shared" si="17"/>
        <v>No Information Submitted</v>
      </c>
      <c r="W166" s="27" t="str">
        <f>IF($I$4="No Information Submitted", "No Information Submitted", IF(ISBLANK('Inverter Request Form'!$B$90), "No Information Submitted", 'Inverter Request Form'!$B$90))</f>
        <v>No Information Submitted</v>
      </c>
      <c r="X166" s="81" t="str">
        <f>IF($I$4="No Information Submitted", "No Information Submitted", IF(ISBLANK('Inverter Request Form'!$B$90), "No Information Submitted", ""))</f>
        <v>No Information Submitted</v>
      </c>
      <c r="Y166" s="27"/>
      <c r="Z166" s="27" t="str">
        <f>IF(AND('Inverter Request Form'!$B$28= "Yes", 'Inverter Request Form'!$B$98 = "Yes"), "Multiple Listing and ACPV module", IF('Inverter Request Form'!$B$28= "Yes", "ACPV module", IF('Inverter Request Form'!$B$98 = "Yes", "Multiple Listing",  "")))</f>
        <v/>
      </c>
      <c r="AA166" s="27" t="str">
        <f>IF('Inverter Request Form'!$B$30="Yes","Y", "N")</f>
        <v>N</v>
      </c>
      <c r="AB166" s="27" t="str">
        <f>IF('Inverter Request Form'!$B$26="Yes","Y", "N")</f>
        <v>N</v>
      </c>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t="str">
        <f>IF('Inverter Request Form'!$B$68 = "", "No Information Submitted", IF('Inverter Request Form'!$B$68 = "Yes", "Y", IF('Inverter Request Form'!$B$68 = "No", "N", "Error")))</f>
        <v>No Information Submitted</v>
      </c>
      <c r="BK166" s="27" t="str">
        <f>IF('Inverter Request Form'!$B$70 = "", "No Information Submitted", IF('Inverter Request Form'!$B$70 = "Yes", "Y", IF('Inverter Request Form'!$B$70 = "No", "N", "Error")))</f>
        <v>No Information Submitted</v>
      </c>
      <c r="BL166" s="27" t="str">
        <f>IF('Inverter Request Form'!$B$72 = "", "No Information Submitted", IF('Inverter Request Form'!$B$72 = "Yes", "Y", IF('Inverter Request Form'!$B$72 = "No", "N", "Error")))</f>
        <v>No Information Submitted</v>
      </c>
      <c r="BM166" s="27" t="str">
        <f>IF('Inverter Request Form'!$B$74 = "", "No Information Submitted", IF('Inverter Request Form'!$B$74 = "Yes", "Y", IF('Inverter Request Form'!$B$74 = "No", "N", "Error")))</f>
        <v>No Information Submitted</v>
      </c>
      <c r="BN166" s="27" t="str">
        <f>IF('Inverter Request Form'!$B$76 = "", "No Information Submitted", IF('Inverter Request Form'!$B$76 = "Yes", "Y", IF('Inverter Request Form'!$B$76 = "No", "N", "Error")))</f>
        <v>No Information Submitted</v>
      </c>
      <c r="BO166" s="27" t="str">
        <f>IF('Inverter Request Form'!$B$78 = "", "No Information Submitted", IF('Inverter Request Form'!$B$78 = "Yes", "Y", IF('Inverter Request Form'!$B$78 = "No", "N", "Error")))</f>
        <v>No Information Submitted</v>
      </c>
      <c r="BP166" s="27" t="str">
        <f>IF('Inverter Request Form'!$B$80 = "", "No Information Submitted", IF('Inverter Request Form'!$B$80 = "Yes", "Y", IF('Inverter Request Form'!$B$80 = "No", "N", "Error")))</f>
        <v>No Information Submitted</v>
      </c>
      <c r="BQ166" s="27" t="str">
        <f>IF('Inverter Request Form'!$B$82 = "", "No Information Submitted", IF('Inverter Request Form'!$B$82 = "Yes", "Y", IF('Inverter Request Form'!$B$82 = "No", "N", "Error")))</f>
        <v>No Information Submitted</v>
      </c>
      <c r="BR166" s="27" t="str">
        <f>IF('Inverter Request Form'!$B$84 = "", "No Information Submitted", IF('Inverter Request Form'!$B$84 = "Yes", "Y", IF('Inverter Request Form'!$B$84 = "No", "N", "Error")))</f>
        <v>No Information Submitted</v>
      </c>
      <c r="BS166" s="81"/>
      <c r="BT166" s="81"/>
      <c r="BU16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6" s="27" t="str">
        <f>IF('Inverter Request Form'!$B$22 = "PV Only", "PV", IF('Inverter Request Form'!$B$22 = "Battery Only", "Battery", IF('Inverter Request Form'!$B$22 = "Hybrid (PV and Battery)", "Both", "No Information Submitted")))</f>
        <v>No Information Submitted</v>
      </c>
      <c r="BX166" s="27" t="str">
        <f>IF(ISBLANK('Inverter Request Form'!$B272), "No Information Submitted", IF('Inverter Request Form'!$B$28 &lt;&gt; "Yes", "No", IF(AND('Inverter Request Form'!$B$28 = "Yes", ISBLANK('Inverter Request Form'!$F272)), "Missing ACPV Model Number", "Yes")))</f>
        <v>No Information Submitted</v>
      </c>
    </row>
    <row r="167" spans="1:76" ht="28.8" x14ac:dyDescent="0.3">
      <c r="A167" s="71" t="str">
        <f>IF(ISBLANK('Inverter Request Form'!$B$6), "No Information Submitted", 'Inverter Request Form'!$B$6)</f>
        <v>No Information Submitted</v>
      </c>
      <c r="B167" s="71" t="str">
        <f>IF(ISBLANK('Inverter Request Form'!$B273), "No Information Submitted", IF($BX$4 = "Yes", _xlfn.CONCAT("{", 'Inverter Request Form'!$C273, "V}"), IF('Inverter Request Form'!$B$98 = "Yes", IF(ISBLANK('Inverter Request Form'!$E273), "No Basic Listee Model Number Submitted", _xlfn.CONCAT('Inverter Request Form'!$B273," {",'Inverter Request Form'!$C273, "V}")), _xlfn.CONCAT('Inverter Request Form'!$B273," {",'Inverter Request Form'!$C273, "V}"))))</f>
        <v>No Information Submitted</v>
      </c>
      <c r="C167" s="27" t="str">
        <f t="shared" si="12"/>
        <v>N</v>
      </c>
      <c r="D167" s="27" t="str">
        <f>IF(OR('Inverter Request Form'!$B$39 = "Yes", OR('Inverter Request Form'!$B$50 = "Yes: SA8-SA15", 'Inverter Request Form'!$B$50 = "Yes: SA8-SA15, SA17 &amp; SA18")), IF('Inverter Request Form'!$B$39 = "Yes", "Y", "N"), "ERROR - No SA or SB Submitted")</f>
        <v>ERROR - No SA or SB Submitted</v>
      </c>
      <c r="E16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7" s="27" t="str">
        <f>IF($E$4 &lt;&gt; "Y", "N", IF('Inverter Request Form'!$B$54 = "Yes", "Y", "N"))</f>
        <v>N</v>
      </c>
      <c r="G167" s="27" t="str">
        <f>IF($E$4 &lt;&gt; "Y", "N", IF(OR('Inverter Request Form'!$B$50 = "Yes: SA8-SA15", 'Inverter Request Form'!$B$50 = "Yes: SA8-SA15, SA17 &amp; SA18"), "Y", "N"))</f>
        <v>N</v>
      </c>
      <c r="H167" s="27" t="str">
        <f>IF($E$4 &lt;&gt; "Y", "N", IF('Inverter Request Form'!$B$50 = "Yes: SA8-SA15, SA17 &amp; SA18", "Y", "N"))</f>
        <v>N</v>
      </c>
      <c r="I167" s="27" t="str">
        <f>IF('Inverter Request Form'!$B$88="1. Inverter - CSIP Certified", "Y", IF('Inverter Request Form'!$B$88="2. Inverter - CSIP compliant via conformance testing using a CSIP-certified gateway", "Y*", IF('Inverter Request Form'!$B$88= "None", "N", "N")))</f>
        <v>N</v>
      </c>
      <c r="J167" s="27"/>
      <c r="K167" s="27" t="str">
        <f>IF(ISBLANK('Inverter Request Form'!$D273), "No Information Submitted", 'Inverter Request Form'!$D273)</f>
        <v>No Information Submitted</v>
      </c>
      <c r="L167" s="27"/>
      <c r="M167" s="27" t="str">
        <f>IF(ISBLANK('Inverter Request Form'!$C273), "No Information Submitted", 'Inverter Request Form'!$C273)</f>
        <v>No Information Submitted</v>
      </c>
      <c r="N167" s="27"/>
      <c r="O167" s="27" t="str">
        <f>IF($D$4 &lt;&gt; "Y", "No Information Submitted", IF(ISBLANK('Inverter Request Form'!$B$34), "No NRTL Selected", 'Inverter Request Form'!$B$34))</f>
        <v>No Information Submitted</v>
      </c>
      <c r="P167" s="81" t="str">
        <f t="shared" si="13"/>
        <v>No Information Submitted</v>
      </c>
      <c r="Q167" s="27" t="str">
        <f>IF($E$4 &lt;&gt; "Y", "No Information Submitted", IF(ISBLANK('Inverter Request Form'!$B$34), "No NRTL Selected", 'Inverter Request Form'!$B$34))</f>
        <v>No Information Submitted</v>
      </c>
      <c r="R167" s="81" t="str">
        <f t="shared" si="14"/>
        <v>No Information Submitted</v>
      </c>
      <c r="S167" s="27" t="str">
        <f>IF($E$4 &lt;&gt; "Y", "No Information Submitted", IF(AND($E$4= "Y", ISBLANK('Inverter Request Form'!$B$52)), "ERROR - No Firmware Version Submitted", 'Inverter Request Form'!$B$52))</f>
        <v>No Information Submitted</v>
      </c>
      <c r="T167" s="81" t="str">
        <f t="shared" si="15"/>
        <v>No Information Submitted</v>
      </c>
      <c r="U167" s="81" t="str">
        <f t="shared" si="16"/>
        <v>No Information Submitted</v>
      </c>
      <c r="V167" s="81" t="str">
        <f t="shared" si="17"/>
        <v>No Information Submitted</v>
      </c>
      <c r="W167" s="27" t="str">
        <f>IF($I$4="No Information Submitted", "No Information Submitted", IF(ISBLANK('Inverter Request Form'!$B$90), "No Information Submitted", 'Inverter Request Form'!$B$90))</f>
        <v>No Information Submitted</v>
      </c>
      <c r="X167" s="81" t="str">
        <f>IF($I$4="No Information Submitted", "No Information Submitted", IF(ISBLANK('Inverter Request Form'!$B$90), "No Information Submitted", ""))</f>
        <v>No Information Submitted</v>
      </c>
      <c r="Y167" s="27"/>
      <c r="Z167" s="27" t="str">
        <f>IF(AND('Inverter Request Form'!$B$28= "Yes", 'Inverter Request Form'!$B$98 = "Yes"), "Multiple Listing and ACPV module", IF('Inverter Request Form'!$B$28= "Yes", "ACPV module", IF('Inverter Request Form'!$B$98 = "Yes", "Multiple Listing",  "")))</f>
        <v/>
      </c>
      <c r="AA167" s="27" t="str">
        <f>IF('Inverter Request Form'!$B$30="Yes","Y", "N")</f>
        <v>N</v>
      </c>
      <c r="AB167" s="27" t="str">
        <f>IF('Inverter Request Form'!$B$26="Yes","Y", "N")</f>
        <v>N</v>
      </c>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t="str">
        <f>IF('Inverter Request Form'!$B$68 = "", "No Information Submitted", IF('Inverter Request Form'!$B$68 = "Yes", "Y", IF('Inverter Request Form'!$B$68 = "No", "N", "Error")))</f>
        <v>No Information Submitted</v>
      </c>
      <c r="BK167" s="27" t="str">
        <f>IF('Inverter Request Form'!$B$70 = "", "No Information Submitted", IF('Inverter Request Form'!$B$70 = "Yes", "Y", IF('Inverter Request Form'!$B$70 = "No", "N", "Error")))</f>
        <v>No Information Submitted</v>
      </c>
      <c r="BL167" s="27" t="str">
        <f>IF('Inverter Request Form'!$B$72 = "", "No Information Submitted", IF('Inverter Request Form'!$B$72 = "Yes", "Y", IF('Inverter Request Form'!$B$72 = "No", "N", "Error")))</f>
        <v>No Information Submitted</v>
      </c>
      <c r="BM167" s="27" t="str">
        <f>IF('Inverter Request Form'!$B$74 = "", "No Information Submitted", IF('Inverter Request Form'!$B$74 = "Yes", "Y", IF('Inverter Request Form'!$B$74 = "No", "N", "Error")))</f>
        <v>No Information Submitted</v>
      </c>
      <c r="BN167" s="27" t="str">
        <f>IF('Inverter Request Form'!$B$76 = "", "No Information Submitted", IF('Inverter Request Form'!$B$76 = "Yes", "Y", IF('Inverter Request Form'!$B$76 = "No", "N", "Error")))</f>
        <v>No Information Submitted</v>
      </c>
      <c r="BO167" s="27" t="str">
        <f>IF('Inverter Request Form'!$B$78 = "", "No Information Submitted", IF('Inverter Request Form'!$B$78 = "Yes", "Y", IF('Inverter Request Form'!$B$78 = "No", "N", "Error")))</f>
        <v>No Information Submitted</v>
      </c>
      <c r="BP167" s="27" t="str">
        <f>IF('Inverter Request Form'!$B$80 = "", "No Information Submitted", IF('Inverter Request Form'!$B$80 = "Yes", "Y", IF('Inverter Request Form'!$B$80 = "No", "N", "Error")))</f>
        <v>No Information Submitted</v>
      </c>
      <c r="BQ167" s="27" t="str">
        <f>IF('Inverter Request Form'!$B$82 = "", "No Information Submitted", IF('Inverter Request Form'!$B$82 = "Yes", "Y", IF('Inverter Request Form'!$B$82 = "No", "N", "Error")))</f>
        <v>No Information Submitted</v>
      </c>
      <c r="BR167" s="27" t="str">
        <f>IF('Inverter Request Form'!$B$84 = "", "No Information Submitted", IF('Inverter Request Form'!$B$84 = "Yes", "Y", IF('Inverter Request Form'!$B$84 = "No", "N", "Error")))</f>
        <v>No Information Submitted</v>
      </c>
      <c r="BS167" s="81"/>
      <c r="BT167" s="81"/>
      <c r="BU16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7" s="27" t="str">
        <f>IF('Inverter Request Form'!$B$22 = "PV Only", "PV", IF('Inverter Request Form'!$B$22 = "Battery Only", "Battery", IF('Inverter Request Form'!$B$22 = "Hybrid (PV and Battery)", "Both", "No Information Submitted")))</f>
        <v>No Information Submitted</v>
      </c>
      <c r="BX167" s="27" t="str">
        <f>IF(ISBLANK('Inverter Request Form'!$B273), "No Information Submitted", IF('Inverter Request Form'!$B$28 &lt;&gt; "Yes", "No", IF(AND('Inverter Request Form'!$B$28 = "Yes", ISBLANK('Inverter Request Form'!$F273)), "Missing ACPV Model Number", "Yes")))</f>
        <v>No Information Submitted</v>
      </c>
    </row>
    <row r="168" spans="1:76" ht="28.8" x14ac:dyDescent="0.3">
      <c r="A168" s="71" t="str">
        <f>IF(ISBLANK('Inverter Request Form'!$B$6), "No Information Submitted", 'Inverter Request Form'!$B$6)</f>
        <v>No Information Submitted</v>
      </c>
      <c r="B168" s="71" t="str">
        <f>IF(ISBLANK('Inverter Request Form'!$B274), "No Information Submitted", IF($BX$4 = "Yes", _xlfn.CONCAT("{", 'Inverter Request Form'!$C274, "V}"), IF('Inverter Request Form'!$B$98 = "Yes", IF(ISBLANK('Inverter Request Form'!$E274), "No Basic Listee Model Number Submitted", _xlfn.CONCAT('Inverter Request Form'!$B274," {",'Inverter Request Form'!$C274, "V}")), _xlfn.CONCAT('Inverter Request Form'!$B274," {",'Inverter Request Form'!$C274, "V}"))))</f>
        <v>No Information Submitted</v>
      </c>
      <c r="C168" s="27" t="str">
        <f t="shared" si="12"/>
        <v>N</v>
      </c>
      <c r="D168" s="27" t="str">
        <f>IF(OR('Inverter Request Form'!$B$39 = "Yes", OR('Inverter Request Form'!$B$50 = "Yes: SA8-SA15", 'Inverter Request Form'!$B$50 = "Yes: SA8-SA15, SA17 &amp; SA18")), IF('Inverter Request Form'!$B$39 = "Yes", "Y", "N"), "ERROR - No SA or SB Submitted")</f>
        <v>ERROR - No SA or SB Submitted</v>
      </c>
      <c r="E16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8" s="27" t="str">
        <f>IF($E$4 &lt;&gt; "Y", "N", IF('Inverter Request Form'!$B$54 = "Yes", "Y", "N"))</f>
        <v>N</v>
      </c>
      <c r="G168" s="27" t="str">
        <f>IF($E$4 &lt;&gt; "Y", "N", IF(OR('Inverter Request Form'!$B$50 = "Yes: SA8-SA15", 'Inverter Request Form'!$B$50 = "Yes: SA8-SA15, SA17 &amp; SA18"), "Y", "N"))</f>
        <v>N</v>
      </c>
      <c r="H168" s="27" t="str">
        <f>IF($E$4 &lt;&gt; "Y", "N", IF('Inverter Request Form'!$B$50 = "Yes: SA8-SA15, SA17 &amp; SA18", "Y", "N"))</f>
        <v>N</v>
      </c>
      <c r="I168" s="27" t="str">
        <f>IF('Inverter Request Form'!$B$88="1. Inverter - CSIP Certified", "Y", IF('Inverter Request Form'!$B$88="2. Inverter - CSIP compliant via conformance testing using a CSIP-certified gateway", "Y*", IF('Inverter Request Form'!$B$88= "None", "N", "N")))</f>
        <v>N</v>
      </c>
      <c r="J168" s="27"/>
      <c r="K168" s="27" t="str">
        <f>IF(ISBLANK('Inverter Request Form'!$D274), "No Information Submitted", 'Inverter Request Form'!$D274)</f>
        <v>No Information Submitted</v>
      </c>
      <c r="L168" s="27"/>
      <c r="M168" s="27" t="str">
        <f>IF(ISBLANK('Inverter Request Form'!$C274), "No Information Submitted", 'Inverter Request Form'!$C274)</f>
        <v>No Information Submitted</v>
      </c>
      <c r="N168" s="27"/>
      <c r="O168" s="27" t="str">
        <f>IF($D$4 &lt;&gt; "Y", "No Information Submitted", IF(ISBLANK('Inverter Request Form'!$B$34), "No NRTL Selected", 'Inverter Request Form'!$B$34))</f>
        <v>No Information Submitted</v>
      </c>
      <c r="P168" s="81" t="str">
        <f t="shared" si="13"/>
        <v>No Information Submitted</v>
      </c>
      <c r="Q168" s="27" t="str">
        <f>IF($E$4 &lt;&gt; "Y", "No Information Submitted", IF(ISBLANK('Inverter Request Form'!$B$34), "No NRTL Selected", 'Inverter Request Form'!$B$34))</f>
        <v>No Information Submitted</v>
      </c>
      <c r="R168" s="81" t="str">
        <f t="shared" si="14"/>
        <v>No Information Submitted</v>
      </c>
      <c r="S168" s="27" t="str">
        <f>IF($E$4 &lt;&gt; "Y", "No Information Submitted", IF(AND($E$4= "Y", ISBLANK('Inverter Request Form'!$B$52)), "ERROR - No Firmware Version Submitted", 'Inverter Request Form'!$B$52))</f>
        <v>No Information Submitted</v>
      </c>
      <c r="T168" s="81" t="str">
        <f t="shared" si="15"/>
        <v>No Information Submitted</v>
      </c>
      <c r="U168" s="81" t="str">
        <f t="shared" si="16"/>
        <v>No Information Submitted</v>
      </c>
      <c r="V168" s="81" t="str">
        <f t="shared" si="17"/>
        <v>No Information Submitted</v>
      </c>
      <c r="W168" s="27" t="str">
        <f>IF($I$4="No Information Submitted", "No Information Submitted", IF(ISBLANK('Inverter Request Form'!$B$90), "No Information Submitted", 'Inverter Request Form'!$B$90))</f>
        <v>No Information Submitted</v>
      </c>
      <c r="X168" s="81" t="str">
        <f>IF($I$4="No Information Submitted", "No Information Submitted", IF(ISBLANK('Inverter Request Form'!$B$90), "No Information Submitted", ""))</f>
        <v>No Information Submitted</v>
      </c>
      <c r="Y168" s="27"/>
      <c r="Z168" s="27" t="str">
        <f>IF(AND('Inverter Request Form'!$B$28= "Yes", 'Inverter Request Form'!$B$98 = "Yes"), "Multiple Listing and ACPV module", IF('Inverter Request Form'!$B$28= "Yes", "ACPV module", IF('Inverter Request Form'!$B$98 = "Yes", "Multiple Listing",  "")))</f>
        <v/>
      </c>
      <c r="AA168" s="27" t="str">
        <f>IF('Inverter Request Form'!$B$30="Yes","Y", "N")</f>
        <v>N</v>
      </c>
      <c r="AB168" s="27" t="str">
        <f>IF('Inverter Request Form'!$B$26="Yes","Y", "N")</f>
        <v>N</v>
      </c>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t="str">
        <f>IF('Inverter Request Form'!$B$68 = "", "No Information Submitted", IF('Inverter Request Form'!$B$68 = "Yes", "Y", IF('Inverter Request Form'!$B$68 = "No", "N", "Error")))</f>
        <v>No Information Submitted</v>
      </c>
      <c r="BK168" s="27" t="str">
        <f>IF('Inverter Request Form'!$B$70 = "", "No Information Submitted", IF('Inverter Request Form'!$B$70 = "Yes", "Y", IF('Inverter Request Form'!$B$70 = "No", "N", "Error")))</f>
        <v>No Information Submitted</v>
      </c>
      <c r="BL168" s="27" t="str">
        <f>IF('Inverter Request Form'!$B$72 = "", "No Information Submitted", IF('Inverter Request Form'!$B$72 = "Yes", "Y", IF('Inverter Request Form'!$B$72 = "No", "N", "Error")))</f>
        <v>No Information Submitted</v>
      </c>
      <c r="BM168" s="27" t="str">
        <f>IF('Inverter Request Form'!$B$74 = "", "No Information Submitted", IF('Inverter Request Form'!$B$74 = "Yes", "Y", IF('Inverter Request Form'!$B$74 = "No", "N", "Error")))</f>
        <v>No Information Submitted</v>
      </c>
      <c r="BN168" s="27" t="str">
        <f>IF('Inverter Request Form'!$B$76 = "", "No Information Submitted", IF('Inverter Request Form'!$B$76 = "Yes", "Y", IF('Inverter Request Form'!$B$76 = "No", "N", "Error")))</f>
        <v>No Information Submitted</v>
      </c>
      <c r="BO168" s="27" t="str">
        <f>IF('Inverter Request Form'!$B$78 = "", "No Information Submitted", IF('Inverter Request Form'!$B$78 = "Yes", "Y", IF('Inverter Request Form'!$B$78 = "No", "N", "Error")))</f>
        <v>No Information Submitted</v>
      </c>
      <c r="BP168" s="27" t="str">
        <f>IF('Inverter Request Form'!$B$80 = "", "No Information Submitted", IF('Inverter Request Form'!$B$80 = "Yes", "Y", IF('Inverter Request Form'!$B$80 = "No", "N", "Error")))</f>
        <v>No Information Submitted</v>
      </c>
      <c r="BQ168" s="27" t="str">
        <f>IF('Inverter Request Form'!$B$82 = "", "No Information Submitted", IF('Inverter Request Form'!$B$82 = "Yes", "Y", IF('Inverter Request Form'!$B$82 = "No", "N", "Error")))</f>
        <v>No Information Submitted</v>
      </c>
      <c r="BR168" s="27" t="str">
        <f>IF('Inverter Request Form'!$B$84 = "", "No Information Submitted", IF('Inverter Request Form'!$B$84 = "Yes", "Y", IF('Inverter Request Form'!$B$84 = "No", "N", "Error")))</f>
        <v>No Information Submitted</v>
      </c>
      <c r="BS168" s="81"/>
      <c r="BT168" s="81"/>
      <c r="BU16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8" s="27" t="str">
        <f>IF('Inverter Request Form'!$B$22 = "PV Only", "PV", IF('Inverter Request Form'!$B$22 = "Battery Only", "Battery", IF('Inverter Request Form'!$B$22 = "Hybrid (PV and Battery)", "Both", "No Information Submitted")))</f>
        <v>No Information Submitted</v>
      </c>
      <c r="BX168" s="27" t="str">
        <f>IF(ISBLANK('Inverter Request Form'!$B274), "No Information Submitted", IF('Inverter Request Form'!$B$28 &lt;&gt; "Yes", "No", IF(AND('Inverter Request Form'!$B$28 = "Yes", ISBLANK('Inverter Request Form'!$F274)), "Missing ACPV Model Number", "Yes")))</f>
        <v>No Information Submitted</v>
      </c>
    </row>
    <row r="169" spans="1:76" ht="28.8" x14ac:dyDescent="0.3">
      <c r="A169" s="71" t="str">
        <f>IF(ISBLANK('Inverter Request Form'!$B$6), "No Information Submitted", 'Inverter Request Form'!$B$6)</f>
        <v>No Information Submitted</v>
      </c>
      <c r="B169" s="71" t="str">
        <f>IF(ISBLANK('Inverter Request Form'!$B275), "No Information Submitted", IF($BX$4 = "Yes", _xlfn.CONCAT("{", 'Inverter Request Form'!$C275, "V}"), IF('Inverter Request Form'!$B$98 = "Yes", IF(ISBLANK('Inverter Request Form'!$E275), "No Basic Listee Model Number Submitted", _xlfn.CONCAT('Inverter Request Form'!$B275," {",'Inverter Request Form'!$C275, "V}")), _xlfn.CONCAT('Inverter Request Form'!$B275," {",'Inverter Request Form'!$C275, "V}"))))</f>
        <v>No Information Submitted</v>
      </c>
      <c r="C169" s="27" t="str">
        <f t="shared" si="12"/>
        <v>N</v>
      </c>
      <c r="D169" s="27" t="str">
        <f>IF(OR('Inverter Request Form'!$B$39 = "Yes", OR('Inverter Request Form'!$B$50 = "Yes: SA8-SA15", 'Inverter Request Form'!$B$50 = "Yes: SA8-SA15, SA17 &amp; SA18")), IF('Inverter Request Form'!$B$39 = "Yes", "Y", "N"), "ERROR - No SA or SB Submitted")</f>
        <v>ERROR - No SA or SB Submitted</v>
      </c>
      <c r="E16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69" s="27" t="str">
        <f>IF($E$4 &lt;&gt; "Y", "N", IF('Inverter Request Form'!$B$54 = "Yes", "Y", "N"))</f>
        <v>N</v>
      </c>
      <c r="G169" s="27" t="str">
        <f>IF($E$4 &lt;&gt; "Y", "N", IF(OR('Inverter Request Form'!$B$50 = "Yes: SA8-SA15", 'Inverter Request Form'!$B$50 = "Yes: SA8-SA15, SA17 &amp; SA18"), "Y", "N"))</f>
        <v>N</v>
      </c>
      <c r="H169" s="27" t="str">
        <f>IF($E$4 &lt;&gt; "Y", "N", IF('Inverter Request Form'!$B$50 = "Yes: SA8-SA15, SA17 &amp; SA18", "Y", "N"))</f>
        <v>N</v>
      </c>
      <c r="I169" s="27" t="str">
        <f>IF('Inverter Request Form'!$B$88="1. Inverter - CSIP Certified", "Y", IF('Inverter Request Form'!$B$88="2. Inverter - CSIP compliant via conformance testing using a CSIP-certified gateway", "Y*", IF('Inverter Request Form'!$B$88= "None", "N", "N")))</f>
        <v>N</v>
      </c>
      <c r="J169" s="27"/>
      <c r="K169" s="27" t="str">
        <f>IF(ISBLANK('Inverter Request Form'!$D275), "No Information Submitted", 'Inverter Request Form'!$D275)</f>
        <v>No Information Submitted</v>
      </c>
      <c r="L169" s="27"/>
      <c r="M169" s="27" t="str">
        <f>IF(ISBLANK('Inverter Request Form'!$C275), "No Information Submitted", 'Inverter Request Form'!$C275)</f>
        <v>No Information Submitted</v>
      </c>
      <c r="N169" s="27"/>
      <c r="O169" s="27" t="str">
        <f>IF($D$4 &lt;&gt; "Y", "No Information Submitted", IF(ISBLANK('Inverter Request Form'!$B$34), "No NRTL Selected", 'Inverter Request Form'!$B$34))</f>
        <v>No Information Submitted</v>
      </c>
      <c r="P169" s="81" t="str">
        <f t="shared" si="13"/>
        <v>No Information Submitted</v>
      </c>
      <c r="Q169" s="27" t="str">
        <f>IF($E$4 &lt;&gt; "Y", "No Information Submitted", IF(ISBLANK('Inverter Request Form'!$B$34), "No NRTL Selected", 'Inverter Request Form'!$B$34))</f>
        <v>No Information Submitted</v>
      </c>
      <c r="R169" s="81" t="str">
        <f t="shared" si="14"/>
        <v>No Information Submitted</v>
      </c>
      <c r="S169" s="27" t="str">
        <f>IF($E$4 &lt;&gt; "Y", "No Information Submitted", IF(AND($E$4= "Y", ISBLANK('Inverter Request Form'!$B$52)), "ERROR - No Firmware Version Submitted", 'Inverter Request Form'!$B$52))</f>
        <v>No Information Submitted</v>
      </c>
      <c r="T169" s="81" t="str">
        <f t="shared" si="15"/>
        <v>No Information Submitted</v>
      </c>
      <c r="U169" s="81" t="str">
        <f t="shared" si="16"/>
        <v>No Information Submitted</v>
      </c>
      <c r="V169" s="81" t="str">
        <f t="shared" si="17"/>
        <v>No Information Submitted</v>
      </c>
      <c r="W169" s="27" t="str">
        <f>IF($I$4="No Information Submitted", "No Information Submitted", IF(ISBLANK('Inverter Request Form'!$B$90), "No Information Submitted", 'Inverter Request Form'!$B$90))</f>
        <v>No Information Submitted</v>
      </c>
      <c r="X169" s="81" t="str">
        <f>IF($I$4="No Information Submitted", "No Information Submitted", IF(ISBLANK('Inverter Request Form'!$B$90), "No Information Submitted", ""))</f>
        <v>No Information Submitted</v>
      </c>
      <c r="Y169" s="27"/>
      <c r="Z169" s="27" t="str">
        <f>IF(AND('Inverter Request Form'!$B$28= "Yes", 'Inverter Request Form'!$B$98 = "Yes"), "Multiple Listing and ACPV module", IF('Inverter Request Form'!$B$28= "Yes", "ACPV module", IF('Inverter Request Form'!$B$98 = "Yes", "Multiple Listing",  "")))</f>
        <v/>
      </c>
      <c r="AA169" s="27" t="str">
        <f>IF('Inverter Request Form'!$B$30="Yes","Y", "N")</f>
        <v>N</v>
      </c>
      <c r="AB169" s="27" t="str">
        <f>IF('Inverter Request Form'!$B$26="Yes","Y", "N")</f>
        <v>N</v>
      </c>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t="str">
        <f>IF('Inverter Request Form'!$B$68 = "", "No Information Submitted", IF('Inverter Request Form'!$B$68 = "Yes", "Y", IF('Inverter Request Form'!$B$68 = "No", "N", "Error")))</f>
        <v>No Information Submitted</v>
      </c>
      <c r="BK169" s="27" t="str">
        <f>IF('Inverter Request Form'!$B$70 = "", "No Information Submitted", IF('Inverter Request Form'!$B$70 = "Yes", "Y", IF('Inverter Request Form'!$B$70 = "No", "N", "Error")))</f>
        <v>No Information Submitted</v>
      </c>
      <c r="BL169" s="27" t="str">
        <f>IF('Inverter Request Form'!$B$72 = "", "No Information Submitted", IF('Inverter Request Form'!$B$72 = "Yes", "Y", IF('Inverter Request Form'!$B$72 = "No", "N", "Error")))</f>
        <v>No Information Submitted</v>
      </c>
      <c r="BM169" s="27" t="str">
        <f>IF('Inverter Request Form'!$B$74 = "", "No Information Submitted", IF('Inverter Request Form'!$B$74 = "Yes", "Y", IF('Inverter Request Form'!$B$74 = "No", "N", "Error")))</f>
        <v>No Information Submitted</v>
      </c>
      <c r="BN169" s="27" t="str">
        <f>IF('Inverter Request Form'!$B$76 = "", "No Information Submitted", IF('Inverter Request Form'!$B$76 = "Yes", "Y", IF('Inverter Request Form'!$B$76 = "No", "N", "Error")))</f>
        <v>No Information Submitted</v>
      </c>
      <c r="BO169" s="27" t="str">
        <f>IF('Inverter Request Form'!$B$78 = "", "No Information Submitted", IF('Inverter Request Form'!$B$78 = "Yes", "Y", IF('Inverter Request Form'!$B$78 = "No", "N", "Error")))</f>
        <v>No Information Submitted</v>
      </c>
      <c r="BP169" s="27" t="str">
        <f>IF('Inverter Request Form'!$B$80 = "", "No Information Submitted", IF('Inverter Request Form'!$B$80 = "Yes", "Y", IF('Inverter Request Form'!$B$80 = "No", "N", "Error")))</f>
        <v>No Information Submitted</v>
      </c>
      <c r="BQ169" s="27" t="str">
        <f>IF('Inverter Request Form'!$B$82 = "", "No Information Submitted", IF('Inverter Request Form'!$B$82 = "Yes", "Y", IF('Inverter Request Form'!$B$82 = "No", "N", "Error")))</f>
        <v>No Information Submitted</v>
      </c>
      <c r="BR169" s="27" t="str">
        <f>IF('Inverter Request Form'!$B$84 = "", "No Information Submitted", IF('Inverter Request Form'!$B$84 = "Yes", "Y", IF('Inverter Request Form'!$B$84 = "No", "N", "Error")))</f>
        <v>No Information Submitted</v>
      </c>
      <c r="BS169" s="81"/>
      <c r="BT169" s="81"/>
      <c r="BU16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6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69" s="27" t="str">
        <f>IF('Inverter Request Form'!$B$22 = "PV Only", "PV", IF('Inverter Request Form'!$B$22 = "Battery Only", "Battery", IF('Inverter Request Form'!$B$22 = "Hybrid (PV and Battery)", "Both", "No Information Submitted")))</f>
        <v>No Information Submitted</v>
      </c>
      <c r="BX169" s="27" t="str">
        <f>IF(ISBLANK('Inverter Request Form'!$B275), "No Information Submitted", IF('Inverter Request Form'!$B$28 &lt;&gt; "Yes", "No", IF(AND('Inverter Request Form'!$B$28 = "Yes", ISBLANK('Inverter Request Form'!$F275)), "Missing ACPV Model Number", "Yes")))</f>
        <v>No Information Submitted</v>
      </c>
    </row>
    <row r="170" spans="1:76" ht="28.8" x14ac:dyDescent="0.3">
      <c r="A170" s="71" t="str">
        <f>IF(ISBLANK('Inverter Request Form'!$B$6), "No Information Submitted", 'Inverter Request Form'!$B$6)</f>
        <v>No Information Submitted</v>
      </c>
      <c r="B170" s="71" t="str">
        <f>IF(ISBLANK('Inverter Request Form'!$B276), "No Information Submitted", IF($BX$4 = "Yes", _xlfn.CONCAT("{", 'Inverter Request Form'!$C276, "V}"), IF('Inverter Request Form'!$B$98 = "Yes", IF(ISBLANK('Inverter Request Form'!$E276), "No Basic Listee Model Number Submitted", _xlfn.CONCAT('Inverter Request Form'!$B276," {",'Inverter Request Form'!$C276, "V}")), _xlfn.CONCAT('Inverter Request Form'!$B276," {",'Inverter Request Form'!$C276, "V}"))))</f>
        <v>No Information Submitted</v>
      </c>
      <c r="C170" s="27" t="str">
        <f t="shared" si="12"/>
        <v>N</v>
      </c>
      <c r="D170" s="27" t="str">
        <f>IF(OR('Inverter Request Form'!$B$39 = "Yes", OR('Inverter Request Form'!$B$50 = "Yes: SA8-SA15", 'Inverter Request Form'!$B$50 = "Yes: SA8-SA15, SA17 &amp; SA18")), IF('Inverter Request Form'!$B$39 = "Yes", "Y", "N"), "ERROR - No SA or SB Submitted")</f>
        <v>ERROR - No SA or SB Submitted</v>
      </c>
      <c r="E17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0" s="27" t="str">
        <f>IF($E$4 &lt;&gt; "Y", "N", IF('Inverter Request Form'!$B$54 = "Yes", "Y", "N"))</f>
        <v>N</v>
      </c>
      <c r="G170" s="27" t="str">
        <f>IF($E$4 &lt;&gt; "Y", "N", IF(OR('Inverter Request Form'!$B$50 = "Yes: SA8-SA15", 'Inverter Request Form'!$B$50 = "Yes: SA8-SA15, SA17 &amp; SA18"), "Y", "N"))</f>
        <v>N</v>
      </c>
      <c r="H170" s="27" t="str">
        <f>IF($E$4 &lt;&gt; "Y", "N", IF('Inverter Request Form'!$B$50 = "Yes: SA8-SA15, SA17 &amp; SA18", "Y", "N"))</f>
        <v>N</v>
      </c>
      <c r="I170" s="27" t="str">
        <f>IF('Inverter Request Form'!$B$88="1. Inverter - CSIP Certified", "Y", IF('Inverter Request Form'!$B$88="2. Inverter - CSIP compliant via conformance testing using a CSIP-certified gateway", "Y*", IF('Inverter Request Form'!$B$88= "None", "N", "N")))</f>
        <v>N</v>
      </c>
      <c r="J170" s="27"/>
      <c r="K170" s="27" t="str">
        <f>IF(ISBLANK('Inverter Request Form'!$D276), "No Information Submitted", 'Inverter Request Form'!$D276)</f>
        <v>No Information Submitted</v>
      </c>
      <c r="L170" s="27"/>
      <c r="M170" s="27" t="str">
        <f>IF(ISBLANK('Inverter Request Form'!$C276), "No Information Submitted", 'Inverter Request Form'!$C276)</f>
        <v>No Information Submitted</v>
      </c>
      <c r="N170" s="27"/>
      <c r="O170" s="27" t="str">
        <f>IF($D$4 &lt;&gt; "Y", "No Information Submitted", IF(ISBLANK('Inverter Request Form'!$B$34), "No NRTL Selected", 'Inverter Request Form'!$B$34))</f>
        <v>No Information Submitted</v>
      </c>
      <c r="P170" s="81" t="str">
        <f t="shared" si="13"/>
        <v>No Information Submitted</v>
      </c>
      <c r="Q170" s="27" t="str">
        <f>IF($E$4 &lt;&gt; "Y", "No Information Submitted", IF(ISBLANK('Inverter Request Form'!$B$34), "No NRTL Selected", 'Inverter Request Form'!$B$34))</f>
        <v>No Information Submitted</v>
      </c>
      <c r="R170" s="81" t="str">
        <f t="shared" si="14"/>
        <v>No Information Submitted</v>
      </c>
      <c r="S170" s="27" t="str">
        <f>IF($E$4 &lt;&gt; "Y", "No Information Submitted", IF(AND($E$4= "Y", ISBLANK('Inverter Request Form'!$B$52)), "ERROR - No Firmware Version Submitted", 'Inverter Request Form'!$B$52))</f>
        <v>No Information Submitted</v>
      </c>
      <c r="T170" s="81" t="str">
        <f t="shared" si="15"/>
        <v>No Information Submitted</v>
      </c>
      <c r="U170" s="81" t="str">
        <f t="shared" si="16"/>
        <v>No Information Submitted</v>
      </c>
      <c r="V170" s="81" t="str">
        <f t="shared" si="17"/>
        <v>No Information Submitted</v>
      </c>
      <c r="W170" s="27" t="str">
        <f>IF($I$4="No Information Submitted", "No Information Submitted", IF(ISBLANK('Inverter Request Form'!$B$90), "No Information Submitted", 'Inverter Request Form'!$B$90))</f>
        <v>No Information Submitted</v>
      </c>
      <c r="X170" s="81" t="str">
        <f>IF($I$4="No Information Submitted", "No Information Submitted", IF(ISBLANK('Inverter Request Form'!$B$90), "No Information Submitted", ""))</f>
        <v>No Information Submitted</v>
      </c>
      <c r="Y170" s="27"/>
      <c r="Z170" s="27" t="str">
        <f>IF(AND('Inverter Request Form'!$B$28= "Yes", 'Inverter Request Form'!$B$98 = "Yes"), "Multiple Listing and ACPV module", IF('Inverter Request Form'!$B$28= "Yes", "ACPV module", IF('Inverter Request Form'!$B$98 = "Yes", "Multiple Listing",  "")))</f>
        <v/>
      </c>
      <c r="AA170" s="27" t="str">
        <f>IF('Inverter Request Form'!$B$30="Yes","Y", "N")</f>
        <v>N</v>
      </c>
      <c r="AB170" s="27" t="str">
        <f>IF('Inverter Request Form'!$B$26="Yes","Y", "N")</f>
        <v>N</v>
      </c>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t="str">
        <f>IF('Inverter Request Form'!$B$68 = "", "No Information Submitted", IF('Inverter Request Form'!$B$68 = "Yes", "Y", IF('Inverter Request Form'!$B$68 = "No", "N", "Error")))</f>
        <v>No Information Submitted</v>
      </c>
      <c r="BK170" s="27" t="str">
        <f>IF('Inverter Request Form'!$B$70 = "", "No Information Submitted", IF('Inverter Request Form'!$B$70 = "Yes", "Y", IF('Inverter Request Form'!$B$70 = "No", "N", "Error")))</f>
        <v>No Information Submitted</v>
      </c>
      <c r="BL170" s="27" t="str">
        <f>IF('Inverter Request Form'!$B$72 = "", "No Information Submitted", IF('Inverter Request Form'!$B$72 = "Yes", "Y", IF('Inverter Request Form'!$B$72 = "No", "N", "Error")))</f>
        <v>No Information Submitted</v>
      </c>
      <c r="BM170" s="27" t="str">
        <f>IF('Inverter Request Form'!$B$74 = "", "No Information Submitted", IF('Inverter Request Form'!$B$74 = "Yes", "Y", IF('Inverter Request Form'!$B$74 = "No", "N", "Error")))</f>
        <v>No Information Submitted</v>
      </c>
      <c r="BN170" s="27" t="str">
        <f>IF('Inverter Request Form'!$B$76 = "", "No Information Submitted", IF('Inverter Request Form'!$B$76 = "Yes", "Y", IF('Inverter Request Form'!$B$76 = "No", "N", "Error")))</f>
        <v>No Information Submitted</v>
      </c>
      <c r="BO170" s="27" t="str">
        <f>IF('Inverter Request Form'!$B$78 = "", "No Information Submitted", IF('Inverter Request Form'!$B$78 = "Yes", "Y", IF('Inverter Request Form'!$B$78 = "No", "N", "Error")))</f>
        <v>No Information Submitted</v>
      </c>
      <c r="BP170" s="27" t="str">
        <f>IF('Inverter Request Form'!$B$80 = "", "No Information Submitted", IF('Inverter Request Form'!$B$80 = "Yes", "Y", IF('Inverter Request Form'!$B$80 = "No", "N", "Error")))</f>
        <v>No Information Submitted</v>
      </c>
      <c r="BQ170" s="27" t="str">
        <f>IF('Inverter Request Form'!$B$82 = "", "No Information Submitted", IF('Inverter Request Form'!$B$82 = "Yes", "Y", IF('Inverter Request Form'!$B$82 = "No", "N", "Error")))</f>
        <v>No Information Submitted</v>
      </c>
      <c r="BR170" s="27" t="str">
        <f>IF('Inverter Request Form'!$B$84 = "", "No Information Submitted", IF('Inverter Request Form'!$B$84 = "Yes", "Y", IF('Inverter Request Form'!$B$84 = "No", "N", "Error")))</f>
        <v>No Information Submitted</v>
      </c>
      <c r="BS170" s="81"/>
      <c r="BT170" s="81"/>
      <c r="BU17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0" s="27" t="str">
        <f>IF('Inverter Request Form'!$B$22 = "PV Only", "PV", IF('Inverter Request Form'!$B$22 = "Battery Only", "Battery", IF('Inverter Request Form'!$B$22 = "Hybrid (PV and Battery)", "Both", "No Information Submitted")))</f>
        <v>No Information Submitted</v>
      </c>
      <c r="BX170" s="27" t="str">
        <f>IF(ISBLANK('Inverter Request Form'!$B276), "No Information Submitted", IF('Inverter Request Form'!$B$28 &lt;&gt; "Yes", "No", IF(AND('Inverter Request Form'!$B$28 = "Yes", ISBLANK('Inverter Request Form'!$F276)), "Missing ACPV Model Number", "Yes")))</f>
        <v>No Information Submitted</v>
      </c>
    </row>
    <row r="171" spans="1:76" ht="28.8" x14ac:dyDescent="0.3">
      <c r="A171" s="71" t="str">
        <f>IF(ISBLANK('Inverter Request Form'!$B$6), "No Information Submitted", 'Inverter Request Form'!$B$6)</f>
        <v>No Information Submitted</v>
      </c>
      <c r="B171" s="71" t="str">
        <f>IF(ISBLANK('Inverter Request Form'!$B277), "No Information Submitted", IF($BX$4 = "Yes", _xlfn.CONCAT("{", 'Inverter Request Form'!$C277, "V}"), IF('Inverter Request Form'!$B$98 = "Yes", IF(ISBLANK('Inverter Request Form'!$E277), "No Basic Listee Model Number Submitted", _xlfn.CONCAT('Inverter Request Form'!$B277," {",'Inverter Request Form'!$C277, "V}")), _xlfn.CONCAT('Inverter Request Form'!$B277," {",'Inverter Request Form'!$C277, "V}"))))</f>
        <v>No Information Submitted</v>
      </c>
      <c r="C171" s="27" t="str">
        <f t="shared" si="12"/>
        <v>N</v>
      </c>
      <c r="D171" s="27" t="str">
        <f>IF(OR('Inverter Request Form'!$B$39 = "Yes", OR('Inverter Request Form'!$B$50 = "Yes: SA8-SA15", 'Inverter Request Form'!$B$50 = "Yes: SA8-SA15, SA17 &amp; SA18")), IF('Inverter Request Form'!$B$39 = "Yes", "Y", "N"), "ERROR - No SA or SB Submitted")</f>
        <v>ERROR - No SA or SB Submitted</v>
      </c>
      <c r="E17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1" s="27" t="str">
        <f>IF($E$4 &lt;&gt; "Y", "N", IF('Inverter Request Form'!$B$54 = "Yes", "Y", "N"))</f>
        <v>N</v>
      </c>
      <c r="G171" s="27" t="str">
        <f>IF($E$4 &lt;&gt; "Y", "N", IF(OR('Inverter Request Form'!$B$50 = "Yes: SA8-SA15", 'Inverter Request Form'!$B$50 = "Yes: SA8-SA15, SA17 &amp; SA18"), "Y", "N"))</f>
        <v>N</v>
      </c>
      <c r="H171" s="27" t="str">
        <f>IF($E$4 &lt;&gt; "Y", "N", IF('Inverter Request Form'!$B$50 = "Yes: SA8-SA15, SA17 &amp; SA18", "Y", "N"))</f>
        <v>N</v>
      </c>
      <c r="I171" s="27" t="str">
        <f>IF('Inverter Request Form'!$B$88="1. Inverter - CSIP Certified", "Y", IF('Inverter Request Form'!$B$88="2. Inverter - CSIP compliant via conformance testing using a CSIP-certified gateway", "Y*", IF('Inverter Request Form'!$B$88= "None", "N", "N")))</f>
        <v>N</v>
      </c>
      <c r="J171" s="27"/>
      <c r="K171" s="27" t="str">
        <f>IF(ISBLANK('Inverter Request Form'!$D277), "No Information Submitted", 'Inverter Request Form'!$D277)</f>
        <v>No Information Submitted</v>
      </c>
      <c r="L171" s="27"/>
      <c r="M171" s="27" t="str">
        <f>IF(ISBLANK('Inverter Request Form'!$C277), "No Information Submitted", 'Inverter Request Form'!$C277)</f>
        <v>No Information Submitted</v>
      </c>
      <c r="N171" s="27"/>
      <c r="O171" s="27" t="str">
        <f>IF($D$4 &lt;&gt; "Y", "No Information Submitted", IF(ISBLANK('Inverter Request Form'!$B$34), "No NRTL Selected", 'Inverter Request Form'!$B$34))</f>
        <v>No Information Submitted</v>
      </c>
      <c r="P171" s="81" t="str">
        <f t="shared" si="13"/>
        <v>No Information Submitted</v>
      </c>
      <c r="Q171" s="27" t="str">
        <f>IF($E$4 &lt;&gt; "Y", "No Information Submitted", IF(ISBLANK('Inverter Request Form'!$B$34), "No NRTL Selected", 'Inverter Request Form'!$B$34))</f>
        <v>No Information Submitted</v>
      </c>
      <c r="R171" s="81" t="str">
        <f t="shared" si="14"/>
        <v>No Information Submitted</v>
      </c>
      <c r="S171" s="27" t="str">
        <f>IF($E$4 &lt;&gt; "Y", "No Information Submitted", IF(AND($E$4= "Y", ISBLANK('Inverter Request Form'!$B$52)), "ERROR - No Firmware Version Submitted", 'Inverter Request Form'!$B$52))</f>
        <v>No Information Submitted</v>
      </c>
      <c r="T171" s="81" t="str">
        <f t="shared" si="15"/>
        <v>No Information Submitted</v>
      </c>
      <c r="U171" s="81" t="str">
        <f t="shared" si="16"/>
        <v>No Information Submitted</v>
      </c>
      <c r="V171" s="81" t="str">
        <f t="shared" si="17"/>
        <v>No Information Submitted</v>
      </c>
      <c r="W171" s="27" t="str">
        <f>IF($I$4="No Information Submitted", "No Information Submitted", IF(ISBLANK('Inverter Request Form'!$B$90), "No Information Submitted", 'Inverter Request Form'!$B$90))</f>
        <v>No Information Submitted</v>
      </c>
      <c r="X171" s="81" t="str">
        <f>IF($I$4="No Information Submitted", "No Information Submitted", IF(ISBLANK('Inverter Request Form'!$B$90), "No Information Submitted", ""))</f>
        <v>No Information Submitted</v>
      </c>
      <c r="Y171" s="27"/>
      <c r="Z171" s="27" t="str">
        <f>IF(AND('Inverter Request Form'!$B$28= "Yes", 'Inverter Request Form'!$B$98 = "Yes"), "Multiple Listing and ACPV module", IF('Inverter Request Form'!$B$28= "Yes", "ACPV module", IF('Inverter Request Form'!$B$98 = "Yes", "Multiple Listing",  "")))</f>
        <v/>
      </c>
      <c r="AA171" s="27" t="str">
        <f>IF('Inverter Request Form'!$B$30="Yes","Y", "N")</f>
        <v>N</v>
      </c>
      <c r="AB171" s="27" t="str">
        <f>IF('Inverter Request Form'!$B$26="Yes","Y", "N")</f>
        <v>N</v>
      </c>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t="str">
        <f>IF('Inverter Request Form'!$B$68 = "", "No Information Submitted", IF('Inverter Request Form'!$B$68 = "Yes", "Y", IF('Inverter Request Form'!$B$68 = "No", "N", "Error")))</f>
        <v>No Information Submitted</v>
      </c>
      <c r="BK171" s="27" t="str">
        <f>IF('Inverter Request Form'!$B$70 = "", "No Information Submitted", IF('Inverter Request Form'!$B$70 = "Yes", "Y", IF('Inverter Request Form'!$B$70 = "No", "N", "Error")))</f>
        <v>No Information Submitted</v>
      </c>
      <c r="BL171" s="27" t="str">
        <f>IF('Inverter Request Form'!$B$72 = "", "No Information Submitted", IF('Inverter Request Form'!$B$72 = "Yes", "Y", IF('Inverter Request Form'!$B$72 = "No", "N", "Error")))</f>
        <v>No Information Submitted</v>
      </c>
      <c r="BM171" s="27" t="str">
        <f>IF('Inverter Request Form'!$B$74 = "", "No Information Submitted", IF('Inverter Request Form'!$B$74 = "Yes", "Y", IF('Inverter Request Form'!$B$74 = "No", "N", "Error")))</f>
        <v>No Information Submitted</v>
      </c>
      <c r="BN171" s="27" t="str">
        <f>IF('Inverter Request Form'!$B$76 = "", "No Information Submitted", IF('Inverter Request Form'!$B$76 = "Yes", "Y", IF('Inverter Request Form'!$B$76 = "No", "N", "Error")))</f>
        <v>No Information Submitted</v>
      </c>
      <c r="BO171" s="27" t="str">
        <f>IF('Inverter Request Form'!$B$78 = "", "No Information Submitted", IF('Inverter Request Form'!$B$78 = "Yes", "Y", IF('Inverter Request Form'!$B$78 = "No", "N", "Error")))</f>
        <v>No Information Submitted</v>
      </c>
      <c r="BP171" s="27" t="str">
        <f>IF('Inverter Request Form'!$B$80 = "", "No Information Submitted", IF('Inverter Request Form'!$B$80 = "Yes", "Y", IF('Inverter Request Form'!$B$80 = "No", "N", "Error")))</f>
        <v>No Information Submitted</v>
      </c>
      <c r="BQ171" s="27" t="str">
        <f>IF('Inverter Request Form'!$B$82 = "", "No Information Submitted", IF('Inverter Request Form'!$B$82 = "Yes", "Y", IF('Inverter Request Form'!$B$82 = "No", "N", "Error")))</f>
        <v>No Information Submitted</v>
      </c>
      <c r="BR171" s="27" t="str">
        <f>IF('Inverter Request Form'!$B$84 = "", "No Information Submitted", IF('Inverter Request Form'!$B$84 = "Yes", "Y", IF('Inverter Request Form'!$B$84 = "No", "N", "Error")))</f>
        <v>No Information Submitted</v>
      </c>
      <c r="BS171" s="81"/>
      <c r="BT171" s="81"/>
      <c r="BU17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1" s="27" t="str">
        <f>IF('Inverter Request Form'!$B$22 = "PV Only", "PV", IF('Inverter Request Form'!$B$22 = "Battery Only", "Battery", IF('Inverter Request Form'!$B$22 = "Hybrid (PV and Battery)", "Both", "No Information Submitted")))</f>
        <v>No Information Submitted</v>
      </c>
      <c r="BX171" s="27" t="str">
        <f>IF(ISBLANK('Inverter Request Form'!$B277), "No Information Submitted", IF('Inverter Request Form'!$B$28 &lt;&gt; "Yes", "No", IF(AND('Inverter Request Form'!$B$28 = "Yes", ISBLANK('Inverter Request Form'!$F277)), "Missing ACPV Model Number", "Yes")))</f>
        <v>No Information Submitted</v>
      </c>
    </row>
    <row r="172" spans="1:76" ht="28.8" x14ac:dyDescent="0.3">
      <c r="A172" s="71" t="str">
        <f>IF(ISBLANK('Inverter Request Form'!$B$6), "No Information Submitted", 'Inverter Request Form'!$B$6)</f>
        <v>No Information Submitted</v>
      </c>
      <c r="B172" s="71" t="str">
        <f>IF(ISBLANK('Inverter Request Form'!$B278), "No Information Submitted", IF($BX$4 = "Yes", _xlfn.CONCAT("{", 'Inverter Request Form'!$C278, "V}"), IF('Inverter Request Form'!$B$98 = "Yes", IF(ISBLANK('Inverter Request Form'!$E278), "No Basic Listee Model Number Submitted", _xlfn.CONCAT('Inverter Request Form'!$B278," {",'Inverter Request Form'!$C278, "V}")), _xlfn.CONCAT('Inverter Request Form'!$B278," {",'Inverter Request Form'!$C278, "V}"))))</f>
        <v>No Information Submitted</v>
      </c>
      <c r="C172" s="27" t="str">
        <f t="shared" si="12"/>
        <v>N</v>
      </c>
      <c r="D172" s="27" t="str">
        <f>IF(OR('Inverter Request Form'!$B$39 = "Yes", OR('Inverter Request Form'!$B$50 = "Yes: SA8-SA15", 'Inverter Request Form'!$B$50 = "Yes: SA8-SA15, SA17 &amp; SA18")), IF('Inverter Request Form'!$B$39 = "Yes", "Y", "N"), "ERROR - No SA or SB Submitted")</f>
        <v>ERROR - No SA or SB Submitted</v>
      </c>
      <c r="E17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2" s="27" t="str">
        <f>IF($E$4 &lt;&gt; "Y", "N", IF('Inverter Request Form'!$B$54 = "Yes", "Y", "N"))</f>
        <v>N</v>
      </c>
      <c r="G172" s="27" t="str">
        <f>IF($E$4 &lt;&gt; "Y", "N", IF(OR('Inverter Request Form'!$B$50 = "Yes: SA8-SA15", 'Inverter Request Form'!$B$50 = "Yes: SA8-SA15, SA17 &amp; SA18"), "Y", "N"))</f>
        <v>N</v>
      </c>
      <c r="H172" s="27" t="str">
        <f>IF($E$4 &lt;&gt; "Y", "N", IF('Inverter Request Form'!$B$50 = "Yes: SA8-SA15, SA17 &amp; SA18", "Y", "N"))</f>
        <v>N</v>
      </c>
      <c r="I172" s="27" t="str">
        <f>IF('Inverter Request Form'!$B$88="1. Inverter - CSIP Certified", "Y", IF('Inverter Request Form'!$B$88="2. Inverter - CSIP compliant via conformance testing using a CSIP-certified gateway", "Y*", IF('Inverter Request Form'!$B$88= "None", "N", "N")))</f>
        <v>N</v>
      </c>
      <c r="J172" s="27"/>
      <c r="K172" s="27" t="str">
        <f>IF(ISBLANK('Inverter Request Form'!$D278), "No Information Submitted", 'Inverter Request Form'!$D278)</f>
        <v>No Information Submitted</v>
      </c>
      <c r="L172" s="27"/>
      <c r="M172" s="27" t="str">
        <f>IF(ISBLANK('Inverter Request Form'!$C278), "No Information Submitted", 'Inverter Request Form'!$C278)</f>
        <v>No Information Submitted</v>
      </c>
      <c r="N172" s="27"/>
      <c r="O172" s="27" t="str">
        <f>IF($D$4 &lt;&gt; "Y", "No Information Submitted", IF(ISBLANK('Inverter Request Form'!$B$34), "No NRTL Selected", 'Inverter Request Form'!$B$34))</f>
        <v>No Information Submitted</v>
      </c>
      <c r="P172" s="81" t="str">
        <f t="shared" si="13"/>
        <v>No Information Submitted</v>
      </c>
      <c r="Q172" s="27" t="str">
        <f>IF($E$4 &lt;&gt; "Y", "No Information Submitted", IF(ISBLANK('Inverter Request Form'!$B$34), "No NRTL Selected", 'Inverter Request Form'!$B$34))</f>
        <v>No Information Submitted</v>
      </c>
      <c r="R172" s="81" t="str">
        <f t="shared" si="14"/>
        <v>No Information Submitted</v>
      </c>
      <c r="S172" s="27" t="str">
        <f>IF($E$4 &lt;&gt; "Y", "No Information Submitted", IF(AND($E$4= "Y", ISBLANK('Inverter Request Form'!$B$52)), "ERROR - No Firmware Version Submitted", 'Inverter Request Form'!$B$52))</f>
        <v>No Information Submitted</v>
      </c>
      <c r="T172" s="81" t="str">
        <f t="shared" si="15"/>
        <v>No Information Submitted</v>
      </c>
      <c r="U172" s="81" t="str">
        <f t="shared" si="16"/>
        <v>No Information Submitted</v>
      </c>
      <c r="V172" s="81" t="str">
        <f t="shared" si="17"/>
        <v>No Information Submitted</v>
      </c>
      <c r="W172" s="27" t="str">
        <f>IF($I$4="No Information Submitted", "No Information Submitted", IF(ISBLANK('Inverter Request Form'!$B$90), "No Information Submitted", 'Inverter Request Form'!$B$90))</f>
        <v>No Information Submitted</v>
      </c>
      <c r="X172" s="81" t="str">
        <f>IF($I$4="No Information Submitted", "No Information Submitted", IF(ISBLANK('Inverter Request Form'!$B$90), "No Information Submitted", ""))</f>
        <v>No Information Submitted</v>
      </c>
      <c r="Y172" s="27"/>
      <c r="Z172" s="27" t="str">
        <f>IF(AND('Inverter Request Form'!$B$28= "Yes", 'Inverter Request Form'!$B$98 = "Yes"), "Multiple Listing and ACPV module", IF('Inverter Request Form'!$B$28= "Yes", "ACPV module", IF('Inverter Request Form'!$B$98 = "Yes", "Multiple Listing",  "")))</f>
        <v/>
      </c>
      <c r="AA172" s="27" t="str">
        <f>IF('Inverter Request Form'!$B$30="Yes","Y", "N")</f>
        <v>N</v>
      </c>
      <c r="AB172" s="27" t="str">
        <f>IF('Inverter Request Form'!$B$26="Yes","Y", "N")</f>
        <v>N</v>
      </c>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t="str">
        <f>IF('Inverter Request Form'!$B$68 = "", "No Information Submitted", IF('Inverter Request Form'!$B$68 = "Yes", "Y", IF('Inverter Request Form'!$B$68 = "No", "N", "Error")))</f>
        <v>No Information Submitted</v>
      </c>
      <c r="BK172" s="27" t="str">
        <f>IF('Inverter Request Form'!$B$70 = "", "No Information Submitted", IF('Inverter Request Form'!$B$70 = "Yes", "Y", IF('Inverter Request Form'!$B$70 = "No", "N", "Error")))</f>
        <v>No Information Submitted</v>
      </c>
      <c r="BL172" s="27" t="str">
        <f>IF('Inverter Request Form'!$B$72 = "", "No Information Submitted", IF('Inverter Request Form'!$B$72 = "Yes", "Y", IF('Inverter Request Form'!$B$72 = "No", "N", "Error")))</f>
        <v>No Information Submitted</v>
      </c>
      <c r="BM172" s="27" t="str">
        <f>IF('Inverter Request Form'!$B$74 = "", "No Information Submitted", IF('Inverter Request Form'!$B$74 = "Yes", "Y", IF('Inverter Request Form'!$B$74 = "No", "N", "Error")))</f>
        <v>No Information Submitted</v>
      </c>
      <c r="BN172" s="27" t="str">
        <f>IF('Inverter Request Form'!$B$76 = "", "No Information Submitted", IF('Inverter Request Form'!$B$76 = "Yes", "Y", IF('Inverter Request Form'!$B$76 = "No", "N", "Error")))</f>
        <v>No Information Submitted</v>
      </c>
      <c r="BO172" s="27" t="str">
        <f>IF('Inverter Request Form'!$B$78 = "", "No Information Submitted", IF('Inverter Request Form'!$B$78 = "Yes", "Y", IF('Inverter Request Form'!$B$78 = "No", "N", "Error")))</f>
        <v>No Information Submitted</v>
      </c>
      <c r="BP172" s="27" t="str">
        <f>IF('Inverter Request Form'!$B$80 = "", "No Information Submitted", IF('Inverter Request Form'!$B$80 = "Yes", "Y", IF('Inverter Request Form'!$B$80 = "No", "N", "Error")))</f>
        <v>No Information Submitted</v>
      </c>
      <c r="BQ172" s="27" t="str">
        <f>IF('Inverter Request Form'!$B$82 = "", "No Information Submitted", IF('Inverter Request Form'!$B$82 = "Yes", "Y", IF('Inverter Request Form'!$B$82 = "No", "N", "Error")))</f>
        <v>No Information Submitted</v>
      </c>
      <c r="BR172" s="27" t="str">
        <f>IF('Inverter Request Form'!$B$84 = "", "No Information Submitted", IF('Inverter Request Form'!$B$84 = "Yes", "Y", IF('Inverter Request Form'!$B$84 = "No", "N", "Error")))</f>
        <v>No Information Submitted</v>
      </c>
      <c r="BS172" s="81"/>
      <c r="BT172" s="81"/>
      <c r="BU17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2" s="27" t="str">
        <f>IF('Inverter Request Form'!$B$22 = "PV Only", "PV", IF('Inverter Request Form'!$B$22 = "Battery Only", "Battery", IF('Inverter Request Form'!$B$22 = "Hybrid (PV and Battery)", "Both", "No Information Submitted")))</f>
        <v>No Information Submitted</v>
      </c>
      <c r="BX172" s="27" t="str">
        <f>IF(ISBLANK('Inverter Request Form'!$B278), "No Information Submitted", IF('Inverter Request Form'!$B$28 &lt;&gt; "Yes", "No", IF(AND('Inverter Request Form'!$B$28 = "Yes", ISBLANK('Inverter Request Form'!$F278)), "Missing ACPV Model Number", "Yes")))</f>
        <v>No Information Submitted</v>
      </c>
    </row>
    <row r="173" spans="1:76" ht="28.8" x14ac:dyDescent="0.3">
      <c r="A173" s="71" t="str">
        <f>IF(ISBLANK('Inverter Request Form'!$B$6), "No Information Submitted", 'Inverter Request Form'!$B$6)</f>
        <v>No Information Submitted</v>
      </c>
      <c r="B173" s="71" t="str">
        <f>IF(ISBLANK('Inverter Request Form'!$B279), "No Information Submitted", IF($BX$4 = "Yes", _xlfn.CONCAT("{", 'Inverter Request Form'!$C279, "V}"), IF('Inverter Request Form'!$B$98 = "Yes", IF(ISBLANK('Inverter Request Form'!$E279), "No Basic Listee Model Number Submitted", _xlfn.CONCAT('Inverter Request Form'!$B279," {",'Inverter Request Form'!$C279, "V}")), _xlfn.CONCAT('Inverter Request Form'!$B279," {",'Inverter Request Form'!$C279, "V}"))))</f>
        <v>No Information Submitted</v>
      </c>
      <c r="C173" s="27" t="str">
        <f t="shared" si="12"/>
        <v>N</v>
      </c>
      <c r="D173" s="27" t="str">
        <f>IF(OR('Inverter Request Form'!$B$39 = "Yes", OR('Inverter Request Form'!$B$50 = "Yes: SA8-SA15", 'Inverter Request Form'!$B$50 = "Yes: SA8-SA15, SA17 &amp; SA18")), IF('Inverter Request Form'!$B$39 = "Yes", "Y", "N"), "ERROR - No SA or SB Submitted")</f>
        <v>ERROR - No SA or SB Submitted</v>
      </c>
      <c r="E17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3" s="27" t="str">
        <f>IF($E$4 &lt;&gt; "Y", "N", IF('Inverter Request Form'!$B$54 = "Yes", "Y", "N"))</f>
        <v>N</v>
      </c>
      <c r="G173" s="27" t="str">
        <f>IF($E$4 &lt;&gt; "Y", "N", IF(OR('Inverter Request Form'!$B$50 = "Yes: SA8-SA15", 'Inverter Request Form'!$B$50 = "Yes: SA8-SA15, SA17 &amp; SA18"), "Y", "N"))</f>
        <v>N</v>
      </c>
      <c r="H173" s="27" t="str">
        <f>IF($E$4 &lt;&gt; "Y", "N", IF('Inverter Request Form'!$B$50 = "Yes: SA8-SA15, SA17 &amp; SA18", "Y", "N"))</f>
        <v>N</v>
      </c>
      <c r="I173" s="27" t="str">
        <f>IF('Inverter Request Form'!$B$88="1. Inverter - CSIP Certified", "Y", IF('Inverter Request Form'!$B$88="2. Inverter - CSIP compliant via conformance testing using a CSIP-certified gateway", "Y*", IF('Inverter Request Form'!$B$88= "None", "N", "N")))</f>
        <v>N</v>
      </c>
      <c r="J173" s="27"/>
      <c r="K173" s="27" t="str">
        <f>IF(ISBLANK('Inverter Request Form'!$D279), "No Information Submitted", 'Inverter Request Form'!$D279)</f>
        <v>No Information Submitted</v>
      </c>
      <c r="L173" s="27"/>
      <c r="M173" s="27" t="str">
        <f>IF(ISBLANK('Inverter Request Form'!$C279), "No Information Submitted", 'Inverter Request Form'!$C279)</f>
        <v>No Information Submitted</v>
      </c>
      <c r="N173" s="27"/>
      <c r="O173" s="27" t="str">
        <f>IF($D$4 &lt;&gt; "Y", "No Information Submitted", IF(ISBLANK('Inverter Request Form'!$B$34), "No NRTL Selected", 'Inverter Request Form'!$B$34))</f>
        <v>No Information Submitted</v>
      </c>
      <c r="P173" s="81" t="str">
        <f t="shared" si="13"/>
        <v>No Information Submitted</v>
      </c>
      <c r="Q173" s="27" t="str">
        <f>IF($E$4 &lt;&gt; "Y", "No Information Submitted", IF(ISBLANK('Inverter Request Form'!$B$34), "No NRTL Selected", 'Inverter Request Form'!$B$34))</f>
        <v>No Information Submitted</v>
      </c>
      <c r="R173" s="81" t="str">
        <f t="shared" si="14"/>
        <v>No Information Submitted</v>
      </c>
      <c r="S173" s="27" t="str">
        <f>IF($E$4 &lt;&gt; "Y", "No Information Submitted", IF(AND($E$4= "Y", ISBLANK('Inverter Request Form'!$B$52)), "ERROR - No Firmware Version Submitted", 'Inverter Request Form'!$B$52))</f>
        <v>No Information Submitted</v>
      </c>
      <c r="T173" s="81" t="str">
        <f t="shared" si="15"/>
        <v>No Information Submitted</v>
      </c>
      <c r="U173" s="81" t="str">
        <f t="shared" si="16"/>
        <v>No Information Submitted</v>
      </c>
      <c r="V173" s="81" t="str">
        <f t="shared" si="17"/>
        <v>No Information Submitted</v>
      </c>
      <c r="W173" s="27" t="str">
        <f>IF($I$4="No Information Submitted", "No Information Submitted", IF(ISBLANK('Inverter Request Form'!$B$90), "No Information Submitted", 'Inverter Request Form'!$B$90))</f>
        <v>No Information Submitted</v>
      </c>
      <c r="X173" s="81" t="str">
        <f>IF($I$4="No Information Submitted", "No Information Submitted", IF(ISBLANK('Inverter Request Form'!$B$90), "No Information Submitted", ""))</f>
        <v>No Information Submitted</v>
      </c>
      <c r="Y173" s="27"/>
      <c r="Z173" s="27" t="str">
        <f>IF(AND('Inverter Request Form'!$B$28= "Yes", 'Inverter Request Form'!$B$98 = "Yes"), "Multiple Listing and ACPV module", IF('Inverter Request Form'!$B$28= "Yes", "ACPV module", IF('Inverter Request Form'!$B$98 = "Yes", "Multiple Listing",  "")))</f>
        <v/>
      </c>
      <c r="AA173" s="27" t="str">
        <f>IF('Inverter Request Form'!$B$30="Yes","Y", "N")</f>
        <v>N</v>
      </c>
      <c r="AB173" s="27" t="str">
        <f>IF('Inverter Request Form'!$B$26="Yes","Y", "N")</f>
        <v>N</v>
      </c>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t="str">
        <f>IF('Inverter Request Form'!$B$68 = "", "No Information Submitted", IF('Inverter Request Form'!$B$68 = "Yes", "Y", IF('Inverter Request Form'!$B$68 = "No", "N", "Error")))</f>
        <v>No Information Submitted</v>
      </c>
      <c r="BK173" s="27" t="str">
        <f>IF('Inverter Request Form'!$B$70 = "", "No Information Submitted", IF('Inverter Request Form'!$B$70 = "Yes", "Y", IF('Inverter Request Form'!$B$70 = "No", "N", "Error")))</f>
        <v>No Information Submitted</v>
      </c>
      <c r="BL173" s="27" t="str">
        <f>IF('Inverter Request Form'!$B$72 = "", "No Information Submitted", IF('Inverter Request Form'!$B$72 = "Yes", "Y", IF('Inverter Request Form'!$B$72 = "No", "N", "Error")))</f>
        <v>No Information Submitted</v>
      </c>
      <c r="BM173" s="27" t="str">
        <f>IF('Inverter Request Form'!$B$74 = "", "No Information Submitted", IF('Inverter Request Form'!$B$74 = "Yes", "Y", IF('Inverter Request Form'!$B$74 = "No", "N", "Error")))</f>
        <v>No Information Submitted</v>
      </c>
      <c r="BN173" s="27" t="str">
        <f>IF('Inverter Request Form'!$B$76 = "", "No Information Submitted", IF('Inverter Request Form'!$B$76 = "Yes", "Y", IF('Inverter Request Form'!$B$76 = "No", "N", "Error")))</f>
        <v>No Information Submitted</v>
      </c>
      <c r="BO173" s="27" t="str">
        <f>IF('Inverter Request Form'!$B$78 = "", "No Information Submitted", IF('Inverter Request Form'!$B$78 = "Yes", "Y", IF('Inverter Request Form'!$B$78 = "No", "N", "Error")))</f>
        <v>No Information Submitted</v>
      </c>
      <c r="BP173" s="27" t="str">
        <f>IF('Inverter Request Form'!$B$80 = "", "No Information Submitted", IF('Inverter Request Form'!$B$80 = "Yes", "Y", IF('Inverter Request Form'!$B$80 = "No", "N", "Error")))</f>
        <v>No Information Submitted</v>
      </c>
      <c r="BQ173" s="27" t="str">
        <f>IF('Inverter Request Form'!$B$82 = "", "No Information Submitted", IF('Inverter Request Form'!$B$82 = "Yes", "Y", IF('Inverter Request Form'!$B$82 = "No", "N", "Error")))</f>
        <v>No Information Submitted</v>
      </c>
      <c r="BR173" s="27" t="str">
        <f>IF('Inverter Request Form'!$B$84 = "", "No Information Submitted", IF('Inverter Request Form'!$B$84 = "Yes", "Y", IF('Inverter Request Form'!$B$84 = "No", "N", "Error")))</f>
        <v>No Information Submitted</v>
      </c>
      <c r="BS173" s="81"/>
      <c r="BT173" s="81"/>
      <c r="BU17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3" s="27" t="str">
        <f>IF('Inverter Request Form'!$B$22 = "PV Only", "PV", IF('Inverter Request Form'!$B$22 = "Battery Only", "Battery", IF('Inverter Request Form'!$B$22 = "Hybrid (PV and Battery)", "Both", "No Information Submitted")))</f>
        <v>No Information Submitted</v>
      </c>
      <c r="BX173" s="27" t="str">
        <f>IF(ISBLANK('Inverter Request Form'!$B279), "No Information Submitted", IF('Inverter Request Form'!$B$28 &lt;&gt; "Yes", "No", IF(AND('Inverter Request Form'!$B$28 = "Yes", ISBLANK('Inverter Request Form'!$F279)), "Missing ACPV Model Number", "Yes")))</f>
        <v>No Information Submitted</v>
      </c>
    </row>
    <row r="174" spans="1:76" ht="28.8" x14ac:dyDescent="0.3">
      <c r="A174" s="71" t="str">
        <f>IF(ISBLANK('Inverter Request Form'!$B$6), "No Information Submitted", 'Inverter Request Form'!$B$6)</f>
        <v>No Information Submitted</v>
      </c>
      <c r="B174" s="71" t="str">
        <f>IF(ISBLANK('Inverter Request Form'!$B280), "No Information Submitted", IF($BX$4 = "Yes", _xlfn.CONCAT("{", 'Inverter Request Form'!$C280, "V}"), IF('Inverter Request Form'!$B$98 = "Yes", IF(ISBLANK('Inverter Request Form'!$E280), "No Basic Listee Model Number Submitted", _xlfn.CONCAT('Inverter Request Form'!$B280," {",'Inverter Request Form'!$C280, "V}")), _xlfn.CONCAT('Inverter Request Form'!$B280," {",'Inverter Request Form'!$C280, "V}"))))</f>
        <v>No Information Submitted</v>
      </c>
      <c r="C174" s="27" t="str">
        <f t="shared" si="12"/>
        <v>N</v>
      </c>
      <c r="D174" s="27" t="str">
        <f>IF(OR('Inverter Request Form'!$B$39 = "Yes", OR('Inverter Request Form'!$B$50 = "Yes: SA8-SA15", 'Inverter Request Form'!$B$50 = "Yes: SA8-SA15, SA17 &amp; SA18")), IF('Inverter Request Form'!$B$39 = "Yes", "Y", "N"), "ERROR - No SA or SB Submitted")</f>
        <v>ERROR - No SA or SB Submitted</v>
      </c>
      <c r="E17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4" s="27" t="str">
        <f>IF($E$4 &lt;&gt; "Y", "N", IF('Inverter Request Form'!$B$54 = "Yes", "Y", "N"))</f>
        <v>N</v>
      </c>
      <c r="G174" s="27" t="str">
        <f>IF($E$4 &lt;&gt; "Y", "N", IF(OR('Inverter Request Form'!$B$50 = "Yes: SA8-SA15", 'Inverter Request Form'!$B$50 = "Yes: SA8-SA15, SA17 &amp; SA18"), "Y", "N"))</f>
        <v>N</v>
      </c>
      <c r="H174" s="27" t="str">
        <f>IF($E$4 &lt;&gt; "Y", "N", IF('Inverter Request Form'!$B$50 = "Yes: SA8-SA15, SA17 &amp; SA18", "Y", "N"))</f>
        <v>N</v>
      </c>
      <c r="I174" s="27" t="str">
        <f>IF('Inverter Request Form'!$B$88="1. Inverter - CSIP Certified", "Y", IF('Inverter Request Form'!$B$88="2. Inverter - CSIP compliant via conformance testing using a CSIP-certified gateway", "Y*", IF('Inverter Request Form'!$B$88= "None", "N", "N")))</f>
        <v>N</v>
      </c>
      <c r="J174" s="27"/>
      <c r="K174" s="27" t="str">
        <f>IF(ISBLANK('Inverter Request Form'!$D280), "No Information Submitted", 'Inverter Request Form'!$D280)</f>
        <v>No Information Submitted</v>
      </c>
      <c r="L174" s="27"/>
      <c r="M174" s="27" t="str">
        <f>IF(ISBLANK('Inverter Request Form'!$C280), "No Information Submitted", 'Inverter Request Form'!$C280)</f>
        <v>No Information Submitted</v>
      </c>
      <c r="N174" s="27"/>
      <c r="O174" s="27" t="str">
        <f>IF($D$4 &lt;&gt; "Y", "No Information Submitted", IF(ISBLANK('Inverter Request Form'!$B$34), "No NRTL Selected", 'Inverter Request Form'!$B$34))</f>
        <v>No Information Submitted</v>
      </c>
      <c r="P174" s="81" t="str">
        <f t="shared" si="13"/>
        <v>No Information Submitted</v>
      </c>
      <c r="Q174" s="27" t="str">
        <f>IF($E$4 &lt;&gt; "Y", "No Information Submitted", IF(ISBLANK('Inverter Request Form'!$B$34), "No NRTL Selected", 'Inverter Request Form'!$B$34))</f>
        <v>No Information Submitted</v>
      </c>
      <c r="R174" s="81" t="str">
        <f t="shared" si="14"/>
        <v>No Information Submitted</v>
      </c>
      <c r="S174" s="27" t="str">
        <f>IF($E$4 &lt;&gt; "Y", "No Information Submitted", IF(AND($E$4= "Y", ISBLANK('Inverter Request Form'!$B$52)), "ERROR - No Firmware Version Submitted", 'Inverter Request Form'!$B$52))</f>
        <v>No Information Submitted</v>
      </c>
      <c r="T174" s="81" t="str">
        <f t="shared" si="15"/>
        <v>No Information Submitted</v>
      </c>
      <c r="U174" s="81" t="str">
        <f t="shared" si="16"/>
        <v>No Information Submitted</v>
      </c>
      <c r="V174" s="81" t="str">
        <f t="shared" si="17"/>
        <v>No Information Submitted</v>
      </c>
      <c r="W174" s="27" t="str">
        <f>IF($I$4="No Information Submitted", "No Information Submitted", IF(ISBLANK('Inverter Request Form'!$B$90), "No Information Submitted", 'Inverter Request Form'!$B$90))</f>
        <v>No Information Submitted</v>
      </c>
      <c r="X174" s="81" t="str">
        <f>IF($I$4="No Information Submitted", "No Information Submitted", IF(ISBLANK('Inverter Request Form'!$B$90), "No Information Submitted", ""))</f>
        <v>No Information Submitted</v>
      </c>
      <c r="Y174" s="27"/>
      <c r="Z174" s="27" t="str">
        <f>IF(AND('Inverter Request Form'!$B$28= "Yes", 'Inverter Request Form'!$B$98 = "Yes"), "Multiple Listing and ACPV module", IF('Inverter Request Form'!$B$28= "Yes", "ACPV module", IF('Inverter Request Form'!$B$98 = "Yes", "Multiple Listing",  "")))</f>
        <v/>
      </c>
      <c r="AA174" s="27" t="str">
        <f>IF('Inverter Request Form'!$B$30="Yes","Y", "N")</f>
        <v>N</v>
      </c>
      <c r="AB174" s="27" t="str">
        <f>IF('Inverter Request Form'!$B$26="Yes","Y", "N")</f>
        <v>N</v>
      </c>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t="str">
        <f>IF('Inverter Request Form'!$B$68 = "", "No Information Submitted", IF('Inverter Request Form'!$B$68 = "Yes", "Y", IF('Inverter Request Form'!$B$68 = "No", "N", "Error")))</f>
        <v>No Information Submitted</v>
      </c>
      <c r="BK174" s="27" t="str">
        <f>IF('Inverter Request Form'!$B$70 = "", "No Information Submitted", IF('Inverter Request Form'!$B$70 = "Yes", "Y", IF('Inverter Request Form'!$B$70 = "No", "N", "Error")))</f>
        <v>No Information Submitted</v>
      </c>
      <c r="BL174" s="27" t="str">
        <f>IF('Inverter Request Form'!$B$72 = "", "No Information Submitted", IF('Inverter Request Form'!$B$72 = "Yes", "Y", IF('Inverter Request Form'!$B$72 = "No", "N", "Error")))</f>
        <v>No Information Submitted</v>
      </c>
      <c r="BM174" s="27" t="str">
        <f>IF('Inverter Request Form'!$B$74 = "", "No Information Submitted", IF('Inverter Request Form'!$B$74 = "Yes", "Y", IF('Inverter Request Form'!$B$74 = "No", "N", "Error")))</f>
        <v>No Information Submitted</v>
      </c>
      <c r="BN174" s="27" t="str">
        <f>IF('Inverter Request Form'!$B$76 = "", "No Information Submitted", IF('Inverter Request Form'!$B$76 = "Yes", "Y", IF('Inverter Request Form'!$B$76 = "No", "N", "Error")))</f>
        <v>No Information Submitted</v>
      </c>
      <c r="BO174" s="27" t="str">
        <f>IF('Inverter Request Form'!$B$78 = "", "No Information Submitted", IF('Inverter Request Form'!$B$78 = "Yes", "Y", IF('Inverter Request Form'!$B$78 = "No", "N", "Error")))</f>
        <v>No Information Submitted</v>
      </c>
      <c r="BP174" s="27" t="str">
        <f>IF('Inverter Request Form'!$B$80 = "", "No Information Submitted", IF('Inverter Request Form'!$B$80 = "Yes", "Y", IF('Inverter Request Form'!$B$80 = "No", "N", "Error")))</f>
        <v>No Information Submitted</v>
      </c>
      <c r="BQ174" s="27" t="str">
        <f>IF('Inverter Request Form'!$B$82 = "", "No Information Submitted", IF('Inverter Request Form'!$B$82 = "Yes", "Y", IF('Inverter Request Form'!$B$82 = "No", "N", "Error")))</f>
        <v>No Information Submitted</v>
      </c>
      <c r="BR174" s="27" t="str">
        <f>IF('Inverter Request Form'!$B$84 = "", "No Information Submitted", IF('Inverter Request Form'!$B$84 = "Yes", "Y", IF('Inverter Request Form'!$B$84 = "No", "N", "Error")))</f>
        <v>No Information Submitted</v>
      </c>
      <c r="BS174" s="81"/>
      <c r="BT174" s="81"/>
      <c r="BU17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4" s="27" t="str">
        <f>IF('Inverter Request Form'!$B$22 = "PV Only", "PV", IF('Inverter Request Form'!$B$22 = "Battery Only", "Battery", IF('Inverter Request Form'!$B$22 = "Hybrid (PV and Battery)", "Both", "No Information Submitted")))</f>
        <v>No Information Submitted</v>
      </c>
      <c r="BX174" s="27" t="str">
        <f>IF(ISBLANK('Inverter Request Form'!$B280), "No Information Submitted", IF('Inverter Request Form'!$B$28 &lt;&gt; "Yes", "No", IF(AND('Inverter Request Form'!$B$28 = "Yes", ISBLANK('Inverter Request Form'!$F280)), "Missing ACPV Model Number", "Yes")))</f>
        <v>No Information Submitted</v>
      </c>
    </row>
    <row r="175" spans="1:76" ht="28.8" x14ac:dyDescent="0.3">
      <c r="A175" s="71" t="str">
        <f>IF(ISBLANK('Inverter Request Form'!$B$6), "No Information Submitted", 'Inverter Request Form'!$B$6)</f>
        <v>No Information Submitted</v>
      </c>
      <c r="B175" s="71" t="str">
        <f>IF(ISBLANK('Inverter Request Form'!$B281), "No Information Submitted", IF($BX$4 = "Yes", _xlfn.CONCAT("{", 'Inverter Request Form'!$C281, "V}"), IF('Inverter Request Form'!$B$98 = "Yes", IF(ISBLANK('Inverter Request Form'!$E281), "No Basic Listee Model Number Submitted", _xlfn.CONCAT('Inverter Request Form'!$B281," {",'Inverter Request Form'!$C281, "V}")), _xlfn.CONCAT('Inverter Request Form'!$B281," {",'Inverter Request Form'!$C281, "V}"))))</f>
        <v>No Information Submitted</v>
      </c>
      <c r="C175" s="27" t="str">
        <f t="shared" si="12"/>
        <v>N</v>
      </c>
      <c r="D175" s="27" t="str">
        <f>IF(OR('Inverter Request Form'!$B$39 = "Yes", OR('Inverter Request Form'!$B$50 = "Yes: SA8-SA15", 'Inverter Request Form'!$B$50 = "Yes: SA8-SA15, SA17 &amp; SA18")), IF('Inverter Request Form'!$B$39 = "Yes", "Y", "N"), "ERROR - No SA or SB Submitted")</f>
        <v>ERROR - No SA or SB Submitted</v>
      </c>
      <c r="E17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5" s="27" t="str">
        <f>IF($E$4 &lt;&gt; "Y", "N", IF('Inverter Request Form'!$B$54 = "Yes", "Y", "N"))</f>
        <v>N</v>
      </c>
      <c r="G175" s="27" t="str">
        <f>IF($E$4 &lt;&gt; "Y", "N", IF(OR('Inverter Request Form'!$B$50 = "Yes: SA8-SA15", 'Inverter Request Form'!$B$50 = "Yes: SA8-SA15, SA17 &amp; SA18"), "Y", "N"))</f>
        <v>N</v>
      </c>
      <c r="H175" s="27" t="str">
        <f>IF($E$4 &lt;&gt; "Y", "N", IF('Inverter Request Form'!$B$50 = "Yes: SA8-SA15, SA17 &amp; SA18", "Y", "N"))</f>
        <v>N</v>
      </c>
      <c r="I175" s="27" t="str">
        <f>IF('Inverter Request Form'!$B$88="1. Inverter - CSIP Certified", "Y", IF('Inverter Request Form'!$B$88="2. Inverter - CSIP compliant via conformance testing using a CSIP-certified gateway", "Y*", IF('Inverter Request Form'!$B$88= "None", "N", "N")))</f>
        <v>N</v>
      </c>
      <c r="J175" s="27"/>
      <c r="K175" s="27" t="str">
        <f>IF(ISBLANK('Inverter Request Form'!$D281), "No Information Submitted", 'Inverter Request Form'!$D281)</f>
        <v>No Information Submitted</v>
      </c>
      <c r="L175" s="27"/>
      <c r="M175" s="27" t="str">
        <f>IF(ISBLANK('Inverter Request Form'!$C281), "No Information Submitted", 'Inverter Request Form'!$C281)</f>
        <v>No Information Submitted</v>
      </c>
      <c r="N175" s="27"/>
      <c r="O175" s="27" t="str">
        <f>IF($D$4 &lt;&gt; "Y", "No Information Submitted", IF(ISBLANK('Inverter Request Form'!$B$34), "No NRTL Selected", 'Inverter Request Form'!$B$34))</f>
        <v>No Information Submitted</v>
      </c>
      <c r="P175" s="81" t="str">
        <f t="shared" si="13"/>
        <v>No Information Submitted</v>
      </c>
      <c r="Q175" s="27" t="str">
        <f>IF($E$4 &lt;&gt; "Y", "No Information Submitted", IF(ISBLANK('Inverter Request Form'!$B$34), "No NRTL Selected", 'Inverter Request Form'!$B$34))</f>
        <v>No Information Submitted</v>
      </c>
      <c r="R175" s="81" t="str">
        <f t="shared" si="14"/>
        <v>No Information Submitted</v>
      </c>
      <c r="S175" s="27" t="str">
        <f>IF($E$4 &lt;&gt; "Y", "No Information Submitted", IF(AND($E$4= "Y", ISBLANK('Inverter Request Form'!$B$52)), "ERROR - No Firmware Version Submitted", 'Inverter Request Form'!$B$52))</f>
        <v>No Information Submitted</v>
      </c>
      <c r="T175" s="81" t="str">
        <f t="shared" si="15"/>
        <v>No Information Submitted</v>
      </c>
      <c r="U175" s="81" t="str">
        <f t="shared" si="16"/>
        <v>No Information Submitted</v>
      </c>
      <c r="V175" s="81" t="str">
        <f t="shared" si="17"/>
        <v>No Information Submitted</v>
      </c>
      <c r="W175" s="27" t="str">
        <f>IF($I$4="No Information Submitted", "No Information Submitted", IF(ISBLANK('Inverter Request Form'!$B$90), "No Information Submitted", 'Inverter Request Form'!$B$90))</f>
        <v>No Information Submitted</v>
      </c>
      <c r="X175" s="81" t="str">
        <f>IF($I$4="No Information Submitted", "No Information Submitted", IF(ISBLANK('Inverter Request Form'!$B$90), "No Information Submitted", ""))</f>
        <v>No Information Submitted</v>
      </c>
      <c r="Y175" s="27"/>
      <c r="Z175" s="27" t="str">
        <f>IF(AND('Inverter Request Form'!$B$28= "Yes", 'Inverter Request Form'!$B$98 = "Yes"), "Multiple Listing and ACPV module", IF('Inverter Request Form'!$B$28= "Yes", "ACPV module", IF('Inverter Request Form'!$B$98 = "Yes", "Multiple Listing",  "")))</f>
        <v/>
      </c>
      <c r="AA175" s="27" t="str">
        <f>IF('Inverter Request Form'!$B$30="Yes","Y", "N")</f>
        <v>N</v>
      </c>
      <c r="AB175" s="27" t="str">
        <f>IF('Inverter Request Form'!$B$26="Yes","Y", "N")</f>
        <v>N</v>
      </c>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t="str">
        <f>IF('Inverter Request Form'!$B$68 = "", "No Information Submitted", IF('Inverter Request Form'!$B$68 = "Yes", "Y", IF('Inverter Request Form'!$B$68 = "No", "N", "Error")))</f>
        <v>No Information Submitted</v>
      </c>
      <c r="BK175" s="27" t="str">
        <f>IF('Inverter Request Form'!$B$70 = "", "No Information Submitted", IF('Inverter Request Form'!$B$70 = "Yes", "Y", IF('Inverter Request Form'!$B$70 = "No", "N", "Error")))</f>
        <v>No Information Submitted</v>
      </c>
      <c r="BL175" s="27" t="str">
        <f>IF('Inverter Request Form'!$B$72 = "", "No Information Submitted", IF('Inverter Request Form'!$B$72 = "Yes", "Y", IF('Inverter Request Form'!$B$72 = "No", "N", "Error")))</f>
        <v>No Information Submitted</v>
      </c>
      <c r="BM175" s="27" t="str">
        <f>IF('Inverter Request Form'!$B$74 = "", "No Information Submitted", IF('Inverter Request Form'!$B$74 = "Yes", "Y", IF('Inverter Request Form'!$B$74 = "No", "N", "Error")))</f>
        <v>No Information Submitted</v>
      </c>
      <c r="BN175" s="27" t="str">
        <f>IF('Inverter Request Form'!$B$76 = "", "No Information Submitted", IF('Inverter Request Form'!$B$76 = "Yes", "Y", IF('Inverter Request Form'!$B$76 = "No", "N", "Error")))</f>
        <v>No Information Submitted</v>
      </c>
      <c r="BO175" s="27" t="str">
        <f>IF('Inverter Request Form'!$B$78 = "", "No Information Submitted", IF('Inverter Request Form'!$B$78 = "Yes", "Y", IF('Inverter Request Form'!$B$78 = "No", "N", "Error")))</f>
        <v>No Information Submitted</v>
      </c>
      <c r="BP175" s="27" t="str">
        <f>IF('Inverter Request Form'!$B$80 = "", "No Information Submitted", IF('Inverter Request Form'!$B$80 = "Yes", "Y", IF('Inverter Request Form'!$B$80 = "No", "N", "Error")))</f>
        <v>No Information Submitted</v>
      </c>
      <c r="BQ175" s="27" t="str">
        <f>IF('Inverter Request Form'!$B$82 = "", "No Information Submitted", IF('Inverter Request Form'!$B$82 = "Yes", "Y", IF('Inverter Request Form'!$B$82 = "No", "N", "Error")))</f>
        <v>No Information Submitted</v>
      </c>
      <c r="BR175" s="27" t="str">
        <f>IF('Inverter Request Form'!$B$84 = "", "No Information Submitted", IF('Inverter Request Form'!$B$84 = "Yes", "Y", IF('Inverter Request Form'!$B$84 = "No", "N", "Error")))</f>
        <v>No Information Submitted</v>
      </c>
      <c r="BS175" s="81"/>
      <c r="BT175" s="81"/>
      <c r="BU17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5" s="27" t="str">
        <f>IF('Inverter Request Form'!$B$22 = "PV Only", "PV", IF('Inverter Request Form'!$B$22 = "Battery Only", "Battery", IF('Inverter Request Form'!$B$22 = "Hybrid (PV and Battery)", "Both", "No Information Submitted")))</f>
        <v>No Information Submitted</v>
      </c>
      <c r="BX175" s="27" t="str">
        <f>IF(ISBLANK('Inverter Request Form'!$B281), "No Information Submitted", IF('Inverter Request Form'!$B$28 &lt;&gt; "Yes", "No", IF(AND('Inverter Request Form'!$B$28 = "Yes", ISBLANK('Inverter Request Form'!$F281)), "Missing ACPV Model Number", "Yes")))</f>
        <v>No Information Submitted</v>
      </c>
    </row>
    <row r="176" spans="1:76" ht="28.8" x14ac:dyDescent="0.3">
      <c r="A176" s="71" t="str">
        <f>IF(ISBLANK('Inverter Request Form'!$B$6), "No Information Submitted", 'Inverter Request Form'!$B$6)</f>
        <v>No Information Submitted</v>
      </c>
      <c r="B176" s="71" t="str">
        <f>IF(ISBLANK('Inverter Request Form'!$B282), "No Information Submitted", IF($BX$4 = "Yes", _xlfn.CONCAT("{", 'Inverter Request Form'!$C282, "V}"), IF('Inverter Request Form'!$B$98 = "Yes", IF(ISBLANK('Inverter Request Form'!$E282), "No Basic Listee Model Number Submitted", _xlfn.CONCAT('Inverter Request Form'!$B282," {",'Inverter Request Form'!$C282, "V}")), _xlfn.CONCAT('Inverter Request Form'!$B282," {",'Inverter Request Form'!$C282, "V}"))))</f>
        <v>No Information Submitted</v>
      </c>
      <c r="C176" s="27" t="str">
        <f t="shared" si="12"/>
        <v>N</v>
      </c>
      <c r="D176" s="27" t="str">
        <f>IF(OR('Inverter Request Form'!$B$39 = "Yes", OR('Inverter Request Form'!$B$50 = "Yes: SA8-SA15", 'Inverter Request Form'!$B$50 = "Yes: SA8-SA15, SA17 &amp; SA18")), IF('Inverter Request Form'!$B$39 = "Yes", "Y", "N"), "ERROR - No SA or SB Submitted")</f>
        <v>ERROR - No SA or SB Submitted</v>
      </c>
      <c r="E17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6" s="27" t="str">
        <f>IF($E$4 &lt;&gt; "Y", "N", IF('Inverter Request Form'!$B$54 = "Yes", "Y", "N"))</f>
        <v>N</v>
      </c>
      <c r="G176" s="27" t="str">
        <f>IF($E$4 &lt;&gt; "Y", "N", IF(OR('Inverter Request Form'!$B$50 = "Yes: SA8-SA15", 'Inverter Request Form'!$B$50 = "Yes: SA8-SA15, SA17 &amp; SA18"), "Y", "N"))</f>
        <v>N</v>
      </c>
      <c r="H176" s="27" t="str">
        <f>IF($E$4 &lt;&gt; "Y", "N", IF('Inverter Request Form'!$B$50 = "Yes: SA8-SA15, SA17 &amp; SA18", "Y", "N"))</f>
        <v>N</v>
      </c>
      <c r="I176" s="27" t="str">
        <f>IF('Inverter Request Form'!$B$88="1. Inverter - CSIP Certified", "Y", IF('Inverter Request Form'!$B$88="2. Inverter - CSIP compliant via conformance testing using a CSIP-certified gateway", "Y*", IF('Inverter Request Form'!$B$88= "None", "N", "N")))</f>
        <v>N</v>
      </c>
      <c r="J176" s="27"/>
      <c r="K176" s="27" t="str">
        <f>IF(ISBLANK('Inverter Request Form'!$D282), "No Information Submitted", 'Inverter Request Form'!$D282)</f>
        <v>No Information Submitted</v>
      </c>
      <c r="L176" s="27"/>
      <c r="M176" s="27" t="str">
        <f>IF(ISBLANK('Inverter Request Form'!$C282), "No Information Submitted", 'Inverter Request Form'!$C282)</f>
        <v>No Information Submitted</v>
      </c>
      <c r="N176" s="27"/>
      <c r="O176" s="27" t="str">
        <f>IF($D$4 &lt;&gt; "Y", "No Information Submitted", IF(ISBLANK('Inverter Request Form'!$B$34), "No NRTL Selected", 'Inverter Request Form'!$B$34))</f>
        <v>No Information Submitted</v>
      </c>
      <c r="P176" s="81" t="str">
        <f t="shared" si="13"/>
        <v>No Information Submitted</v>
      </c>
      <c r="Q176" s="27" t="str">
        <f>IF($E$4 &lt;&gt; "Y", "No Information Submitted", IF(ISBLANK('Inverter Request Form'!$B$34), "No NRTL Selected", 'Inverter Request Form'!$B$34))</f>
        <v>No Information Submitted</v>
      </c>
      <c r="R176" s="81" t="str">
        <f t="shared" si="14"/>
        <v>No Information Submitted</v>
      </c>
      <c r="S176" s="27" t="str">
        <f>IF($E$4 &lt;&gt; "Y", "No Information Submitted", IF(AND($E$4= "Y", ISBLANK('Inverter Request Form'!$B$52)), "ERROR - No Firmware Version Submitted", 'Inverter Request Form'!$B$52))</f>
        <v>No Information Submitted</v>
      </c>
      <c r="T176" s="81" t="str">
        <f t="shared" si="15"/>
        <v>No Information Submitted</v>
      </c>
      <c r="U176" s="81" t="str">
        <f t="shared" si="16"/>
        <v>No Information Submitted</v>
      </c>
      <c r="V176" s="81" t="str">
        <f t="shared" si="17"/>
        <v>No Information Submitted</v>
      </c>
      <c r="W176" s="27" t="str">
        <f>IF($I$4="No Information Submitted", "No Information Submitted", IF(ISBLANK('Inverter Request Form'!$B$90), "No Information Submitted", 'Inverter Request Form'!$B$90))</f>
        <v>No Information Submitted</v>
      </c>
      <c r="X176" s="81" t="str">
        <f>IF($I$4="No Information Submitted", "No Information Submitted", IF(ISBLANK('Inverter Request Form'!$B$90), "No Information Submitted", ""))</f>
        <v>No Information Submitted</v>
      </c>
      <c r="Y176" s="27"/>
      <c r="Z176" s="27" t="str">
        <f>IF(AND('Inverter Request Form'!$B$28= "Yes", 'Inverter Request Form'!$B$98 = "Yes"), "Multiple Listing and ACPV module", IF('Inverter Request Form'!$B$28= "Yes", "ACPV module", IF('Inverter Request Form'!$B$98 = "Yes", "Multiple Listing",  "")))</f>
        <v/>
      </c>
      <c r="AA176" s="27" t="str">
        <f>IF('Inverter Request Form'!$B$30="Yes","Y", "N")</f>
        <v>N</v>
      </c>
      <c r="AB176" s="27" t="str">
        <f>IF('Inverter Request Form'!$B$26="Yes","Y", "N")</f>
        <v>N</v>
      </c>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t="str">
        <f>IF('Inverter Request Form'!$B$68 = "", "No Information Submitted", IF('Inverter Request Form'!$B$68 = "Yes", "Y", IF('Inverter Request Form'!$B$68 = "No", "N", "Error")))</f>
        <v>No Information Submitted</v>
      </c>
      <c r="BK176" s="27" t="str">
        <f>IF('Inverter Request Form'!$B$70 = "", "No Information Submitted", IF('Inverter Request Form'!$B$70 = "Yes", "Y", IF('Inverter Request Form'!$B$70 = "No", "N", "Error")))</f>
        <v>No Information Submitted</v>
      </c>
      <c r="BL176" s="27" t="str">
        <f>IF('Inverter Request Form'!$B$72 = "", "No Information Submitted", IF('Inverter Request Form'!$B$72 = "Yes", "Y", IF('Inverter Request Form'!$B$72 = "No", "N", "Error")))</f>
        <v>No Information Submitted</v>
      </c>
      <c r="BM176" s="27" t="str">
        <f>IF('Inverter Request Form'!$B$74 = "", "No Information Submitted", IF('Inverter Request Form'!$B$74 = "Yes", "Y", IF('Inverter Request Form'!$B$74 = "No", "N", "Error")))</f>
        <v>No Information Submitted</v>
      </c>
      <c r="BN176" s="27" t="str">
        <f>IF('Inverter Request Form'!$B$76 = "", "No Information Submitted", IF('Inverter Request Form'!$B$76 = "Yes", "Y", IF('Inverter Request Form'!$B$76 = "No", "N", "Error")))</f>
        <v>No Information Submitted</v>
      </c>
      <c r="BO176" s="27" t="str">
        <f>IF('Inverter Request Form'!$B$78 = "", "No Information Submitted", IF('Inverter Request Form'!$B$78 = "Yes", "Y", IF('Inverter Request Form'!$B$78 = "No", "N", "Error")))</f>
        <v>No Information Submitted</v>
      </c>
      <c r="BP176" s="27" t="str">
        <f>IF('Inverter Request Form'!$B$80 = "", "No Information Submitted", IF('Inverter Request Form'!$B$80 = "Yes", "Y", IF('Inverter Request Form'!$B$80 = "No", "N", "Error")))</f>
        <v>No Information Submitted</v>
      </c>
      <c r="BQ176" s="27" t="str">
        <f>IF('Inverter Request Form'!$B$82 = "", "No Information Submitted", IF('Inverter Request Form'!$B$82 = "Yes", "Y", IF('Inverter Request Form'!$B$82 = "No", "N", "Error")))</f>
        <v>No Information Submitted</v>
      </c>
      <c r="BR176" s="27" t="str">
        <f>IF('Inverter Request Form'!$B$84 = "", "No Information Submitted", IF('Inverter Request Form'!$B$84 = "Yes", "Y", IF('Inverter Request Form'!$B$84 = "No", "N", "Error")))</f>
        <v>No Information Submitted</v>
      </c>
      <c r="BS176" s="81"/>
      <c r="BT176" s="81"/>
      <c r="BU17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6" s="27" t="str">
        <f>IF('Inverter Request Form'!$B$22 = "PV Only", "PV", IF('Inverter Request Form'!$B$22 = "Battery Only", "Battery", IF('Inverter Request Form'!$B$22 = "Hybrid (PV and Battery)", "Both", "No Information Submitted")))</f>
        <v>No Information Submitted</v>
      </c>
      <c r="BX176" s="27" t="str">
        <f>IF(ISBLANK('Inverter Request Form'!$B282), "No Information Submitted", IF('Inverter Request Form'!$B$28 &lt;&gt; "Yes", "No", IF(AND('Inverter Request Form'!$B$28 = "Yes", ISBLANK('Inverter Request Form'!$F282)), "Missing ACPV Model Number", "Yes")))</f>
        <v>No Information Submitted</v>
      </c>
    </row>
    <row r="177" spans="1:76" ht="28.8" x14ac:dyDescent="0.3">
      <c r="A177" s="71" t="str">
        <f>IF(ISBLANK('Inverter Request Form'!$B$6), "No Information Submitted", 'Inverter Request Form'!$B$6)</f>
        <v>No Information Submitted</v>
      </c>
      <c r="B177" s="71" t="str">
        <f>IF(ISBLANK('Inverter Request Form'!$B283), "No Information Submitted", IF($BX$4 = "Yes", _xlfn.CONCAT("{", 'Inverter Request Form'!$C283, "V}"), IF('Inverter Request Form'!$B$98 = "Yes", IF(ISBLANK('Inverter Request Form'!$E283), "No Basic Listee Model Number Submitted", _xlfn.CONCAT('Inverter Request Form'!$B283," {",'Inverter Request Form'!$C283, "V}")), _xlfn.CONCAT('Inverter Request Form'!$B283," {",'Inverter Request Form'!$C283, "V}"))))</f>
        <v>No Information Submitted</v>
      </c>
      <c r="C177" s="27" t="str">
        <f t="shared" si="12"/>
        <v>N</v>
      </c>
      <c r="D177" s="27" t="str">
        <f>IF(OR('Inverter Request Form'!$B$39 = "Yes", OR('Inverter Request Form'!$B$50 = "Yes: SA8-SA15", 'Inverter Request Form'!$B$50 = "Yes: SA8-SA15, SA17 &amp; SA18")), IF('Inverter Request Form'!$B$39 = "Yes", "Y", "N"), "ERROR - No SA or SB Submitted")</f>
        <v>ERROR - No SA or SB Submitted</v>
      </c>
      <c r="E17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7" s="27" t="str">
        <f>IF($E$4 &lt;&gt; "Y", "N", IF('Inverter Request Form'!$B$54 = "Yes", "Y", "N"))</f>
        <v>N</v>
      </c>
      <c r="G177" s="27" t="str">
        <f>IF($E$4 &lt;&gt; "Y", "N", IF(OR('Inverter Request Form'!$B$50 = "Yes: SA8-SA15", 'Inverter Request Form'!$B$50 = "Yes: SA8-SA15, SA17 &amp; SA18"), "Y", "N"))</f>
        <v>N</v>
      </c>
      <c r="H177" s="27" t="str">
        <f>IF($E$4 &lt;&gt; "Y", "N", IF('Inverter Request Form'!$B$50 = "Yes: SA8-SA15, SA17 &amp; SA18", "Y", "N"))</f>
        <v>N</v>
      </c>
      <c r="I177" s="27" t="str">
        <f>IF('Inverter Request Form'!$B$88="1. Inverter - CSIP Certified", "Y", IF('Inverter Request Form'!$B$88="2. Inverter - CSIP compliant via conformance testing using a CSIP-certified gateway", "Y*", IF('Inverter Request Form'!$B$88= "None", "N", "N")))</f>
        <v>N</v>
      </c>
      <c r="J177" s="27"/>
      <c r="K177" s="27" t="str">
        <f>IF(ISBLANK('Inverter Request Form'!$D283), "No Information Submitted", 'Inverter Request Form'!$D283)</f>
        <v>No Information Submitted</v>
      </c>
      <c r="L177" s="27"/>
      <c r="M177" s="27" t="str">
        <f>IF(ISBLANK('Inverter Request Form'!$C283), "No Information Submitted", 'Inverter Request Form'!$C283)</f>
        <v>No Information Submitted</v>
      </c>
      <c r="N177" s="27"/>
      <c r="O177" s="27" t="str">
        <f>IF($D$4 &lt;&gt; "Y", "No Information Submitted", IF(ISBLANK('Inverter Request Form'!$B$34), "No NRTL Selected", 'Inverter Request Form'!$B$34))</f>
        <v>No Information Submitted</v>
      </c>
      <c r="P177" s="81" t="str">
        <f t="shared" si="13"/>
        <v>No Information Submitted</v>
      </c>
      <c r="Q177" s="27" t="str">
        <f>IF($E$4 &lt;&gt; "Y", "No Information Submitted", IF(ISBLANK('Inverter Request Form'!$B$34), "No NRTL Selected", 'Inverter Request Form'!$B$34))</f>
        <v>No Information Submitted</v>
      </c>
      <c r="R177" s="81" t="str">
        <f t="shared" si="14"/>
        <v>No Information Submitted</v>
      </c>
      <c r="S177" s="27" t="str">
        <f>IF($E$4 &lt;&gt; "Y", "No Information Submitted", IF(AND($E$4= "Y", ISBLANK('Inverter Request Form'!$B$52)), "ERROR - No Firmware Version Submitted", 'Inverter Request Form'!$B$52))</f>
        <v>No Information Submitted</v>
      </c>
      <c r="T177" s="81" t="str">
        <f t="shared" si="15"/>
        <v>No Information Submitted</v>
      </c>
      <c r="U177" s="81" t="str">
        <f t="shared" si="16"/>
        <v>No Information Submitted</v>
      </c>
      <c r="V177" s="81" t="str">
        <f t="shared" si="17"/>
        <v>No Information Submitted</v>
      </c>
      <c r="W177" s="27" t="str">
        <f>IF($I$4="No Information Submitted", "No Information Submitted", IF(ISBLANK('Inverter Request Form'!$B$90), "No Information Submitted", 'Inverter Request Form'!$B$90))</f>
        <v>No Information Submitted</v>
      </c>
      <c r="X177" s="81" t="str">
        <f>IF($I$4="No Information Submitted", "No Information Submitted", IF(ISBLANK('Inverter Request Form'!$B$90), "No Information Submitted", ""))</f>
        <v>No Information Submitted</v>
      </c>
      <c r="Y177" s="27"/>
      <c r="Z177" s="27" t="str">
        <f>IF(AND('Inverter Request Form'!$B$28= "Yes", 'Inverter Request Form'!$B$98 = "Yes"), "Multiple Listing and ACPV module", IF('Inverter Request Form'!$B$28= "Yes", "ACPV module", IF('Inverter Request Form'!$B$98 = "Yes", "Multiple Listing",  "")))</f>
        <v/>
      </c>
      <c r="AA177" s="27" t="str">
        <f>IF('Inverter Request Form'!$B$30="Yes","Y", "N")</f>
        <v>N</v>
      </c>
      <c r="AB177" s="27" t="str">
        <f>IF('Inverter Request Form'!$B$26="Yes","Y", "N")</f>
        <v>N</v>
      </c>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t="str">
        <f>IF('Inverter Request Form'!$B$68 = "", "No Information Submitted", IF('Inverter Request Form'!$B$68 = "Yes", "Y", IF('Inverter Request Form'!$B$68 = "No", "N", "Error")))</f>
        <v>No Information Submitted</v>
      </c>
      <c r="BK177" s="27" t="str">
        <f>IF('Inverter Request Form'!$B$70 = "", "No Information Submitted", IF('Inverter Request Form'!$B$70 = "Yes", "Y", IF('Inverter Request Form'!$B$70 = "No", "N", "Error")))</f>
        <v>No Information Submitted</v>
      </c>
      <c r="BL177" s="27" t="str">
        <f>IF('Inverter Request Form'!$B$72 = "", "No Information Submitted", IF('Inverter Request Form'!$B$72 = "Yes", "Y", IF('Inverter Request Form'!$B$72 = "No", "N", "Error")))</f>
        <v>No Information Submitted</v>
      </c>
      <c r="BM177" s="27" t="str">
        <f>IF('Inverter Request Form'!$B$74 = "", "No Information Submitted", IF('Inverter Request Form'!$B$74 = "Yes", "Y", IF('Inverter Request Form'!$B$74 = "No", "N", "Error")))</f>
        <v>No Information Submitted</v>
      </c>
      <c r="BN177" s="27" t="str">
        <f>IF('Inverter Request Form'!$B$76 = "", "No Information Submitted", IF('Inverter Request Form'!$B$76 = "Yes", "Y", IF('Inverter Request Form'!$B$76 = "No", "N", "Error")))</f>
        <v>No Information Submitted</v>
      </c>
      <c r="BO177" s="27" t="str">
        <f>IF('Inverter Request Form'!$B$78 = "", "No Information Submitted", IF('Inverter Request Form'!$B$78 = "Yes", "Y", IF('Inverter Request Form'!$B$78 = "No", "N", "Error")))</f>
        <v>No Information Submitted</v>
      </c>
      <c r="BP177" s="27" t="str">
        <f>IF('Inverter Request Form'!$B$80 = "", "No Information Submitted", IF('Inverter Request Form'!$B$80 = "Yes", "Y", IF('Inverter Request Form'!$B$80 = "No", "N", "Error")))</f>
        <v>No Information Submitted</v>
      </c>
      <c r="BQ177" s="27" t="str">
        <f>IF('Inverter Request Form'!$B$82 = "", "No Information Submitted", IF('Inverter Request Form'!$B$82 = "Yes", "Y", IF('Inverter Request Form'!$B$82 = "No", "N", "Error")))</f>
        <v>No Information Submitted</v>
      </c>
      <c r="BR177" s="27" t="str">
        <f>IF('Inverter Request Form'!$B$84 = "", "No Information Submitted", IF('Inverter Request Form'!$B$84 = "Yes", "Y", IF('Inverter Request Form'!$B$84 = "No", "N", "Error")))</f>
        <v>No Information Submitted</v>
      </c>
      <c r="BS177" s="81"/>
      <c r="BT177" s="81"/>
      <c r="BU17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7" s="27" t="str">
        <f>IF('Inverter Request Form'!$B$22 = "PV Only", "PV", IF('Inverter Request Form'!$B$22 = "Battery Only", "Battery", IF('Inverter Request Form'!$B$22 = "Hybrid (PV and Battery)", "Both", "No Information Submitted")))</f>
        <v>No Information Submitted</v>
      </c>
      <c r="BX177" s="27" t="str">
        <f>IF(ISBLANK('Inverter Request Form'!$B283), "No Information Submitted", IF('Inverter Request Form'!$B$28 &lt;&gt; "Yes", "No", IF(AND('Inverter Request Form'!$B$28 = "Yes", ISBLANK('Inverter Request Form'!$F283)), "Missing ACPV Model Number", "Yes")))</f>
        <v>No Information Submitted</v>
      </c>
    </row>
    <row r="178" spans="1:76" ht="28.8" x14ac:dyDescent="0.3">
      <c r="A178" s="71" t="str">
        <f>IF(ISBLANK('Inverter Request Form'!$B$6), "No Information Submitted", 'Inverter Request Form'!$B$6)</f>
        <v>No Information Submitted</v>
      </c>
      <c r="B178" s="71" t="str">
        <f>IF(ISBLANK('Inverter Request Form'!$B284), "No Information Submitted", IF($BX$4 = "Yes", _xlfn.CONCAT("{", 'Inverter Request Form'!$C284, "V}"), IF('Inverter Request Form'!$B$98 = "Yes", IF(ISBLANK('Inverter Request Form'!$E284), "No Basic Listee Model Number Submitted", _xlfn.CONCAT('Inverter Request Form'!$B284," {",'Inverter Request Form'!$C284, "V}")), _xlfn.CONCAT('Inverter Request Form'!$B284," {",'Inverter Request Form'!$C284, "V}"))))</f>
        <v>No Information Submitted</v>
      </c>
      <c r="C178" s="27" t="str">
        <f t="shared" si="12"/>
        <v>N</v>
      </c>
      <c r="D178" s="27" t="str">
        <f>IF(OR('Inverter Request Form'!$B$39 = "Yes", OR('Inverter Request Form'!$B$50 = "Yes: SA8-SA15", 'Inverter Request Form'!$B$50 = "Yes: SA8-SA15, SA17 &amp; SA18")), IF('Inverter Request Form'!$B$39 = "Yes", "Y", "N"), "ERROR - No SA or SB Submitted")</f>
        <v>ERROR - No SA or SB Submitted</v>
      </c>
      <c r="E17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8" s="27" t="str">
        <f>IF($E$4 &lt;&gt; "Y", "N", IF('Inverter Request Form'!$B$54 = "Yes", "Y", "N"))</f>
        <v>N</v>
      </c>
      <c r="G178" s="27" t="str">
        <f>IF($E$4 &lt;&gt; "Y", "N", IF(OR('Inverter Request Form'!$B$50 = "Yes: SA8-SA15", 'Inverter Request Form'!$B$50 = "Yes: SA8-SA15, SA17 &amp; SA18"), "Y", "N"))</f>
        <v>N</v>
      </c>
      <c r="H178" s="27" t="str">
        <f>IF($E$4 &lt;&gt; "Y", "N", IF('Inverter Request Form'!$B$50 = "Yes: SA8-SA15, SA17 &amp; SA18", "Y", "N"))</f>
        <v>N</v>
      </c>
      <c r="I178" s="27" t="str">
        <f>IF('Inverter Request Form'!$B$88="1. Inverter - CSIP Certified", "Y", IF('Inverter Request Form'!$B$88="2. Inverter - CSIP compliant via conformance testing using a CSIP-certified gateway", "Y*", IF('Inverter Request Form'!$B$88= "None", "N", "N")))</f>
        <v>N</v>
      </c>
      <c r="J178" s="27"/>
      <c r="K178" s="27" t="str">
        <f>IF(ISBLANK('Inverter Request Form'!$D284), "No Information Submitted", 'Inverter Request Form'!$D284)</f>
        <v>No Information Submitted</v>
      </c>
      <c r="L178" s="27"/>
      <c r="M178" s="27" t="str">
        <f>IF(ISBLANK('Inverter Request Form'!$C284), "No Information Submitted", 'Inverter Request Form'!$C284)</f>
        <v>No Information Submitted</v>
      </c>
      <c r="N178" s="27"/>
      <c r="O178" s="27" t="str">
        <f>IF($D$4 &lt;&gt; "Y", "No Information Submitted", IF(ISBLANK('Inverter Request Form'!$B$34), "No NRTL Selected", 'Inverter Request Form'!$B$34))</f>
        <v>No Information Submitted</v>
      </c>
      <c r="P178" s="81" t="str">
        <f t="shared" si="13"/>
        <v>No Information Submitted</v>
      </c>
      <c r="Q178" s="27" t="str">
        <f>IF($E$4 &lt;&gt; "Y", "No Information Submitted", IF(ISBLANK('Inverter Request Form'!$B$34), "No NRTL Selected", 'Inverter Request Form'!$B$34))</f>
        <v>No Information Submitted</v>
      </c>
      <c r="R178" s="81" t="str">
        <f t="shared" si="14"/>
        <v>No Information Submitted</v>
      </c>
      <c r="S178" s="27" t="str">
        <f>IF($E$4 &lt;&gt; "Y", "No Information Submitted", IF(AND($E$4= "Y", ISBLANK('Inverter Request Form'!$B$52)), "ERROR - No Firmware Version Submitted", 'Inverter Request Form'!$B$52))</f>
        <v>No Information Submitted</v>
      </c>
      <c r="T178" s="81" t="str">
        <f t="shared" si="15"/>
        <v>No Information Submitted</v>
      </c>
      <c r="U178" s="81" t="str">
        <f t="shared" si="16"/>
        <v>No Information Submitted</v>
      </c>
      <c r="V178" s="81" t="str">
        <f t="shared" si="17"/>
        <v>No Information Submitted</v>
      </c>
      <c r="W178" s="27" t="str">
        <f>IF($I$4="No Information Submitted", "No Information Submitted", IF(ISBLANK('Inverter Request Form'!$B$90), "No Information Submitted", 'Inverter Request Form'!$B$90))</f>
        <v>No Information Submitted</v>
      </c>
      <c r="X178" s="81" t="str">
        <f>IF($I$4="No Information Submitted", "No Information Submitted", IF(ISBLANK('Inverter Request Form'!$B$90), "No Information Submitted", ""))</f>
        <v>No Information Submitted</v>
      </c>
      <c r="Y178" s="27"/>
      <c r="Z178" s="27" t="str">
        <f>IF(AND('Inverter Request Form'!$B$28= "Yes", 'Inverter Request Form'!$B$98 = "Yes"), "Multiple Listing and ACPV module", IF('Inverter Request Form'!$B$28= "Yes", "ACPV module", IF('Inverter Request Form'!$B$98 = "Yes", "Multiple Listing",  "")))</f>
        <v/>
      </c>
      <c r="AA178" s="27" t="str">
        <f>IF('Inverter Request Form'!$B$30="Yes","Y", "N")</f>
        <v>N</v>
      </c>
      <c r="AB178" s="27" t="str">
        <f>IF('Inverter Request Form'!$B$26="Yes","Y", "N")</f>
        <v>N</v>
      </c>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t="str">
        <f>IF('Inverter Request Form'!$B$68 = "", "No Information Submitted", IF('Inverter Request Form'!$B$68 = "Yes", "Y", IF('Inverter Request Form'!$B$68 = "No", "N", "Error")))</f>
        <v>No Information Submitted</v>
      </c>
      <c r="BK178" s="27" t="str">
        <f>IF('Inverter Request Form'!$B$70 = "", "No Information Submitted", IF('Inverter Request Form'!$B$70 = "Yes", "Y", IF('Inverter Request Form'!$B$70 = "No", "N", "Error")))</f>
        <v>No Information Submitted</v>
      </c>
      <c r="BL178" s="27" t="str">
        <f>IF('Inverter Request Form'!$B$72 = "", "No Information Submitted", IF('Inverter Request Form'!$B$72 = "Yes", "Y", IF('Inverter Request Form'!$B$72 = "No", "N", "Error")))</f>
        <v>No Information Submitted</v>
      </c>
      <c r="BM178" s="27" t="str">
        <f>IF('Inverter Request Form'!$B$74 = "", "No Information Submitted", IF('Inverter Request Form'!$B$74 = "Yes", "Y", IF('Inverter Request Form'!$B$74 = "No", "N", "Error")))</f>
        <v>No Information Submitted</v>
      </c>
      <c r="BN178" s="27" t="str">
        <f>IF('Inverter Request Form'!$B$76 = "", "No Information Submitted", IF('Inverter Request Form'!$B$76 = "Yes", "Y", IF('Inverter Request Form'!$B$76 = "No", "N", "Error")))</f>
        <v>No Information Submitted</v>
      </c>
      <c r="BO178" s="27" t="str">
        <f>IF('Inverter Request Form'!$B$78 = "", "No Information Submitted", IF('Inverter Request Form'!$B$78 = "Yes", "Y", IF('Inverter Request Form'!$B$78 = "No", "N", "Error")))</f>
        <v>No Information Submitted</v>
      </c>
      <c r="BP178" s="27" t="str">
        <f>IF('Inverter Request Form'!$B$80 = "", "No Information Submitted", IF('Inverter Request Form'!$B$80 = "Yes", "Y", IF('Inverter Request Form'!$B$80 = "No", "N", "Error")))</f>
        <v>No Information Submitted</v>
      </c>
      <c r="BQ178" s="27" t="str">
        <f>IF('Inverter Request Form'!$B$82 = "", "No Information Submitted", IF('Inverter Request Form'!$B$82 = "Yes", "Y", IF('Inverter Request Form'!$B$82 = "No", "N", "Error")))</f>
        <v>No Information Submitted</v>
      </c>
      <c r="BR178" s="27" t="str">
        <f>IF('Inverter Request Form'!$B$84 = "", "No Information Submitted", IF('Inverter Request Form'!$B$84 = "Yes", "Y", IF('Inverter Request Form'!$B$84 = "No", "N", "Error")))</f>
        <v>No Information Submitted</v>
      </c>
      <c r="BS178" s="81"/>
      <c r="BT178" s="81"/>
      <c r="BU17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8" s="27" t="str">
        <f>IF('Inverter Request Form'!$B$22 = "PV Only", "PV", IF('Inverter Request Form'!$B$22 = "Battery Only", "Battery", IF('Inverter Request Form'!$B$22 = "Hybrid (PV and Battery)", "Both", "No Information Submitted")))</f>
        <v>No Information Submitted</v>
      </c>
      <c r="BX178" s="27" t="str">
        <f>IF(ISBLANK('Inverter Request Form'!$B284), "No Information Submitted", IF('Inverter Request Form'!$B$28 &lt;&gt; "Yes", "No", IF(AND('Inverter Request Form'!$B$28 = "Yes", ISBLANK('Inverter Request Form'!$F284)), "Missing ACPV Model Number", "Yes")))</f>
        <v>No Information Submitted</v>
      </c>
    </row>
    <row r="179" spans="1:76" ht="28.8" x14ac:dyDescent="0.3">
      <c r="A179" s="71" t="str">
        <f>IF(ISBLANK('Inverter Request Form'!$B$6), "No Information Submitted", 'Inverter Request Form'!$B$6)</f>
        <v>No Information Submitted</v>
      </c>
      <c r="B179" s="71" t="str">
        <f>IF(ISBLANK('Inverter Request Form'!$B285), "No Information Submitted", IF($BX$4 = "Yes", _xlfn.CONCAT("{", 'Inverter Request Form'!$C285, "V}"), IF('Inverter Request Form'!$B$98 = "Yes", IF(ISBLANK('Inverter Request Form'!$E285), "No Basic Listee Model Number Submitted", _xlfn.CONCAT('Inverter Request Form'!$B285," {",'Inverter Request Form'!$C285, "V}")), _xlfn.CONCAT('Inverter Request Form'!$B285," {",'Inverter Request Form'!$C285, "V}"))))</f>
        <v>No Information Submitted</v>
      </c>
      <c r="C179" s="27" t="str">
        <f t="shared" si="12"/>
        <v>N</v>
      </c>
      <c r="D179" s="27" t="str">
        <f>IF(OR('Inverter Request Form'!$B$39 = "Yes", OR('Inverter Request Form'!$B$50 = "Yes: SA8-SA15", 'Inverter Request Form'!$B$50 = "Yes: SA8-SA15, SA17 &amp; SA18")), IF('Inverter Request Form'!$B$39 = "Yes", "Y", "N"), "ERROR - No SA or SB Submitted")</f>
        <v>ERROR - No SA or SB Submitted</v>
      </c>
      <c r="E17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79" s="27" t="str">
        <f>IF($E$4 &lt;&gt; "Y", "N", IF('Inverter Request Form'!$B$54 = "Yes", "Y", "N"))</f>
        <v>N</v>
      </c>
      <c r="G179" s="27" t="str">
        <f>IF($E$4 &lt;&gt; "Y", "N", IF(OR('Inverter Request Form'!$B$50 = "Yes: SA8-SA15", 'Inverter Request Form'!$B$50 = "Yes: SA8-SA15, SA17 &amp; SA18"), "Y", "N"))</f>
        <v>N</v>
      </c>
      <c r="H179" s="27" t="str">
        <f>IF($E$4 &lt;&gt; "Y", "N", IF('Inverter Request Form'!$B$50 = "Yes: SA8-SA15, SA17 &amp; SA18", "Y", "N"))</f>
        <v>N</v>
      </c>
      <c r="I179" s="27" t="str">
        <f>IF('Inverter Request Form'!$B$88="1. Inverter - CSIP Certified", "Y", IF('Inverter Request Form'!$B$88="2. Inverter - CSIP compliant via conformance testing using a CSIP-certified gateway", "Y*", IF('Inverter Request Form'!$B$88= "None", "N", "N")))</f>
        <v>N</v>
      </c>
      <c r="J179" s="27"/>
      <c r="K179" s="27" t="str">
        <f>IF(ISBLANK('Inverter Request Form'!$D285), "No Information Submitted", 'Inverter Request Form'!$D285)</f>
        <v>No Information Submitted</v>
      </c>
      <c r="L179" s="27"/>
      <c r="M179" s="27" t="str">
        <f>IF(ISBLANK('Inverter Request Form'!$C285), "No Information Submitted", 'Inverter Request Form'!$C285)</f>
        <v>No Information Submitted</v>
      </c>
      <c r="N179" s="27"/>
      <c r="O179" s="27" t="str">
        <f>IF($D$4 &lt;&gt; "Y", "No Information Submitted", IF(ISBLANK('Inverter Request Form'!$B$34), "No NRTL Selected", 'Inverter Request Form'!$B$34))</f>
        <v>No Information Submitted</v>
      </c>
      <c r="P179" s="81" t="str">
        <f t="shared" si="13"/>
        <v>No Information Submitted</v>
      </c>
      <c r="Q179" s="27" t="str">
        <f>IF($E$4 &lt;&gt; "Y", "No Information Submitted", IF(ISBLANK('Inverter Request Form'!$B$34), "No NRTL Selected", 'Inverter Request Form'!$B$34))</f>
        <v>No Information Submitted</v>
      </c>
      <c r="R179" s="81" t="str">
        <f t="shared" si="14"/>
        <v>No Information Submitted</v>
      </c>
      <c r="S179" s="27" t="str">
        <f>IF($E$4 &lt;&gt; "Y", "No Information Submitted", IF(AND($E$4= "Y", ISBLANK('Inverter Request Form'!$B$52)), "ERROR - No Firmware Version Submitted", 'Inverter Request Form'!$B$52))</f>
        <v>No Information Submitted</v>
      </c>
      <c r="T179" s="81" t="str">
        <f t="shared" si="15"/>
        <v>No Information Submitted</v>
      </c>
      <c r="U179" s="81" t="str">
        <f t="shared" si="16"/>
        <v>No Information Submitted</v>
      </c>
      <c r="V179" s="81" t="str">
        <f t="shared" si="17"/>
        <v>No Information Submitted</v>
      </c>
      <c r="W179" s="27" t="str">
        <f>IF($I$4="No Information Submitted", "No Information Submitted", IF(ISBLANK('Inverter Request Form'!$B$90), "No Information Submitted", 'Inverter Request Form'!$B$90))</f>
        <v>No Information Submitted</v>
      </c>
      <c r="X179" s="81" t="str">
        <f>IF($I$4="No Information Submitted", "No Information Submitted", IF(ISBLANK('Inverter Request Form'!$B$90), "No Information Submitted", ""))</f>
        <v>No Information Submitted</v>
      </c>
      <c r="Y179" s="27"/>
      <c r="Z179" s="27" t="str">
        <f>IF(AND('Inverter Request Form'!$B$28= "Yes", 'Inverter Request Form'!$B$98 = "Yes"), "Multiple Listing and ACPV module", IF('Inverter Request Form'!$B$28= "Yes", "ACPV module", IF('Inverter Request Form'!$B$98 = "Yes", "Multiple Listing",  "")))</f>
        <v/>
      </c>
      <c r="AA179" s="27" t="str">
        <f>IF('Inverter Request Form'!$B$30="Yes","Y", "N")</f>
        <v>N</v>
      </c>
      <c r="AB179" s="27" t="str">
        <f>IF('Inverter Request Form'!$B$26="Yes","Y", "N")</f>
        <v>N</v>
      </c>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t="str">
        <f>IF('Inverter Request Form'!$B$68 = "", "No Information Submitted", IF('Inverter Request Form'!$B$68 = "Yes", "Y", IF('Inverter Request Form'!$B$68 = "No", "N", "Error")))</f>
        <v>No Information Submitted</v>
      </c>
      <c r="BK179" s="27" t="str">
        <f>IF('Inverter Request Form'!$B$70 = "", "No Information Submitted", IF('Inverter Request Form'!$B$70 = "Yes", "Y", IF('Inverter Request Form'!$B$70 = "No", "N", "Error")))</f>
        <v>No Information Submitted</v>
      </c>
      <c r="BL179" s="27" t="str">
        <f>IF('Inverter Request Form'!$B$72 = "", "No Information Submitted", IF('Inverter Request Form'!$B$72 = "Yes", "Y", IF('Inverter Request Form'!$B$72 = "No", "N", "Error")))</f>
        <v>No Information Submitted</v>
      </c>
      <c r="BM179" s="27" t="str">
        <f>IF('Inverter Request Form'!$B$74 = "", "No Information Submitted", IF('Inverter Request Form'!$B$74 = "Yes", "Y", IF('Inverter Request Form'!$B$74 = "No", "N", "Error")))</f>
        <v>No Information Submitted</v>
      </c>
      <c r="BN179" s="27" t="str">
        <f>IF('Inverter Request Form'!$B$76 = "", "No Information Submitted", IF('Inverter Request Form'!$B$76 = "Yes", "Y", IF('Inverter Request Form'!$B$76 = "No", "N", "Error")))</f>
        <v>No Information Submitted</v>
      </c>
      <c r="BO179" s="27" t="str">
        <f>IF('Inverter Request Form'!$B$78 = "", "No Information Submitted", IF('Inverter Request Form'!$B$78 = "Yes", "Y", IF('Inverter Request Form'!$B$78 = "No", "N", "Error")))</f>
        <v>No Information Submitted</v>
      </c>
      <c r="BP179" s="27" t="str">
        <f>IF('Inverter Request Form'!$B$80 = "", "No Information Submitted", IF('Inverter Request Form'!$B$80 = "Yes", "Y", IF('Inverter Request Form'!$B$80 = "No", "N", "Error")))</f>
        <v>No Information Submitted</v>
      </c>
      <c r="BQ179" s="27" t="str">
        <f>IF('Inverter Request Form'!$B$82 = "", "No Information Submitted", IF('Inverter Request Form'!$B$82 = "Yes", "Y", IF('Inverter Request Form'!$B$82 = "No", "N", "Error")))</f>
        <v>No Information Submitted</v>
      </c>
      <c r="BR179" s="27" t="str">
        <f>IF('Inverter Request Form'!$B$84 = "", "No Information Submitted", IF('Inverter Request Form'!$B$84 = "Yes", "Y", IF('Inverter Request Form'!$B$84 = "No", "N", "Error")))</f>
        <v>No Information Submitted</v>
      </c>
      <c r="BS179" s="81"/>
      <c r="BT179" s="81"/>
      <c r="BU17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7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79" s="27" t="str">
        <f>IF('Inverter Request Form'!$B$22 = "PV Only", "PV", IF('Inverter Request Form'!$B$22 = "Battery Only", "Battery", IF('Inverter Request Form'!$B$22 = "Hybrid (PV and Battery)", "Both", "No Information Submitted")))</f>
        <v>No Information Submitted</v>
      </c>
      <c r="BX179" s="27" t="str">
        <f>IF(ISBLANK('Inverter Request Form'!$B285), "No Information Submitted", IF('Inverter Request Form'!$B$28 &lt;&gt; "Yes", "No", IF(AND('Inverter Request Form'!$B$28 = "Yes", ISBLANK('Inverter Request Form'!$F285)), "Missing ACPV Model Number", "Yes")))</f>
        <v>No Information Submitted</v>
      </c>
    </row>
    <row r="180" spans="1:76" ht="28.8" x14ac:dyDescent="0.3">
      <c r="A180" s="71" t="str">
        <f>IF(ISBLANK('Inverter Request Form'!$B$6), "No Information Submitted", 'Inverter Request Form'!$B$6)</f>
        <v>No Information Submitted</v>
      </c>
      <c r="B180" s="71" t="str">
        <f>IF(ISBLANK('Inverter Request Form'!$B286), "No Information Submitted", IF($BX$4 = "Yes", _xlfn.CONCAT("{", 'Inverter Request Form'!$C286, "V}"), IF('Inverter Request Form'!$B$98 = "Yes", IF(ISBLANK('Inverter Request Form'!$E286), "No Basic Listee Model Number Submitted", _xlfn.CONCAT('Inverter Request Form'!$B286," {",'Inverter Request Form'!$C286, "V}")), _xlfn.CONCAT('Inverter Request Form'!$B286," {",'Inverter Request Form'!$C286, "V}"))))</f>
        <v>No Information Submitted</v>
      </c>
      <c r="C180" s="27" t="str">
        <f t="shared" si="12"/>
        <v>N</v>
      </c>
      <c r="D180" s="27" t="str">
        <f>IF(OR('Inverter Request Form'!$B$39 = "Yes", OR('Inverter Request Form'!$B$50 = "Yes: SA8-SA15", 'Inverter Request Form'!$B$50 = "Yes: SA8-SA15, SA17 &amp; SA18")), IF('Inverter Request Form'!$B$39 = "Yes", "Y", "N"), "ERROR - No SA or SB Submitted")</f>
        <v>ERROR - No SA or SB Submitted</v>
      </c>
      <c r="E18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0" s="27" t="str">
        <f>IF($E$4 &lt;&gt; "Y", "N", IF('Inverter Request Form'!$B$54 = "Yes", "Y", "N"))</f>
        <v>N</v>
      </c>
      <c r="G180" s="27" t="str">
        <f>IF($E$4 &lt;&gt; "Y", "N", IF(OR('Inverter Request Form'!$B$50 = "Yes: SA8-SA15", 'Inverter Request Form'!$B$50 = "Yes: SA8-SA15, SA17 &amp; SA18"), "Y", "N"))</f>
        <v>N</v>
      </c>
      <c r="H180" s="27" t="str">
        <f>IF($E$4 &lt;&gt; "Y", "N", IF('Inverter Request Form'!$B$50 = "Yes: SA8-SA15, SA17 &amp; SA18", "Y", "N"))</f>
        <v>N</v>
      </c>
      <c r="I180" s="27" t="str">
        <f>IF('Inverter Request Form'!$B$88="1. Inverter - CSIP Certified", "Y", IF('Inverter Request Form'!$B$88="2. Inverter - CSIP compliant via conformance testing using a CSIP-certified gateway", "Y*", IF('Inverter Request Form'!$B$88= "None", "N", "N")))</f>
        <v>N</v>
      </c>
      <c r="J180" s="27"/>
      <c r="K180" s="27" t="str">
        <f>IF(ISBLANK('Inverter Request Form'!$D286), "No Information Submitted", 'Inverter Request Form'!$D286)</f>
        <v>No Information Submitted</v>
      </c>
      <c r="L180" s="27"/>
      <c r="M180" s="27" t="str">
        <f>IF(ISBLANK('Inverter Request Form'!$C286), "No Information Submitted", 'Inverter Request Form'!$C286)</f>
        <v>No Information Submitted</v>
      </c>
      <c r="N180" s="27"/>
      <c r="O180" s="27" t="str">
        <f>IF($D$4 &lt;&gt; "Y", "No Information Submitted", IF(ISBLANK('Inverter Request Form'!$B$34), "No NRTL Selected", 'Inverter Request Form'!$B$34))</f>
        <v>No Information Submitted</v>
      </c>
      <c r="P180" s="81" t="str">
        <f t="shared" si="13"/>
        <v>No Information Submitted</v>
      </c>
      <c r="Q180" s="27" t="str">
        <f>IF($E$4 &lt;&gt; "Y", "No Information Submitted", IF(ISBLANK('Inverter Request Form'!$B$34), "No NRTL Selected", 'Inverter Request Form'!$B$34))</f>
        <v>No Information Submitted</v>
      </c>
      <c r="R180" s="81" t="str">
        <f t="shared" si="14"/>
        <v>No Information Submitted</v>
      </c>
      <c r="S180" s="27" t="str">
        <f>IF($E$4 &lt;&gt; "Y", "No Information Submitted", IF(AND($E$4= "Y", ISBLANK('Inverter Request Form'!$B$52)), "ERROR - No Firmware Version Submitted", 'Inverter Request Form'!$B$52))</f>
        <v>No Information Submitted</v>
      </c>
      <c r="T180" s="81" t="str">
        <f t="shared" si="15"/>
        <v>No Information Submitted</v>
      </c>
      <c r="U180" s="81" t="str">
        <f t="shared" si="16"/>
        <v>No Information Submitted</v>
      </c>
      <c r="V180" s="81" t="str">
        <f t="shared" si="17"/>
        <v>No Information Submitted</v>
      </c>
      <c r="W180" s="27" t="str">
        <f>IF($I$4="No Information Submitted", "No Information Submitted", IF(ISBLANK('Inverter Request Form'!$B$90), "No Information Submitted", 'Inverter Request Form'!$B$90))</f>
        <v>No Information Submitted</v>
      </c>
      <c r="X180" s="81" t="str">
        <f>IF($I$4="No Information Submitted", "No Information Submitted", IF(ISBLANK('Inverter Request Form'!$B$90), "No Information Submitted", ""))</f>
        <v>No Information Submitted</v>
      </c>
      <c r="Y180" s="27"/>
      <c r="Z180" s="27" t="str">
        <f>IF(AND('Inverter Request Form'!$B$28= "Yes", 'Inverter Request Form'!$B$98 = "Yes"), "Multiple Listing and ACPV module", IF('Inverter Request Form'!$B$28= "Yes", "ACPV module", IF('Inverter Request Form'!$B$98 = "Yes", "Multiple Listing",  "")))</f>
        <v/>
      </c>
      <c r="AA180" s="27" t="str">
        <f>IF('Inverter Request Form'!$B$30="Yes","Y", "N")</f>
        <v>N</v>
      </c>
      <c r="AB180" s="27" t="str">
        <f>IF('Inverter Request Form'!$B$26="Yes","Y", "N")</f>
        <v>N</v>
      </c>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t="str">
        <f>IF('Inverter Request Form'!$B$68 = "", "No Information Submitted", IF('Inverter Request Form'!$B$68 = "Yes", "Y", IF('Inverter Request Form'!$B$68 = "No", "N", "Error")))</f>
        <v>No Information Submitted</v>
      </c>
      <c r="BK180" s="27" t="str">
        <f>IF('Inverter Request Form'!$B$70 = "", "No Information Submitted", IF('Inverter Request Form'!$B$70 = "Yes", "Y", IF('Inverter Request Form'!$B$70 = "No", "N", "Error")))</f>
        <v>No Information Submitted</v>
      </c>
      <c r="BL180" s="27" t="str">
        <f>IF('Inverter Request Form'!$B$72 = "", "No Information Submitted", IF('Inverter Request Form'!$B$72 = "Yes", "Y", IF('Inverter Request Form'!$B$72 = "No", "N", "Error")))</f>
        <v>No Information Submitted</v>
      </c>
      <c r="BM180" s="27" t="str">
        <f>IF('Inverter Request Form'!$B$74 = "", "No Information Submitted", IF('Inverter Request Form'!$B$74 = "Yes", "Y", IF('Inverter Request Form'!$B$74 = "No", "N", "Error")))</f>
        <v>No Information Submitted</v>
      </c>
      <c r="BN180" s="27" t="str">
        <f>IF('Inverter Request Form'!$B$76 = "", "No Information Submitted", IF('Inverter Request Form'!$B$76 = "Yes", "Y", IF('Inverter Request Form'!$B$76 = "No", "N", "Error")))</f>
        <v>No Information Submitted</v>
      </c>
      <c r="BO180" s="27" t="str">
        <f>IF('Inverter Request Form'!$B$78 = "", "No Information Submitted", IF('Inverter Request Form'!$B$78 = "Yes", "Y", IF('Inverter Request Form'!$B$78 = "No", "N", "Error")))</f>
        <v>No Information Submitted</v>
      </c>
      <c r="BP180" s="27" t="str">
        <f>IF('Inverter Request Form'!$B$80 = "", "No Information Submitted", IF('Inverter Request Form'!$B$80 = "Yes", "Y", IF('Inverter Request Form'!$B$80 = "No", "N", "Error")))</f>
        <v>No Information Submitted</v>
      </c>
      <c r="BQ180" s="27" t="str">
        <f>IF('Inverter Request Form'!$B$82 = "", "No Information Submitted", IF('Inverter Request Form'!$B$82 = "Yes", "Y", IF('Inverter Request Form'!$B$82 = "No", "N", "Error")))</f>
        <v>No Information Submitted</v>
      </c>
      <c r="BR180" s="27" t="str">
        <f>IF('Inverter Request Form'!$B$84 = "", "No Information Submitted", IF('Inverter Request Form'!$B$84 = "Yes", "Y", IF('Inverter Request Form'!$B$84 = "No", "N", "Error")))</f>
        <v>No Information Submitted</v>
      </c>
      <c r="BS180" s="81"/>
      <c r="BT180" s="81"/>
      <c r="BU18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0" s="27" t="str">
        <f>IF('Inverter Request Form'!$B$22 = "PV Only", "PV", IF('Inverter Request Form'!$B$22 = "Battery Only", "Battery", IF('Inverter Request Form'!$B$22 = "Hybrid (PV and Battery)", "Both", "No Information Submitted")))</f>
        <v>No Information Submitted</v>
      </c>
      <c r="BX180" s="27" t="str">
        <f>IF(ISBLANK('Inverter Request Form'!$B286), "No Information Submitted", IF('Inverter Request Form'!$B$28 &lt;&gt; "Yes", "No", IF(AND('Inverter Request Form'!$B$28 = "Yes", ISBLANK('Inverter Request Form'!$F286)), "Missing ACPV Model Number", "Yes")))</f>
        <v>No Information Submitted</v>
      </c>
    </row>
    <row r="181" spans="1:76" ht="28.8" x14ac:dyDescent="0.3">
      <c r="A181" s="71" t="str">
        <f>IF(ISBLANK('Inverter Request Form'!$B$6), "No Information Submitted", 'Inverter Request Form'!$B$6)</f>
        <v>No Information Submitted</v>
      </c>
      <c r="B181" s="71" t="str">
        <f>IF(ISBLANK('Inverter Request Form'!$B287), "No Information Submitted", IF($BX$4 = "Yes", _xlfn.CONCAT("{", 'Inverter Request Form'!$C287, "V}"), IF('Inverter Request Form'!$B$98 = "Yes", IF(ISBLANK('Inverter Request Form'!$E287), "No Basic Listee Model Number Submitted", _xlfn.CONCAT('Inverter Request Form'!$B287," {",'Inverter Request Form'!$C287, "V}")), _xlfn.CONCAT('Inverter Request Form'!$B287," {",'Inverter Request Form'!$C287, "V}"))))</f>
        <v>No Information Submitted</v>
      </c>
      <c r="C181" s="27" t="str">
        <f t="shared" si="12"/>
        <v>N</v>
      </c>
      <c r="D181" s="27" t="str">
        <f>IF(OR('Inverter Request Form'!$B$39 = "Yes", OR('Inverter Request Form'!$B$50 = "Yes: SA8-SA15", 'Inverter Request Form'!$B$50 = "Yes: SA8-SA15, SA17 &amp; SA18")), IF('Inverter Request Form'!$B$39 = "Yes", "Y", "N"), "ERROR - No SA or SB Submitted")</f>
        <v>ERROR - No SA or SB Submitted</v>
      </c>
      <c r="E18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1" s="27" t="str">
        <f>IF($E$4 &lt;&gt; "Y", "N", IF('Inverter Request Form'!$B$54 = "Yes", "Y", "N"))</f>
        <v>N</v>
      </c>
      <c r="G181" s="27" t="str">
        <f>IF($E$4 &lt;&gt; "Y", "N", IF(OR('Inverter Request Form'!$B$50 = "Yes: SA8-SA15", 'Inverter Request Form'!$B$50 = "Yes: SA8-SA15, SA17 &amp; SA18"), "Y", "N"))</f>
        <v>N</v>
      </c>
      <c r="H181" s="27" t="str">
        <f>IF($E$4 &lt;&gt; "Y", "N", IF('Inverter Request Form'!$B$50 = "Yes: SA8-SA15, SA17 &amp; SA18", "Y", "N"))</f>
        <v>N</v>
      </c>
      <c r="I181" s="27" t="str">
        <f>IF('Inverter Request Form'!$B$88="1. Inverter - CSIP Certified", "Y", IF('Inverter Request Form'!$B$88="2. Inverter - CSIP compliant via conformance testing using a CSIP-certified gateway", "Y*", IF('Inverter Request Form'!$B$88= "None", "N", "N")))</f>
        <v>N</v>
      </c>
      <c r="J181" s="27"/>
      <c r="K181" s="27" t="str">
        <f>IF(ISBLANK('Inverter Request Form'!$D287), "No Information Submitted", 'Inverter Request Form'!$D287)</f>
        <v>No Information Submitted</v>
      </c>
      <c r="L181" s="27"/>
      <c r="M181" s="27" t="str">
        <f>IF(ISBLANK('Inverter Request Form'!$C287), "No Information Submitted", 'Inverter Request Form'!$C287)</f>
        <v>No Information Submitted</v>
      </c>
      <c r="N181" s="27"/>
      <c r="O181" s="27" t="str">
        <f>IF($D$4 &lt;&gt; "Y", "No Information Submitted", IF(ISBLANK('Inverter Request Form'!$B$34), "No NRTL Selected", 'Inverter Request Form'!$B$34))</f>
        <v>No Information Submitted</v>
      </c>
      <c r="P181" s="81" t="str">
        <f t="shared" si="13"/>
        <v>No Information Submitted</v>
      </c>
      <c r="Q181" s="27" t="str">
        <f>IF($E$4 &lt;&gt; "Y", "No Information Submitted", IF(ISBLANK('Inverter Request Form'!$B$34), "No NRTL Selected", 'Inverter Request Form'!$B$34))</f>
        <v>No Information Submitted</v>
      </c>
      <c r="R181" s="81" t="str">
        <f t="shared" si="14"/>
        <v>No Information Submitted</v>
      </c>
      <c r="S181" s="27" t="str">
        <f>IF($E$4 &lt;&gt; "Y", "No Information Submitted", IF(AND($E$4= "Y", ISBLANK('Inverter Request Form'!$B$52)), "ERROR - No Firmware Version Submitted", 'Inverter Request Form'!$B$52))</f>
        <v>No Information Submitted</v>
      </c>
      <c r="T181" s="81" t="str">
        <f t="shared" si="15"/>
        <v>No Information Submitted</v>
      </c>
      <c r="U181" s="81" t="str">
        <f t="shared" si="16"/>
        <v>No Information Submitted</v>
      </c>
      <c r="V181" s="81" t="str">
        <f t="shared" si="17"/>
        <v>No Information Submitted</v>
      </c>
      <c r="W181" s="27" t="str">
        <f>IF($I$4="No Information Submitted", "No Information Submitted", IF(ISBLANK('Inverter Request Form'!$B$90), "No Information Submitted", 'Inverter Request Form'!$B$90))</f>
        <v>No Information Submitted</v>
      </c>
      <c r="X181" s="81" t="str">
        <f>IF($I$4="No Information Submitted", "No Information Submitted", IF(ISBLANK('Inverter Request Form'!$B$90), "No Information Submitted", ""))</f>
        <v>No Information Submitted</v>
      </c>
      <c r="Y181" s="27"/>
      <c r="Z181" s="27" t="str">
        <f>IF(AND('Inverter Request Form'!$B$28= "Yes", 'Inverter Request Form'!$B$98 = "Yes"), "Multiple Listing and ACPV module", IF('Inverter Request Form'!$B$28= "Yes", "ACPV module", IF('Inverter Request Form'!$B$98 = "Yes", "Multiple Listing",  "")))</f>
        <v/>
      </c>
      <c r="AA181" s="27" t="str">
        <f>IF('Inverter Request Form'!$B$30="Yes","Y", "N")</f>
        <v>N</v>
      </c>
      <c r="AB181" s="27" t="str">
        <f>IF('Inverter Request Form'!$B$26="Yes","Y", "N")</f>
        <v>N</v>
      </c>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t="str">
        <f>IF('Inverter Request Form'!$B$68 = "", "No Information Submitted", IF('Inverter Request Form'!$B$68 = "Yes", "Y", IF('Inverter Request Form'!$B$68 = "No", "N", "Error")))</f>
        <v>No Information Submitted</v>
      </c>
      <c r="BK181" s="27" t="str">
        <f>IF('Inverter Request Form'!$B$70 = "", "No Information Submitted", IF('Inverter Request Form'!$B$70 = "Yes", "Y", IF('Inverter Request Form'!$B$70 = "No", "N", "Error")))</f>
        <v>No Information Submitted</v>
      </c>
      <c r="BL181" s="27" t="str">
        <f>IF('Inverter Request Form'!$B$72 = "", "No Information Submitted", IF('Inverter Request Form'!$B$72 = "Yes", "Y", IF('Inverter Request Form'!$B$72 = "No", "N", "Error")))</f>
        <v>No Information Submitted</v>
      </c>
      <c r="BM181" s="27" t="str">
        <f>IF('Inverter Request Form'!$B$74 = "", "No Information Submitted", IF('Inverter Request Form'!$B$74 = "Yes", "Y", IF('Inverter Request Form'!$B$74 = "No", "N", "Error")))</f>
        <v>No Information Submitted</v>
      </c>
      <c r="BN181" s="27" t="str">
        <f>IF('Inverter Request Form'!$B$76 = "", "No Information Submitted", IF('Inverter Request Form'!$B$76 = "Yes", "Y", IF('Inverter Request Form'!$B$76 = "No", "N", "Error")))</f>
        <v>No Information Submitted</v>
      </c>
      <c r="BO181" s="27" t="str">
        <f>IF('Inverter Request Form'!$B$78 = "", "No Information Submitted", IF('Inverter Request Form'!$B$78 = "Yes", "Y", IF('Inverter Request Form'!$B$78 = "No", "N", "Error")))</f>
        <v>No Information Submitted</v>
      </c>
      <c r="BP181" s="27" t="str">
        <f>IF('Inverter Request Form'!$B$80 = "", "No Information Submitted", IF('Inverter Request Form'!$B$80 = "Yes", "Y", IF('Inverter Request Form'!$B$80 = "No", "N", "Error")))</f>
        <v>No Information Submitted</v>
      </c>
      <c r="BQ181" s="27" t="str">
        <f>IF('Inverter Request Form'!$B$82 = "", "No Information Submitted", IF('Inverter Request Form'!$B$82 = "Yes", "Y", IF('Inverter Request Form'!$B$82 = "No", "N", "Error")))</f>
        <v>No Information Submitted</v>
      </c>
      <c r="BR181" s="27" t="str">
        <f>IF('Inverter Request Form'!$B$84 = "", "No Information Submitted", IF('Inverter Request Form'!$B$84 = "Yes", "Y", IF('Inverter Request Form'!$B$84 = "No", "N", "Error")))</f>
        <v>No Information Submitted</v>
      </c>
      <c r="BS181" s="81"/>
      <c r="BT181" s="81"/>
      <c r="BU18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1" s="27" t="str">
        <f>IF('Inverter Request Form'!$B$22 = "PV Only", "PV", IF('Inverter Request Form'!$B$22 = "Battery Only", "Battery", IF('Inverter Request Form'!$B$22 = "Hybrid (PV and Battery)", "Both", "No Information Submitted")))</f>
        <v>No Information Submitted</v>
      </c>
      <c r="BX181" s="27" t="str">
        <f>IF(ISBLANK('Inverter Request Form'!$B287), "No Information Submitted", IF('Inverter Request Form'!$B$28 &lt;&gt; "Yes", "No", IF(AND('Inverter Request Form'!$B$28 = "Yes", ISBLANK('Inverter Request Form'!$F287)), "Missing ACPV Model Number", "Yes")))</f>
        <v>No Information Submitted</v>
      </c>
    </row>
    <row r="182" spans="1:76" ht="28.8" x14ac:dyDescent="0.3">
      <c r="A182" s="71" t="str">
        <f>IF(ISBLANK('Inverter Request Form'!$B$6), "No Information Submitted", 'Inverter Request Form'!$B$6)</f>
        <v>No Information Submitted</v>
      </c>
      <c r="B182" s="71" t="str">
        <f>IF(ISBLANK('Inverter Request Form'!$B288), "No Information Submitted", IF($BX$4 = "Yes", _xlfn.CONCAT("{", 'Inverter Request Form'!$C288, "V}"), IF('Inverter Request Form'!$B$98 = "Yes", IF(ISBLANK('Inverter Request Form'!$E288), "No Basic Listee Model Number Submitted", _xlfn.CONCAT('Inverter Request Form'!$B288," {",'Inverter Request Form'!$C288, "V}")), _xlfn.CONCAT('Inverter Request Form'!$B288," {",'Inverter Request Form'!$C288, "V}"))))</f>
        <v>No Information Submitted</v>
      </c>
      <c r="C182" s="27" t="str">
        <f t="shared" si="12"/>
        <v>N</v>
      </c>
      <c r="D182" s="27" t="str">
        <f>IF(OR('Inverter Request Form'!$B$39 = "Yes", OR('Inverter Request Form'!$B$50 = "Yes: SA8-SA15", 'Inverter Request Form'!$B$50 = "Yes: SA8-SA15, SA17 &amp; SA18")), IF('Inverter Request Form'!$B$39 = "Yes", "Y", "N"), "ERROR - No SA or SB Submitted")</f>
        <v>ERROR - No SA or SB Submitted</v>
      </c>
      <c r="E18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2" s="27" t="str">
        <f>IF($E$4 &lt;&gt; "Y", "N", IF('Inverter Request Form'!$B$54 = "Yes", "Y", "N"))</f>
        <v>N</v>
      </c>
      <c r="G182" s="27" t="str">
        <f>IF($E$4 &lt;&gt; "Y", "N", IF(OR('Inverter Request Form'!$B$50 = "Yes: SA8-SA15", 'Inverter Request Form'!$B$50 = "Yes: SA8-SA15, SA17 &amp; SA18"), "Y", "N"))</f>
        <v>N</v>
      </c>
      <c r="H182" s="27" t="str">
        <f>IF($E$4 &lt;&gt; "Y", "N", IF('Inverter Request Form'!$B$50 = "Yes: SA8-SA15, SA17 &amp; SA18", "Y", "N"))</f>
        <v>N</v>
      </c>
      <c r="I182" s="27" t="str">
        <f>IF('Inverter Request Form'!$B$88="1. Inverter - CSIP Certified", "Y", IF('Inverter Request Form'!$B$88="2. Inverter - CSIP compliant via conformance testing using a CSIP-certified gateway", "Y*", IF('Inverter Request Form'!$B$88= "None", "N", "N")))</f>
        <v>N</v>
      </c>
      <c r="J182" s="27"/>
      <c r="K182" s="27" t="str">
        <f>IF(ISBLANK('Inverter Request Form'!$D288), "No Information Submitted", 'Inverter Request Form'!$D288)</f>
        <v>No Information Submitted</v>
      </c>
      <c r="L182" s="27"/>
      <c r="M182" s="27" t="str">
        <f>IF(ISBLANK('Inverter Request Form'!$C288), "No Information Submitted", 'Inverter Request Form'!$C288)</f>
        <v>No Information Submitted</v>
      </c>
      <c r="N182" s="27"/>
      <c r="O182" s="27" t="str">
        <f>IF($D$4 &lt;&gt; "Y", "No Information Submitted", IF(ISBLANK('Inverter Request Form'!$B$34), "No NRTL Selected", 'Inverter Request Form'!$B$34))</f>
        <v>No Information Submitted</v>
      </c>
      <c r="P182" s="81" t="str">
        <f t="shared" si="13"/>
        <v>No Information Submitted</v>
      </c>
      <c r="Q182" s="27" t="str">
        <f>IF($E$4 &lt;&gt; "Y", "No Information Submitted", IF(ISBLANK('Inverter Request Form'!$B$34), "No NRTL Selected", 'Inverter Request Form'!$B$34))</f>
        <v>No Information Submitted</v>
      </c>
      <c r="R182" s="81" t="str">
        <f t="shared" si="14"/>
        <v>No Information Submitted</v>
      </c>
      <c r="S182" s="27" t="str">
        <f>IF($E$4 &lt;&gt; "Y", "No Information Submitted", IF(AND($E$4= "Y", ISBLANK('Inverter Request Form'!$B$52)), "ERROR - No Firmware Version Submitted", 'Inverter Request Form'!$B$52))</f>
        <v>No Information Submitted</v>
      </c>
      <c r="T182" s="81" t="str">
        <f t="shared" si="15"/>
        <v>No Information Submitted</v>
      </c>
      <c r="U182" s="81" t="str">
        <f t="shared" si="16"/>
        <v>No Information Submitted</v>
      </c>
      <c r="V182" s="81" t="str">
        <f t="shared" si="17"/>
        <v>No Information Submitted</v>
      </c>
      <c r="W182" s="27" t="str">
        <f>IF($I$4="No Information Submitted", "No Information Submitted", IF(ISBLANK('Inverter Request Form'!$B$90), "No Information Submitted", 'Inverter Request Form'!$B$90))</f>
        <v>No Information Submitted</v>
      </c>
      <c r="X182" s="81" t="str">
        <f>IF($I$4="No Information Submitted", "No Information Submitted", IF(ISBLANK('Inverter Request Form'!$B$90), "No Information Submitted", ""))</f>
        <v>No Information Submitted</v>
      </c>
      <c r="Y182" s="27"/>
      <c r="Z182" s="27" t="str">
        <f>IF(AND('Inverter Request Form'!$B$28= "Yes", 'Inverter Request Form'!$B$98 = "Yes"), "Multiple Listing and ACPV module", IF('Inverter Request Form'!$B$28= "Yes", "ACPV module", IF('Inverter Request Form'!$B$98 = "Yes", "Multiple Listing",  "")))</f>
        <v/>
      </c>
      <c r="AA182" s="27" t="str">
        <f>IF('Inverter Request Form'!$B$30="Yes","Y", "N")</f>
        <v>N</v>
      </c>
      <c r="AB182" s="27" t="str">
        <f>IF('Inverter Request Form'!$B$26="Yes","Y", "N")</f>
        <v>N</v>
      </c>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t="str">
        <f>IF('Inverter Request Form'!$B$68 = "", "No Information Submitted", IF('Inverter Request Form'!$B$68 = "Yes", "Y", IF('Inverter Request Form'!$B$68 = "No", "N", "Error")))</f>
        <v>No Information Submitted</v>
      </c>
      <c r="BK182" s="27" t="str">
        <f>IF('Inverter Request Form'!$B$70 = "", "No Information Submitted", IF('Inverter Request Form'!$B$70 = "Yes", "Y", IF('Inverter Request Form'!$B$70 = "No", "N", "Error")))</f>
        <v>No Information Submitted</v>
      </c>
      <c r="BL182" s="27" t="str">
        <f>IF('Inverter Request Form'!$B$72 = "", "No Information Submitted", IF('Inverter Request Form'!$B$72 = "Yes", "Y", IF('Inverter Request Form'!$B$72 = "No", "N", "Error")))</f>
        <v>No Information Submitted</v>
      </c>
      <c r="BM182" s="27" t="str">
        <f>IF('Inverter Request Form'!$B$74 = "", "No Information Submitted", IF('Inverter Request Form'!$B$74 = "Yes", "Y", IF('Inverter Request Form'!$B$74 = "No", "N", "Error")))</f>
        <v>No Information Submitted</v>
      </c>
      <c r="BN182" s="27" t="str">
        <f>IF('Inverter Request Form'!$B$76 = "", "No Information Submitted", IF('Inverter Request Form'!$B$76 = "Yes", "Y", IF('Inverter Request Form'!$B$76 = "No", "N", "Error")))</f>
        <v>No Information Submitted</v>
      </c>
      <c r="BO182" s="27" t="str">
        <f>IF('Inverter Request Form'!$B$78 = "", "No Information Submitted", IF('Inverter Request Form'!$B$78 = "Yes", "Y", IF('Inverter Request Form'!$B$78 = "No", "N", "Error")))</f>
        <v>No Information Submitted</v>
      </c>
      <c r="BP182" s="27" t="str">
        <f>IF('Inverter Request Form'!$B$80 = "", "No Information Submitted", IF('Inverter Request Form'!$B$80 = "Yes", "Y", IF('Inverter Request Form'!$B$80 = "No", "N", "Error")))</f>
        <v>No Information Submitted</v>
      </c>
      <c r="BQ182" s="27" t="str">
        <f>IF('Inverter Request Form'!$B$82 = "", "No Information Submitted", IF('Inverter Request Form'!$B$82 = "Yes", "Y", IF('Inverter Request Form'!$B$82 = "No", "N", "Error")))</f>
        <v>No Information Submitted</v>
      </c>
      <c r="BR182" s="27" t="str">
        <f>IF('Inverter Request Form'!$B$84 = "", "No Information Submitted", IF('Inverter Request Form'!$B$84 = "Yes", "Y", IF('Inverter Request Form'!$B$84 = "No", "N", "Error")))</f>
        <v>No Information Submitted</v>
      </c>
      <c r="BS182" s="81"/>
      <c r="BT182" s="81"/>
      <c r="BU18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2" s="27" t="str">
        <f>IF('Inverter Request Form'!$B$22 = "PV Only", "PV", IF('Inverter Request Form'!$B$22 = "Battery Only", "Battery", IF('Inverter Request Form'!$B$22 = "Hybrid (PV and Battery)", "Both", "No Information Submitted")))</f>
        <v>No Information Submitted</v>
      </c>
      <c r="BX182" s="27" t="str">
        <f>IF(ISBLANK('Inverter Request Form'!$B288), "No Information Submitted", IF('Inverter Request Form'!$B$28 &lt;&gt; "Yes", "No", IF(AND('Inverter Request Form'!$B$28 = "Yes", ISBLANK('Inverter Request Form'!$F288)), "Missing ACPV Model Number", "Yes")))</f>
        <v>No Information Submitted</v>
      </c>
    </row>
    <row r="183" spans="1:76" ht="28.8" x14ac:dyDescent="0.3">
      <c r="A183" s="71" t="str">
        <f>IF(ISBLANK('Inverter Request Form'!$B$6), "No Information Submitted", 'Inverter Request Form'!$B$6)</f>
        <v>No Information Submitted</v>
      </c>
      <c r="B183" s="71" t="str">
        <f>IF(ISBLANK('Inverter Request Form'!$B289), "No Information Submitted", IF($BX$4 = "Yes", _xlfn.CONCAT("{", 'Inverter Request Form'!$C289, "V}"), IF('Inverter Request Form'!$B$98 = "Yes", IF(ISBLANK('Inverter Request Form'!$E289), "No Basic Listee Model Number Submitted", _xlfn.CONCAT('Inverter Request Form'!$B289," {",'Inverter Request Form'!$C289, "V}")), _xlfn.CONCAT('Inverter Request Form'!$B289," {",'Inverter Request Form'!$C289, "V}"))))</f>
        <v>No Information Submitted</v>
      </c>
      <c r="C183" s="27" t="str">
        <f t="shared" si="12"/>
        <v>N</v>
      </c>
      <c r="D183" s="27" t="str">
        <f>IF(OR('Inverter Request Form'!$B$39 = "Yes", OR('Inverter Request Form'!$B$50 = "Yes: SA8-SA15", 'Inverter Request Form'!$B$50 = "Yes: SA8-SA15, SA17 &amp; SA18")), IF('Inverter Request Form'!$B$39 = "Yes", "Y", "N"), "ERROR - No SA or SB Submitted")</f>
        <v>ERROR - No SA or SB Submitted</v>
      </c>
      <c r="E18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3" s="27" t="str">
        <f>IF($E$4 &lt;&gt; "Y", "N", IF('Inverter Request Form'!$B$54 = "Yes", "Y", "N"))</f>
        <v>N</v>
      </c>
      <c r="G183" s="27" t="str">
        <f>IF($E$4 &lt;&gt; "Y", "N", IF(OR('Inverter Request Form'!$B$50 = "Yes: SA8-SA15", 'Inverter Request Form'!$B$50 = "Yes: SA8-SA15, SA17 &amp; SA18"), "Y", "N"))</f>
        <v>N</v>
      </c>
      <c r="H183" s="27" t="str">
        <f>IF($E$4 &lt;&gt; "Y", "N", IF('Inverter Request Form'!$B$50 = "Yes: SA8-SA15, SA17 &amp; SA18", "Y", "N"))</f>
        <v>N</v>
      </c>
      <c r="I183" s="27" t="str">
        <f>IF('Inverter Request Form'!$B$88="1. Inverter - CSIP Certified", "Y", IF('Inverter Request Form'!$B$88="2. Inverter - CSIP compliant via conformance testing using a CSIP-certified gateway", "Y*", IF('Inverter Request Form'!$B$88= "None", "N", "N")))</f>
        <v>N</v>
      </c>
      <c r="J183" s="27"/>
      <c r="K183" s="27" t="str">
        <f>IF(ISBLANK('Inverter Request Form'!$D289), "No Information Submitted", 'Inverter Request Form'!$D289)</f>
        <v>No Information Submitted</v>
      </c>
      <c r="L183" s="27"/>
      <c r="M183" s="27" t="str">
        <f>IF(ISBLANK('Inverter Request Form'!$C289), "No Information Submitted", 'Inverter Request Form'!$C289)</f>
        <v>No Information Submitted</v>
      </c>
      <c r="N183" s="27"/>
      <c r="O183" s="27" t="str">
        <f>IF($D$4 &lt;&gt; "Y", "No Information Submitted", IF(ISBLANK('Inverter Request Form'!$B$34), "No NRTL Selected", 'Inverter Request Form'!$B$34))</f>
        <v>No Information Submitted</v>
      </c>
      <c r="P183" s="81" t="str">
        <f t="shared" si="13"/>
        <v>No Information Submitted</v>
      </c>
      <c r="Q183" s="27" t="str">
        <f>IF($E$4 &lt;&gt; "Y", "No Information Submitted", IF(ISBLANK('Inverter Request Form'!$B$34), "No NRTL Selected", 'Inverter Request Form'!$B$34))</f>
        <v>No Information Submitted</v>
      </c>
      <c r="R183" s="81" t="str">
        <f t="shared" si="14"/>
        <v>No Information Submitted</v>
      </c>
      <c r="S183" s="27" t="str">
        <f>IF($E$4 &lt;&gt; "Y", "No Information Submitted", IF(AND($E$4= "Y", ISBLANK('Inverter Request Form'!$B$52)), "ERROR - No Firmware Version Submitted", 'Inverter Request Form'!$B$52))</f>
        <v>No Information Submitted</v>
      </c>
      <c r="T183" s="81" t="str">
        <f t="shared" si="15"/>
        <v>No Information Submitted</v>
      </c>
      <c r="U183" s="81" t="str">
        <f t="shared" si="16"/>
        <v>No Information Submitted</v>
      </c>
      <c r="V183" s="81" t="str">
        <f t="shared" si="17"/>
        <v>No Information Submitted</v>
      </c>
      <c r="W183" s="27" t="str">
        <f>IF($I$4="No Information Submitted", "No Information Submitted", IF(ISBLANK('Inverter Request Form'!$B$90), "No Information Submitted", 'Inverter Request Form'!$B$90))</f>
        <v>No Information Submitted</v>
      </c>
      <c r="X183" s="81" t="str">
        <f>IF($I$4="No Information Submitted", "No Information Submitted", IF(ISBLANK('Inverter Request Form'!$B$90), "No Information Submitted", ""))</f>
        <v>No Information Submitted</v>
      </c>
      <c r="Y183" s="27"/>
      <c r="Z183" s="27" t="str">
        <f>IF(AND('Inverter Request Form'!$B$28= "Yes", 'Inverter Request Form'!$B$98 = "Yes"), "Multiple Listing and ACPV module", IF('Inverter Request Form'!$B$28= "Yes", "ACPV module", IF('Inverter Request Form'!$B$98 = "Yes", "Multiple Listing",  "")))</f>
        <v/>
      </c>
      <c r="AA183" s="27" t="str">
        <f>IF('Inverter Request Form'!$B$30="Yes","Y", "N")</f>
        <v>N</v>
      </c>
      <c r="AB183" s="27" t="str">
        <f>IF('Inverter Request Form'!$B$26="Yes","Y", "N")</f>
        <v>N</v>
      </c>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t="str">
        <f>IF('Inverter Request Form'!$B$68 = "", "No Information Submitted", IF('Inverter Request Form'!$B$68 = "Yes", "Y", IF('Inverter Request Form'!$B$68 = "No", "N", "Error")))</f>
        <v>No Information Submitted</v>
      </c>
      <c r="BK183" s="27" t="str">
        <f>IF('Inverter Request Form'!$B$70 = "", "No Information Submitted", IF('Inverter Request Form'!$B$70 = "Yes", "Y", IF('Inverter Request Form'!$B$70 = "No", "N", "Error")))</f>
        <v>No Information Submitted</v>
      </c>
      <c r="BL183" s="27" t="str">
        <f>IF('Inverter Request Form'!$B$72 = "", "No Information Submitted", IF('Inverter Request Form'!$B$72 = "Yes", "Y", IF('Inverter Request Form'!$B$72 = "No", "N", "Error")))</f>
        <v>No Information Submitted</v>
      </c>
      <c r="BM183" s="27" t="str">
        <f>IF('Inverter Request Form'!$B$74 = "", "No Information Submitted", IF('Inverter Request Form'!$B$74 = "Yes", "Y", IF('Inverter Request Form'!$B$74 = "No", "N", "Error")))</f>
        <v>No Information Submitted</v>
      </c>
      <c r="BN183" s="27" t="str">
        <f>IF('Inverter Request Form'!$B$76 = "", "No Information Submitted", IF('Inverter Request Form'!$B$76 = "Yes", "Y", IF('Inverter Request Form'!$B$76 = "No", "N", "Error")))</f>
        <v>No Information Submitted</v>
      </c>
      <c r="BO183" s="27" t="str">
        <f>IF('Inverter Request Form'!$B$78 = "", "No Information Submitted", IF('Inverter Request Form'!$B$78 = "Yes", "Y", IF('Inverter Request Form'!$B$78 = "No", "N", "Error")))</f>
        <v>No Information Submitted</v>
      </c>
      <c r="BP183" s="27" t="str">
        <f>IF('Inverter Request Form'!$B$80 = "", "No Information Submitted", IF('Inverter Request Form'!$B$80 = "Yes", "Y", IF('Inverter Request Form'!$B$80 = "No", "N", "Error")))</f>
        <v>No Information Submitted</v>
      </c>
      <c r="BQ183" s="27" t="str">
        <f>IF('Inverter Request Form'!$B$82 = "", "No Information Submitted", IF('Inverter Request Form'!$B$82 = "Yes", "Y", IF('Inverter Request Form'!$B$82 = "No", "N", "Error")))</f>
        <v>No Information Submitted</v>
      </c>
      <c r="BR183" s="27" t="str">
        <f>IF('Inverter Request Form'!$B$84 = "", "No Information Submitted", IF('Inverter Request Form'!$B$84 = "Yes", "Y", IF('Inverter Request Form'!$B$84 = "No", "N", "Error")))</f>
        <v>No Information Submitted</v>
      </c>
      <c r="BS183" s="81"/>
      <c r="BT183" s="81"/>
      <c r="BU18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3" s="27" t="str">
        <f>IF('Inverter Request Form'!$B$22 = "PV Only", "PV", IF('Inverter Request Form'!$B$22 = "Battery Only", "Battery", IF('Inverter Request Form'!$B$22 = "Hybrid (PV and Battery)", "Both", "No Information Submitted")))</f>
        <v>No Information Submitted</v>
      </c>
      <c r="BX183" s="27" t="str">
        <f>IF(ISBLANK('Inverter Request Form'!$B289), "No Information Submitted", IF('Inverter Request Form'!$B$28 &lt;&gt; "Yes", "No", IF(AND('Inverter Request Form'!$B$28 = "Yes", ISBLANK('Inverter Request Form'!$F289)), "Missing ACPV Model Number", "Yes")))</f>
        <v>No Information Submitted</v>
      </c>
    </row>
    <row r="184" spans="1:76" ht="28.8" x14ac:dyDescent="0.3">
      <c r="A184" s="71" t="str">
        <f>IF(ISBLANK('Inverter Request Form'!$B$6), "No Information Submitted", 'Inverter Request Form'!$B$6)</f>
        <v>No Information Submitted</v>
      </c>
      <c r="B184" s="71" t="str">
        <f>IF(ISBLANK('Inverter Request Form'!$B290), "No Information Submitted", IF($BX$4 = "Yes", _xlfn.CONCAT("{", 'Inverter Request Form'!$C290, "V}"), IF('Inverter Request Form'!$B$98 = "Yes", IF(ISBLANK('Inverter Request Form'!$E290), "No Basic Listee Model Number Submitted", _xlfn.CONCAT('Inverter Request Form'!$B290," {",'Inverter Request Form'!$C290, "V}")), _xlfn.CONCAT('Inverter Request Form'!$B290," {",'Inverter Request Form'!$C290, "V}"))))</f>
        <v>No Information Submitted</v>
      </c>
      <c r="C184" s="27" t="str">
        <f t="shared" si="12"/>
        <v>N</v>
      </c>
      <c r="D184" s="27" t="str">
        <f>IF(OR('Inverter Request Form'!$B$39 = "Yes", OR('Inverter Request Form'!$B$50 = "Yes: SA8-SA15", 'Inverter Request Form'!$B$50 = "Yes: SA8-SA15, SA17 &amp; SA18")), IF('Inverter Request Form'!$B$39 = "Yes", "Y", "N"), "ERROR - No SA or SB Submitted")</f>
        <v>ERROR - No SA or SB Submitted</v>
      </c>
      <c r="E18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4" s="27" t="str">
        <f>IF($E$4 &lt;&gt; "Y", "N", IF('Inverter Request Form'!$B$54 = "Yes", "Y", "N"))</f>
        <v>N</v>
      </c>
      <c r="G184" s="27" t="str">
        <f>IF($E$4 &lt;&gt; "Y", "N", IF(OR('Inverter Request Form'!$B$50 = "Yes: SA8-SA15", 'Inverter Request Form'!$B$50 = "Yes: SA8-SA15, SA17 &amp; SA18"), "Y", "N"))</f>
        <v>N</v>
      </c>
      <c r="H184" s="27" t="str">
        <f>IF($E$4 &lt;&gt; "Y", "N", IF('Inverter Request Form'!$B$50 = "Yes: SA8-SA15, SA17 &amp; SA18", "Y", "N"))</f>
        <v>N</v>
      </c>
      <c r="I184" s="27" t="str">
        <f>IF('Inverter Request Form'!$B$88="1. Inverter - CSIP Certified", "Y", IF('Inverter Request Form'!$B$88="2. Inverter - CSIP compliant via conformance testing using a CSIP-certified gateway", "Y*", IF('Inverter Request Form'!$B$88= "None", "N", "N")))</f>
        <v>N</v>
      </c>
      <c r="J184" s="27"/>
      <c r="K184" s="27" t="str">
        <f>IF(ISBLANK('Inverter Request Form'!$D290), "No Information Submitted", 'Inverter Request Form'!$D290)</f>
        <v>No Information Submitted</v>
      </c>
      <c r="L184" s="27"/>
      <c r="M184" s="27" t="str">
        <f>IF(ISBLANK('Inverter Request Form'!$C290), "No Information Submitted", 'Inverter Request Form'!$C290)</f>
        <v>No Information Submitted</v>
      </c>
      <c r="N184" s="27"/>
      <c r="O184" s="27" t="str">
        <f>IF($D$4 &lt;&gt; "Y", "No Information Submitted", IF(ISBLANK('Inverter Request Form'!$B$34), "No NRTL Selected", 'Inverter Request Form'!$B$34))</f>
        <v>No Information Submitted</v>
      </c>
      <c r="P184" s="81" t="str">
        <f t="shared" si="13"/>
        <v>No Information Submitted</v>
      </c>
      <c r="Q184" s="27" t="str">
        <f>IF($E$4 &lt;&gt; "Y", "No Information Submitted", IF(ISBLANK('Inverter Request Form'!$B$34), "No NRTL Selected", 'Inverter Request Form'!$B$34))</f>
        <v>No Information Submitted</v>
      </c>
      <c r="R184" s="81" t="str">
        <f t="shared" si="14"/>
        <v>No Information Submitted</v>
      </c>
      <c r="S184" s="27" t="str">
        <f>IF($E$4 &lt;&gt; "Y", "No Information Submitted", IF(AND($E$4= "Y", ISBLANK('Inverter Request Form'!$B$52)), "ERROR - No Firmware Version Submitted", 'Inverter Request Form'!$B$52))</f>
        <v>No Information Submitted</v>
      </c>
      <c r="T184" s="81" t="str">
        <f t="shared" si="15"/>
        <v>No Information Submitted</v>
      </c>
      <c r="U184" s="81" t="str">
        <f t="shared" si="16"/>
        <v>No Information Submitted</v>
      </c>
      <c r="V184" s="81" t="str">
        <f t="shared" si="17"/>
        <v>No Information Submitted</v>
      </c>
      <c r="W184" s="27" t="str">
        <f>IF($I$4="No Information Submitted", "No Information Submitted", IF(ISBLANK('Inverter Request Form'!$B$90), "No Information Submitted", 'Inverter Request Form'!$B$90))</f>
        <v>No Information Submitted</v>
      </c>
      <c r="X184" s="81" t="str">
        <f>IF($I$4="No Information Submitted", "No Information Submitted", IF(ISBLANK('Inverter Request Form'!$B$90), "No Information Submitted", ""))</f>
        <v>No Information Submitted</v>
      </c>
      <c r="Y184" s="27"/>
      <c r="Z184" s="27" t="str">
        <f>IF(AND('Inverter Request Form'!$B$28= "Yes", 'Inverter Request Form'!$B$98 = "Yes"), "Multiple Listing and ACPV module", IF('Inverter Request Form'!$B$28= "Yes", "ACPV module", IF('Inverter Request Form'!$B$98 = "Yes", "Multiple Listing",  "")))</f>
        <v/>
      </c>
      <c r="AA184" s="27" t="str">
        <f>IF('Inverter Request Form'!$B$30="Yes","Y", "N")</f>
        <v>N</v>
      </c>
      <c r="AB184" s="27" t="str">
        <f>IF('Inverter Request Form'!$B$26="Yes","Y", "N")</f>
        <v>N</v>
      </c>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t="str">
        <f>IF('Inverter Request Form'!$B$68 = "", "No Information Submitted", IF('Inverter Request Form'!$B$68 = "Yes", "Y", IF('Inverter Request Form'!$B$68 = "No", "N", "Error")))</f>
        <v>No Information Submitted</v>
      </c>
      <c r="BK184" s="27" t="str">
        <f>IF('Inverter Request Form'!$B$70 = "", "No Information Submitted", IF('Inverter Request Form'!$B$70 = "Yes", "Y", IF('Inverter Request Form'!$B$70 = "No", "N", "Error")))</f>
        <v>No Information Submitted</v>
      </c>
      <c r="BL184" s="27" t="str">
        <f>IF('Inverter Request Form'!$B$72 = "", "No Information Submitted", IF('Inverter Request Form'!$B$72 = "Yes", "Y", IF('Inverter Request Form'!$B$72 = "No", "N", "Error")))</f>
        <v>No Information Submitted</v>
      </c>
      <c r="BM184" s="27" t="str">
        <f>IF('Inverter Request Form'!$B$74 = "", "No Information Submitted", IF('Inverter Request Form'!$B$74 = "Yes", "Y", IF('Inverter Request Form'!$B$74 = "No", "N", "Error")))</f>
        <v>No Information Submitted</v>
      </c>
      <c r="BN184" s="27" t="str">
        <f>IF('Inverter Request Form'!$B$76 = "", "No Information Submitted", IF('Inverter Request Form'!$B$76 = "Yes", "Y", IF('Inverter Request Form'!$B$76 = "No", "N", "Error")))</f>
        <v>No Information Submitted</v>
      </c>
      <c r="BO184" s="27" t="str">
        <f>IF('Inverter Request Form'!$B$78 = "", "No Information Submitted", IF('Inverter Request Form'!$B$78 = "Yes", "Y", IF('Inverter Request Form'!$B$78 = "No", "N", "Error")))</f>
        <v>No Information Submitted</v>
      </c>
      <c r="BP184" s="27" t="str">
        <f>IF('Inverter Request Form'!$B$80 = "", "No Information Submitted", IF('Inverter Request Form'!$B$80 = "Yes", "Y", IF('Inverter Request Form'!$B$80 = "No", "N", "Error")))</f>
        <v>No Information Submitted</v>
      </c>
      <c r="BQ184" s="27" t="str">
        <f>IF('Inverter Request Form'!$B$82 = "", "No Information Submitted", IF('Inverter Request Form'!$B$82 = "Yes", "Y", IF('Inverter Request Form'!$B$82 = "No", "N", "Error")))</f>
        <v>No Information Submitted</v>
      </c>
      <c r="BR184" s="27" t="str">
        <f>IF('Inverter Request Form'!$B$84 = "", "No Information Submitted", IF('Inverter Request Form'!$B$84 = "Yes", "Y", IF('Inverter Request Form'!$B$84 = "No", "N", "Error")))</f>
        <v>No Information Submitted</v>
      </c>
      <c r="BS184" s="81"/>
      <c r="BT184" s="81"/>
      <c r="BU18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4" s="27" t="str">
        <f>IF('Inverter Request Form'!$B$22 = "PV Only", "PV", IF('Inverter Request Form'!$B$22 = "Battery Only", "Battery", IF('Inverter Request Form'!$B$22 = "Hybrid (PV and Battery)", "Both", "No Information Submitted")))</f>
        <v>No Information Submitted</v>
      </c>
      <c r="BX184" s="27" t="str">
        <f>IF(ISBLANK('Inverter Request Form'!$B290), "No Information Submitted", IF('Inverter Request Form'!$B$28 &lt;&gt; "Yes", "No", IF(AND('Inverter Request Form'!$B$28 = "Yes", ISBLANK('Inverter Request Form'!$F290)), "Missing ACPV Model Number", "Yes")))</f>
        <v>No Information Submitted</v>
      </c>
    </row>
    <row r="185" spans="1:76" ht="28.8" x14ac:dyDescent="0.3">
      <c r="A185" s="71" t="str">
        <f>IF(ISBLANK('Inverter Request Form'!$B$6), "No Information Submitted", 'Inverter Request Form'!$B$6)</f>
        <v>No Information Submitted</v>
      </c>
      <c r="B185" s="71" t="str">
        <f>IF(ISBLANK('Inverter Request Form'!$B291), "No Information Submitted", IF($BX$4 = "Yes", _xlfn.CONCAT("{", 'Inverter Request Form'!$C291, "V}"), IF('Inverter Request Form'!$B$98 = "Yes", IF(ISBLANK('Inverter Request Form'!$E291), "No Basic Listee Model Number Submitted", _xlfn.CONCAT('Inverter Request Form'!$B291," {",'Inverter Request Form'!$C291, "V}")), _xlfn.CONCAT('Inverter Request Form'!$B291," {",'Inverter Request Form'!$C291, "V}"))))</f>
        <v>No Information Submitted</v>
      </c>
      <c r="C185" s="27" t="str">
        <f t="shared" si="12"/>
        <v>N</v>
      </c>
      <c r="D185" s="27" t="str">
        <f>IF(OR('Inverter Request Form'!$B$39 = "Yes", OR('Inverter Request Form'!$B$50 = "Yes: SA8-SA15", 'Inverter Request Form'!$B$50 = "Yes: SA8-SA15, SA17 &amp; SA18")), IF('Inverter Request Form'!$B$39 = "Yes", "Y", "N"), "ERROR - No SA or SB Submitted")</f>
        <v>ERROR - No SA or SB Submitted</v>
      </c>
      <c r="E18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5" s="27" t="str">
        <f>IF($E$4 &lt;&gt; "Y", "N", IF('Inverter Request Form'!$B$54 = "Yes", "Y", "N"))</f>
        <v>N</v>
      </c>
      <c r="G185" s="27" t="str">
        <f>IF($E$4 &lt;&gt; "Y", "N", IF(OR('Inverter Request Form'!$B$50 = "Yes: SA8-SA15", 'Inverter Request Form'!$B$50 = "Yes: SA8-SA15, SA17 &amp; SA18"), "Y", "N"))</f>
        <v>N</v>
      </c>
      <c r="H185" s="27" t="str">
        <f>IF($E$4 &lt;&gt; "Y", "N", IF('Inverter Request Form'!$B$50 = "Yes: SA8-SA15, SA17 &amp; SA18", "Y", "N"))</f>
        <v>N</v>
      </c>
      <c r="I185" s="27" t="str">
        <f>IF('Inverter Request Form'!$B$88="1. Inverter - CSIP Certified", "Y", IF('Inverter Request Form'!$B$88="2. Inverter - CSIP compliant via conformance testing using a CSIP-certified gateway", "Y*", IF('Inverter Request Form'!$B$88= "None", "N", "N")))</f>
        <v>N</v>
      </c>
      <c r="J185" s="27"/>
      <c r="K185" s="27" t="str">
        <f>IF(ISBLANK('Inverter Request Form'!$D291), "No Information Submitted", 'Inverter Request Form'!$D291)</f>
        <v>No Information Submitted</v>
      </c>
      <c r="L185" s="27"/>
      <c r="M185" s="27" t="str">
        <f>IF(ISBLANK('Inverter Request Form'!$C291), "No Information Submitted", 'Inverter Request Form'!$C291)</f>
        <v>No Information Submitted</v>
      </c>
      <c r="N185" s="27"/>
      <c r="O185" s="27" t="str">
        <f>IF($D$4 &lt;&gt; "Y", "No Information Submitted", IF(ISBLANK('Inverter Request Form'!$B$34), "No NRTL Selected", 'Inverter Request Form'!$B$34))</f>
        <v>No Information Submitted</v>
      </c>
      <c r="P185" s="81" t="str">
        <f t="shared" si="13"/>
        <v>No Information Submitted</v>
      </c>
      <c r="Q185" s="27" t="str">
        <f>IF($E$4 &lt;&gt; "Y", "No Information Submitted", IF(ISBLANK('Inverter Request Form'!$B$34), "No NRTL Selected", 'Inverter Request Form'!$B$34))</f>
        <v>No Information Submitted</v>
      </c>
      <c r="R185" s="81" t="str">
        <f t="shared" si="14"/>
        <v>No Information Submitted</v>
      </c>
      <c r="S185" s="27" t="str">
        <f>IF($E$4 &lt;&gt; "Y", "No Information Submitted", IF(AND($E$4= "Y", ISBLANK('Inverter Request Form'!$B$52)), "ERROR - No Firmware Version Submitted", 'Inverter Request Form'!$B$52))</f>
        <v>No Information Submitted</v>
      </c>
      <c r="T185" s="81" t="str">
        <f t="shared" si="15"/>
        <v>No Information Submitted</v>
      </c>
      <c r="U185" s="81" t="str">
        <f t="shared" si="16"/>
        <v>No Information Submitted</v>
      </c>
      <c r="V185" s="81" t="str">
        <f t="shared" si="17"/>
        <v>No Information Submitted</v>
      </c>
      <c r="W185" s="27" t="str">
        <f>IF($I$4="No Information Submitted", "No Information Submitted", IF(ISBLANK('Inverter Request Form'!$B$90), "No Information Submitted", 'Inverter Request Form'!$B$90))</f>
        <v>No Information Submitted</v>
      </c>
      <c r="X185" s="81" t="str">
        <f>IF($I$4="No Information Submitted", "No Information Submitted", IF(ISBLANK('Inverter Request Form'!$B$90), "No Information Submitted", ""))</f>
        <v>No Information Submitted</v>
      </c>
      <c r="Y185" s="27"/>
      <c r="Z185" s="27" t="str">
        <f>IF(AND('Inverter Request Form'!$B$28= "Yes", 'Inverter Request Form'!$B$98 = "Yes"), "Multiple Listing and ACPV module", IF('Inverter Request Form'!$B$28= "Yes", "ACPV module", IF('Inverter Request Form'!$B$98 = "Yes", "Multiple Listing",  "")))</f>
        <v/>
      </c>
      <c r="AA185" s="27" t="str">
        <f>IF('Inverter Request Form'!$B$30="Yes","Y", "N")</f>
        <v>N</v>
      </c>
      <c r="AB185" s="27" t="str">
        <f>IF('Inverter Request Form'!$B$26="Yes","Y", "N")</f>
        <v>N</v>
      </c>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t="str">
        <f>IF('Inverter Request Form'!$B$68 = "", "No Information Submitted", IF('Inverter Request Form'!$B$68 = "Yes", "Y", IF('Inverter Request Form'!$B$68 = "No", "N", "Error")))</f>
        <v>No Information Submitted</v>
      </c>
      <c r="BK185" s="27" t="str">
        <f>IF('Inverter Request Form'!$B$70 = "", "No Information Submitted", IF('Inverter Request Form'!$B$70 = "Yes", "Y", IF('Inverter Request Form'!$B$70 = "No", "N", "Error")))</f>
        <v>No Information Submitted</v>
      </c>
      <c r="BL185" s="27" t="str">
        <f>IF('Inverter Request Form'!$B$72 = "", "No Information Submitted", IF('Inverter Request Form'!$B$72 = "Yes", "Y", IF('Inverter Request Form'!$B$72 = "No", "N", "Error")))</f>
        <v>No Information Submitted</v>
      </c>
      <c r="BM185" s="27" t="str">
        <f>IF('Inverter Request Form'!$B$74 = "", "No Information Submitted", IF('Inverter Request Form'!$B$74 = "Yes", "Y", IF('Inverter Request Form'!$B$74 = "No", "N", "Error")))</f>
        <v>No Information Submitted</v>
      </c>
      <c r="BN185" s="27" t="str">
        <f>IF('Inverter Request Form'!$B$76 = "", "No Information Submitted", IF('Inverter Request Form'!$B$76 = "Yes", "Y", IF('Inverter Request Form'!$B$76 = "No", "N", "Error")))</f>
        <v>No Information Submitted</v>
      </c>
      <c r="BO185" s="27" t="str">
        <f>IF('Inverter Request Form'!$B$78 = "", "No Information Submitted", IF('Inverter Request Form'!$B$78 = "Yes", "Y", IF('Inverter Request Form'!$B$78 = "No", "N", "Error")))</f>
        <v>No Information Submitted</v>
      </c>
      <c r="BP185" s="27" t="str">
        <f>IF('Inverter Request Form'!$B$80 = "", "No Information Submitted", IF('Inverter Request Form'!$B$80 = "Yes", "Y", IF('Inverter Request Form'!$B$80 = "No", "N", "Error")))</f>
        <v>No Information Submitted</v>
      </c>
      <c r="BQ185" s="27" t="str">
        <f>IF('Inverter Request Form'!$B$82 = "", "No Information Submitted", IF('Inverter Request Form'!$B$82 = "Yes", "Y", IF('Inverter Request Form'!$B$82 = "No", "N", "Error")))</f>
        <v>No Information Submitted</v>
      </c>
      <c r="BR185" s="27" t="str">
        <f>IF('Inverter Request Form'!$B$84 = "", "No Information Submitted", IF('Inverter Request Form'!$B$84 = "Yes", "Y", IF('Inverter Request Form'!$B$84 = "No", "N", "Error")))</f>
        <v>No Information Submitted</v>
      </c>
      <c r="BS185" s="81"/>
      <c r="BT185" s="81"/>
      <c r="BU18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5" s="27" t="str">
        <f>IF('Inverter Request Form'!$B$22 = "PV Only", "PV", IF('Inverter Request Form'!$B$22 = "Battery Only", "Battery", IF('Inverter Request Form'!$B$22 = "Hybrid (PV and Battery)", "Both", "No Information Submitted")))</f>
        <v>No Information Submitted</v>
      </c>
      <c r="BX185" s="27" t="str">
        <f>IF(ISBLANK('Inverter Request Form'!$B291), "No Information Submitted", IF('Inverter Request Form'!$B$28 &lt;&gt; "Yes", "No", IF(AND('Inverter Request Form'!$B$28 = "Yes", ISBLANK('Inverter Request Form'!$F291)), "Missing ACPV Model Number", "Yes")))</f>
        <v>No Information Submitted</v>
      </c>
    </row>
    <row r="186" spans="1:76" ht="28.8" x14ac:dyDescent="0.3">
      <c r="A186" s="71" t="str">
        <f>IF(ISBLANK('Inverter Request Form'!$B$6), "No Information Submitted", 'Inverter Request Form'!$B$6)</f>
        <v>No Information Submitted</v>
      </c>
      <c r="B186" s="71" t="str">
        <f>IF(ISBLANK('Inverter Request Form'!$B292), "No Information Submitted", IF($BX$4 = "Yes", _xlfn.CONCAT("{", 'Inverter Request Form'!$C292, "V}"), IF('Inverter Request Form'!$B$98 = "Yes", IF(ISBLANK('Inverter Request Form'!$E292), "No Basic Listee Model Number Submitted", _xlfn.CONCAT('Inverter Request Form'!$B292," {",'Inverter Request Form'!$C292, "V}")), _xlfn.CONCAT('Inverter Request Form'!$B292," {",'Inverter Request Form'!$C292, "V}"))))</f>
        <v>No Information Submitted</v>
      </c>
      <c r="C186" s="27" t="str">
        <f t="shared" si="12"/>
        <v>N</v>
      </c>
      <c r="D186" s="27" t="str">
        <f>IF(OR('Inverter Request Form'!$B$39 = "Yes", OR('Inverter Request Form'!$B$50 = "Yes: SA8-SA15", 'Inverter Request Form'!$B$50 = "Yes: SA8-SA15, SA17 &amp; SA18")), IF('Inverter Request Form'!$B$39 = "Yes", "Y", "N"), "ERROR - No SA or SB Submitted")</f>
        <v>ERROR - No SA or SB Submitted</v>
      </c>
      <c r="E18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6" s="27" t="str">
        <f>IF($E$4 &lt;&gt; "Y", "N", IF('Inverter Request Form'!$B$54 = "Yes", "Y", "N"))</f>
        <v>N</v>
      </c>
      <c r="G186" s="27" t="str">
        <f>IF($E$4 &lt;&gt; "Y", "N", IF(OR('Inverter Request Form'!$B$50 = "Yes: SA8-SA15", 'Inverter Request Form'!$B$50 = "Yes: SA8-SA15, SA17 &amp; SA18"), "Y", "N"))</f>
        <v>N</v>
      </c>
      <c r="H186" s="27" t="str">
        <f>IF($E$4 &lt;&gt; "Y", "N", IF('Inverter Request Form'!$B$50 = "Yes: SA8-SA15, SA17 &amp; SA18", "Y", "N"))</f>
        <v>N</v>
      </c>
      <c r="I186" s="27" t="str">
        <f>IF('Inverter Request Form'!$B$88="1. Inverter - CSIP Certified", "Y", IF('Inverter Request Form'!$B$88="2. Inverter - CSIP compliant via conformance testing using a CSIP-certified gateway", "Y*", IF('Inverter Request Form'!$B$88= "None", "N", "N")))</f>
        <v>N</v>
      </c>
      <c r="J186" s="27"/>
      <c r="K186" s="27" t="str">
        <f>IF(ISBLANK('Inverter Request Form'!$D292), "No Information Submitted", 'Inverter Request Form'!$D292)</f>
        <v>No Information Submitted</v>
      </c>
      <c r="L186" s="27"/>
      <c r="M186" s="27" t="str">
        <f>IF(ISBLANK('Inverter Request Form'!$C292), "No Information Submitted", 'Inverter Request Form'!$C292)</f>
        <v>No Information Submitted</v>
      </c>
      <c r="N186" s="27"/>
      <c r="O186" s="27" t="str">
        <f>IF($D$4 &lt;&gt; "Y", "No Information Submitted", IF(ISBLANK('Inverter Request Form'!$B$34), "No NRTL Selected", 'Inverter Request Form'!$B$34))</f>
        <v>No Information Submitted</v>
      </c>
      <c r="P186" s="81" t="str">
        <f t="shared" si="13"/>
        <v>No Information Submitted</v>
      </c>
      <c r="Q186" s="27" t="str">
        <f>IF($E$4 &lt;&gt; "Y", "No Information Submitted", IF(ISBLANK('Inverter Request Form'!$B$34), "No NRTL Selected", 'Inverter Request Form'!$B$34))</f>
        <v>No Information Submitted</v>
      </c>
      <c r="R186" s="81" t="str">
        <f t="shared" si="14"/>
        <v>No Information Submitted</v>
      </c>
      <c r="S186" s="27" t="str">
        <f>IF($E$4 &lt;&gt; "Y", "No Information Submitted", IF(AND($E$4= "Y", ISBLANK('Inverter Request Form'!$B$52)), "ERROR - No Firmware Version Submitted", 'Inverter Request Form'!$B$52))</f>
        <v>No Information Submitted</v>
      </c>
      <c r="T186" s="81" t="str">
        <f t="shared" si="15"/>
        <v>No Information Submitted</v>
      </c>
      <c r="U186" s="81" t="str">
        <f t="shared" si="16"/>
        <v>No Information Submitted</v>
      </c>
      <c r="V186" s="81" t="str">
        <f t="shared" si="17"/>
        <v>No Information Submitted</v>
      </c>
      <c r="W186" s="27" t="str">
        <f>IF($I$4="No Information Submitted", "No Information Submitted", IF(ISBLANK('Inverter Request Form'!$B$90), "No Information Submitted", 'Inverter Request Form'!$B$90))</f>
        <v>No Information Submitted</v>
      </c>
      <c r="X186" s="81" t="str">
        <f>IF($I$4="No Information Submitted", "No Information Submitted", IF(ISBLANK('Inverter Request Form'!$B$90), "No Information Submitted", ""))</f>
        <v>No Information Submitted</v>
      </c>
      <c r="Y186" s="27"/>
      <c r="Z186" s="27" t="str">
        <f>IF(AND('Inverter Request Form'!$B$28= "Yes", 'Inverter Request Form'!$B$98 = "Yes"), "Multiple Listing and ACPV module", IF('Inverter Request Form'!$B$28= "Yes", "ACPV module", IF('Inverter Request Form'!$B$98 = "Yes", "Multiple Listing",  "")))</f>
        <v/>
      </c>
      <c r="AA186" s="27" t="str">
        <f>IF('Inverter Request Form'!$B$30="Yes","Y", "N")</f>
        <v>N</v>
      </c>
      <c r="AB186" s="27" t="str">
        <f>IF('Inverter Request Form'!$B$26="Yes","Y", "N")</f>
        <v>N</v>
      </c>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t="str">
        <f>IF('Inverter Request Form'!$B$68 = "", "No Information Submitted", IF('Inverter Request Form'!$B$68 = "Yes", "Y", IF('Inverter Request Form'!$B$68 = "No", "N", "Error")))</f>
        <v>No Information Submitted</v>
      </c>
      <c r="BK186" s="27" t="str">
        <f>IF('Inverter Request Form'!$B$70 = "", "No Information Submitted", IF('Inverter Request Form'!$B$70 = "Yes", "Y", IF('Inverter Request Form'!$B$70 = "No", "N", "Error")))</f>
        <v>No Information Submitted</v>
      </c>
      <c r="BL186" s="27" t="str">
        <f>IF('Inverter Request Form'!$B$72 = "", "No Information Submitted", IF('Inverter Request Form'!$B$72 = "Yes", "Y", IF('Inverter Request Form'!$B$72 = "No", "N", "Error")))</f>
        <v>No Information Submitted</v>
      </c>
      <c r="BM186" s="27" t="str">
        <f>IF('Inverter Request Form'!$B$74 = "", "No Information Submitted", IF('Inverter Request Form'!$B$74 = "Yes", "Y", IF('Inverter Request Form'!$B$74 = "No", "N", "Error")))</f>
        <v>No Information Submitted</v>
      </c>
      <c r="BN186" s="27" t="str">
        <f>IF('Inverter Request Form'!$B$76 = "", "No Information Submitted", IF('Inverter Request Form'!$B$76 = "Yes", "Y", IF('Inverter Request Form'!$B$76 = "No", "N", "Error")))</f>
        <v>No Information Submitted</v>
      </c>
      <c r="BO186" s="27" t="str">
        <f>IF('Inverter Request Form'!$B$78 = "", "No Information Submitted", IF('Inverter Request Form'!$B$78 = "Yes", "Y", IF('Inverter Request Form'!$B$78 = "No", "N", "Error")))</f>
        <v>No Information Submitted</v>
      </c>
      <c r="BP186" s="27" t="str">
        <f>IF('Inverter Request Form'!$B$80 = "", "No Information Submitted", IF('Inverter Request Form'!$B$80 = "Yes", "Y", IF('Inverter Request Form'!$B$80 = "No", "N", "Error")))</f>
        <v>No Information Submitted</v>
      </c>
      <c r="BQ186" s="27" t="str">
        <f>IF('Inverter Request Form'!$B$82 = "", "No Information Submitted", IF('Inverter Request Form'!$B$82 = "Yes", "Y", IF('Inverter Request Form'!$B$82 = "No", "N", "Error")))</f>
        <v>No Information Submitted</v>
      </c>
      <c r="BR186" s="27" t="str">
        <f>IF('Inverter Request Form'!$B$84 = "", "No Information Submitted", IF('Inverter Request Form'!$B$84 = "Yes", "Y", IF('Inverter Request Form'!$B$84 = "No", "N", "Error")))</f>
        <v>No Information Submitted</v>
      </c>
      <c r="BS186" s="81"/>
      <c r="BT186" s="81"/>
      <c r="BU18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6" s="27" t="str">
        <f>IF('Inverter Request Form'!$B$22 = "PV Only", "PV", IF('Inverter Request Form'!$B$22 = "Battery Only", "Battery", IF('Inverter Request Form'!$B$22 = "Hybrid (PV and Battery)", "Both", "No Information Submitted")))</f>
        <v>No Information Submitted</v>
      </c>
      <c r="BX186" s="27" t="str">
        <f>IF(ISBLANK('Inverter Request Form'!$B292), "No Information Submitted", IF('Inverter Request Form'!$B$28 &lt;&gt; "Yes", "No", IF(AND('Inverter Request Form'!$B$28 = "Yes", ISBLANK('Inverter Request Form'!$F292)), "Missing ACPV Model Number", "Yes")))</f>
        <v>No Information Submitted</v>
      </c>
    </row>
    <row r="187" spans="1:76" ht="28.8" x14ac:dyDescent="0.3">
      <c r="A187" s="71" t="str">
        <f>IF(ISBLANK('Inverter Request Form'!$B$6), "No Information Submitted", 'Inverter Request Form'!$B$6)</f>
        <v>No Information Submitted</v>
      </c>
      <c r="B187" s="71" t="str">
        <f>IF(ISBLANK('Inverter Request Form'!$B293), "No Information Submitted", IF($BX$4 = "Yes", _xlfn.CONCAT("{", 'Inverter Request Form'!$C293, "V}"), IF('Inverter Request Form'!$B$98 = "Yes", IF(ISBLANK('Inverter Request Form'!$E293), "No Basic Listee Model Number Submitted", _xlfn.CONCAT('Inverter Request Form'!$B293," {",'Inverter Request Form'!$C293, "V}")), _xlfn.CONCAT('Inverter Request Form'!$B293," {",'Inverter Request Form'!$C293, "V}"))))</f>
        <v>No Information Submitted</v>
      </c>
      <c r="C187" s="27" t="str">
        <f t="shared" si="12"/>
        <v>N</v>
      </c>
      <c r="D187" s="27" t="str">
        <f>IF(OR('Inverter Request Form'!$B$39 = "Yes", OR('Inverter Request Form'!$B$50 = "Yes: SA8-SA15", 'Inverter Request Form'!$B$50 = "Yes: SA8-SA15, SA17 &amp; SA18")), IF('Inverter Request Form'!$B$39 = "Yes", "Y", "N"), "ERROR - No SA or SB Submitted")</f>
        <v>ERROR - No SA or SB Submitted</v>
      </c>
      <c r="E18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7" s="27" t="str">
        <f>IF($E$4 &lt;&gt; "Y", "N", IF('Inverter Request Form'!$B$54 = "Yes", "Y", "N"))</f>
        <v>N</v>
      </c>
      <c r="G187" s="27" t="str">
        <f>IF($E$4 &lt;&gt; "Y", "N", IF(OR('Inverter Request Form'!$B$50 = "Yes: SA8-SA15", 'Inverter Request Form'!$B$50 = "Yes: SA8-SA15, SA17 &amp; SA18"), "Y", "N"))</f>
        <v>N</v>
      </c>
      <c r="H187" s="27" t="str">
        <f>IF($E$4 &lt;&gt; "Y", "N", IF('Inverter Request Form'!$B$50 = "Yes: SA8-SA15, SA17 &amp; SA18", "Y", "N"))</f>
        <v>N</v>
      </c>
      <c r="I187" s="27" t="str">
        <f>IF('Inverter Request Form'!$B$88="1. Inverter - CSIP Certified", "Y", IF('Inverter Request Form'!$B$88="2. Inverter - CSIP compliant via conformance testing using a CSIP-certified gateway", "Y*", IF('Inverter Request Form'!$B$88= "None", "N", "N")))</f>
        <v>N</v>
      </c>
      <c r="J187" s="27"/>
      <c r="K187" s="27" t="str">
        <f>IF(ISBLANK('Inverter Request Form'!$D293), "No Information Submitted", 'Inverter Request Form'!$D293)</f>
        <v>No Information Submitted</v>
      </c>
      <c r="L187" s="27"/>
      <c r="M187" s="27" t="str">
        <f>IF(ISBLANK('Inverter Request Form'!$C293), "No Information Submitted", 'Inverter Request Form'!$C293)</f>
        <v>No Information Submitted</v>
      </c>
      <c r="N187" s="27"/>
      <c r="O187" s="27" t="str">
        <f>IF($D$4 &lt;&gt; "Y", "No Information Submitted", IF(ISBLANK('Inverter Request Form'!$B$34), "No NRTL Selected", 'Inverter Request Form'!$B$34))</f>
        <v>No Information Submitted</v>
      </c>
      <c r="P187" s="81" t="str">
        <f t="shared" si="13"/>
        <v>No Information Submitted</v>
      </c>
      <c r="Q187" s="27" t="str">
        <f>IF($E$4 &lt;&gt; "Y", "No Information Submitted", IF(ISBLANK('Inverter Request Form'!$B$34), "No NRTL Selected", 'Inverter Request Form'!$B$34))</f>
        <v>No Information Submitted</v>
      </c>
      <c r="R187" s="81" t="str">
        <f t="shared" si="14"/>
        <v>No Information Submitted</v>
      </c>
      <c r="S187" s="27" t="str">
        <f>IF($E$4 &lt;&gt; "Y", "No Information Submitted", IF(AND($E$4= "Y", ISBLANK('Inverter Request Form'!$B$52)), "ERROR - No Firmware Version Submitted", 'Inverter Request Form'!$B$52))</f>
        <v>No Information Submitted</v>
      </c>
      <c r="T187" s="81" t="str">
        <f t="shared" si="15"/>
        <v>No Information Submitted</v>
      </c>
      <c r="U187" s="81" t="str">
        <f t="shared" si="16"/>
        <v>No Information Submitted</v>
      </c>
      <c r="V187" s="81" t="str">
        <f t="shared" si="17"/>
        <v>No Information Submitted</v>
      </c>
      <c r="W187" s="27" t="str">
        <f>IF($I$4="No Information Submitted", "No Information Submitted", IF(ISBLANK('Inverter Request Form'!$B$90), "No Information Submitted", 'Inverter Request Form'!$B$90))</f>
        <v>No Information Submitted</v>
      </c>
      <c r="X187" s="81" t="str">
        <f>IF($I$4="No Information Submitted", "No Information Submitted", IF(ISBLANK('Inverter Request Form'!$B$90), "No Information Submitted", ""))</f>
        <v>No Information Submitted</v>
      </c>
      <c r="Y187" s="27"/>
      <c r="Z187" s="27" t="str">
        <f>IF(AND('Inverter Request Form'!$B$28= "Yes", 'Inverter Request Form'!$B$98 = "Yes"), "Multiple Listing and ACPV module", IF('Inverter Request Form'!$B$28= "Yes", "ACPV module", IF('Inverter Request Form'!$B$98 = "Yes", "Multiple Listing",  "")))</f>
        <v/>
      </c>
      <c r="AA187" s="27" t="str">
        <f>IF('Inverter Request Form'!$B$30="Yes","Y", "N")</f>
        <v>N</v>
      </c>
      <c r="AB187" s="27" t="str">
        <f>IF('Inverter Request Form'!$B$26="Yes","Y", "N")</f>
        <v>N</v>
      </c>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t="str">
        <f>IF('Inverter Request Form'!$B$68 = "", "No Information Submitted", IF('Inverter Request Form'!$B$68 = "Yes", "Y", IF('Inverter Request Form'!$B$68 = "No", "N", "Error")))</f>
        <v>No Information Submitted</v>
      </c>
      <c r="BK187" s="27" t="str">
        <f>IF('Inverter Request Form'!$B$70 = "", "No Information Submitted", IF('Inverter Request Form'!$B$70 = "Yes", "Y", IF('Inverter Request Form'!$B$70 = "No", "N", "Error")))</f>
        <v>No Information Submitted</v>
      </c>
      <c r="BL187" s="27" t="str">
        <f>IF('Inverter Request Form'!$B$72 = "", "No Information Submitted", IF('Inverter Request Form'!$B$72 = "Yes", "Y", IF('Inverter Request Form'!$B$72 = "No", "N", "Error")))</f>
        <v>No Information Submitted</v>
      </c>
      <c r="BM187" s="27" t="str">
        <f>IF('Inverter Request Form'!$B$74 = "", "No Information Submitted", IF('Inverter Request Form'!$B$74 = "Yes", "Y", IF('Inverter Request Form'!$B$74 = "No", "N", "Error")))</f>
        <v>No Information Submitted</v>
      </c>
      <c r="BN187" s="27" t="str">
        <f>IF('Inverter Request Form'!$B$76 = "", "No Information Submitted", IF('Inverter Request Form'!$B$76 = "Yes", "Y", IF('Inverter Request Form'!$B$76 = "No", "N", "Error")))</f>
        <v>No Information Submitted</v>
      </c>
      <c r="BO187" s="27" t="str">
        <f>IF('Inverter Request Form'!$B$78 = "", "No Information Submitted", IF('Inverter Request Form'!$B$78 = "Yes", "Y", IF('Inverter Request Form'!$B$78 = "No", "N", "Error")))</f>
        <v>No Information Submitted</v>
      </c>
      <c r="BP187" s="27" t="str">
        <f>IF('Inverter Request Form'!$B$80 = "", "No Information Submitted", IF('Inverter Request Form'!$B$80 = "Yes", "Y", IF('Inverter Request Form'!$B$80 = "No", "N", "Error")))</f>
        <v>No Information Submitted</v>
      </c>
      <c r="BQ187" s="27" t="str">
        <f>IF('Inverter Request Form'!$B$82 = "", "No Information Submitted", IF('Inverter Request Form'!$B$82 = "Yes", "Y", IF('Inverter Request Form'!$B$82 = "No", "N", "Error")))</f>
        <v>No Information Submitted</v>
      </c>
      <c r="BR187" s="27" t="str">
        <f>IF('Inverter Request Form'!$B$84 = "", "No Information Submitted", IF('Inverter Request Form'!$B$84 = "Yes", "Y", IF('Inverter Request Form'!$B$84 = "No", "N", "Error")))</f>
        <v>No Information Submitted</v>
      </c>
      <c r="BS187" s="81"/>
      <c r="BT187" s="81"/>
      <c r="BU18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7" s="27" t="str">
        <f>IF('Inverter Request Form'!$B$22 = "PV Only", "PV", IF('Inverter Request Form'!$B$22 = "Battery Only", "Battery", IF('Inverter Request Form'!$B$22 = "Hybrid (PV and Battery)", "Both", "No Information Submitted")))</f>
        <v>No Information Submitted</v>
      </c>
      <c r="BX187" s="27" t="str">
        <f>IF(ISBLANK('Inverter Request Form'!$B293), "No Information Submitted", IF('Inverter Request Form'!$B$28 &lt;&gt; "Yes", "No", IF(AND('Inverter Request Form'!$B$28 = "Yes", ISBLANK('Inverter Request Form'!$F293)), "Missing ACPV Model Number", "Yes")))</f>
        <v>No Information Submitted</v>
      </c>
    </row>
    <row r="188" spans="1:76" ht="28.8" x14ac:dyDescent="0.3">
      <c r="A188" s="71" t="str">
        <f>IF(ISBLANK('Inverter Request Form'!$B$6), "No Information Submitted", 'Inverter Request Form'!$B$6)</f>
        <v>No Information Submitted</v>
      </c>
      <c r="B188" s="71" t="str">
        <f>IF(ISBLANK('Inverter Request Form'!$B294), "No Information Submitted", IF($BX$4 = "Yes", _xlfn.CONCAT("{", 'Inverter Request Form'!$C294, "V}"), IF('Inverter Request Form'!$B$98 = "Yes", IF(ISBLANK('Inverter Request Form'!$E294), "No Basic Listee Model Number Submitted", _xlfn.CONCAT('Inverter Request Form'!$B294," {",'Inverter Request Form'!$C294, "V}")), _xlfn.CONCAT('Inverter Request Form'!$B294," {",'Inverter Request Form'!$C294, "V}"))))</f>
        <v>No Information Submitted</v>
      </c>
      <c r="C188" s="27" t="str">
        <f t="shared" si="12"/>
        <v>N</v>
      </c>
      <c r="D188" s="27" t="str">
        <f>IF(OR('Inverter Request Form'!$B$39 = "Yes", OR('Inverter Request Form'!$B$50 = "Yes: SA8-SA15", 'Inverter Request Form'!$B$50 = "Yes: SA8-SA15, SA17 &amp; SA18")), IF('Inverter Request Form'!$B$39 = "Yes", "Y", "N"), "ERROR - No SA or SB Submitted")</f>
        <v>ERROR - No SA or SB Submitted</v>
      </c>
      <c r="E18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8" s="27" t="str">
        <f>IF($E$4 &lt;&gt; "Y", "N", IF('Inverter Request Form'!$B$54 = "Yes", "Y", "N"))</f>
        <v>N</v>
      </c>
      <c r="G188" s="27" t="str">
        <f>IF($E$4 &lt;&gt; "Y", "N", IF(OR('Inverter Request Form'!$B$50 = "Yes: SA8-SA15", 'Inverter Request Form'!$B$50 = "Yes: SA8-SA15, SA17 &amp; SA18"), "Y", "N"))</f>
        <v>N</v>
      </c>
      <c r="H188" s="27" t="str">
        <f>IF($E$4 &lt;&gt; "Y", "N", IF('Inverter Request Form'!$B$50 = "Yes: SA8-SA15, SA17 &amp; SA18", "Y", "N"))</f>
        <v>N</v>
      </c>
      <c r="I188" s="27" t="str">
        <f>IF('Inverter Request Form'!$B$88="1. Inverter - CSIP Certified", "Y", IF('Inverter Request Form'!$B$88="2. Inverter - CSIP compliant via conformance testing using a CSIP-certified gateway", "Y*", IF('Inverter Request Form'!$B$88= "None", "N", "N")))</f>
        <v>N</v>
      </c>
      <c r="J188" s="27"/>
      <c r="K188" s="27" t="str">
        <f>IF(ISBLANK('Inverter Request Form'!$D294), "No Information Submitted", 'Inverter Request Form'!$D294)</f>
        <v>No Information Submitted</v>
      </c>
      <c r="L188" s="27"/>
      <c r="M188" s="27" t="str">
        <f>IF(ISBLANK('Inverter Request Form'!$C294), "No Information Submitted", 'Inverter Request Form'!$C294)</f>
        <v>No Information Submitted</v>
      </c>
      <c r="N188" s="27"/>
      <c r="O188" s="27" t="str">
        <f>IF($D$4 &lt;&gt; "Y", "No Information Submitted", IF(ISBLANK('Inverter Request Form'!$B$34), "No NRTL Selected", 'Inverter Request Form'!$B$34))</f>
        <v>No Information Submitted</v>
      </c>
      <c r="P188" s="81" t="str">
        <f t="shared" si="13"/>
        <v>No Information Submitted</v>
      </c>
      <c r="Q188" s="27" t="str">
        <f>IF($E$4 &lt;&gt; "Y", "No Information Submitted", IF(ISBLANK('Inverter Request Form'!$B$34), "No NRTL Selected", 'Inverter Request Form'!$B$34))</f>
        <v>No Information Submitted</v>
      </c>
      <c r="R188" s="81" t="str">
        <f t="shared" si="14"/>
        <v>No Information Submitted</v>
      </c>
      <c r="S188" s="27" t="str">
        <f>IF($E$4 &lt;&gt; "Y", "No Information Submitted", IF(AND($E$4= "Y", ISBLANK('Inverter Request Form'!$B$52)), "ERROR - No Firmware Version Submitted", 'Inverter Request Form'!$B$52))</f>
        <v>No Information Submitted</v>
      </c>
      <c r="T188" s="81" t="str">
        <f t="shared" si="15"/>
        <v>No Information Submitted</v>
      </c>
      <c r="U188" s="81" t="str">
        <f t="shared" si="16"/>
        <v>No Information Submitted</v>
      </c>
      <c r="V188" s="81" t="str">
        <f t="shared" si="17"/>
        <v>No Information Submitted</v>
      </c>
      <c r="W188" s="27" t="str">
        <f>IF($I$4="No Information Submitted", "No Information Submitted", IF(ISBLANK('Inverter Request Form'!$B$90), "No Information Submitted", 'Inverter Request Form'!$B$90))</f>
        <v>No Information Submitted</v>
      </c>
      <c r="X188" s="81" t="str">
        <f>IF($I$4="No Information Submitted", "No Information Submitted", IF(ISBLANK('Inverter Request Form'!$B$90), "No Information Submitted", ""))</f>
        <v>No Information Submitted</v>
      </c>
      <c r="Y188" s="27"/>
      <c r="Z188" s="27" t="str">
        <f>IF(AND('Inverter Request Form'!$B$28= "Yes", 'Inverter Request Form'!$B$98 = "Yes"), "Multiple Listing and ACPV module", IF('Inverter Request Form'!$B$28= "Yes", "ACPV module", IF('Inverter Request Form'!$B$98 = "Yes", "Multiple Listing",  "")))</f>
        <v/>
      </c>
      <c r="AA188" s="27" t="str">
        <f>IF('Inverter Request Form'!$B$30="Yes","Y", "N")</f>
        <v>N</v>
      </c>
      <c r="AB188" s="27" t="str">
        <f>IF('Inverter Request Form'!$B$26="Yes","Y", "N")</f>
        <v>N</v>
      </c>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t="str">
        <f>IF('Inverter Request Form'!$B$68 = "", "No Information Submitted", IF('Inverter Request Form'!$B$68 = "Yes", "Y", IF('Inverter Request Form'!$B$68 = "No", "N", "Error")))</f>
        <v>No Information Submitted</v>
      </c>
      <c r="BK188" s="27" t="str">
        <f>IF('Inverter Request Form'!$B$70 = "", "No Information Submitted", IF('Inverter Request Form'!$B$70 = "Yes", "Y", IF('Inverter Request Form'!$B$70 = "No", "N", "Error")))</f>
        <v>No Information Submitted</v>
      </c>
      <c r="BL188" s="27" t="str">
        <f>IF('Inverter Request Form'!$B$72 = "", "No Information Submitted", IF('Inverter Request Form'!$B$72 = "Yes", "Y", IF('Inverter Request Form'!$B$72 = "No", "N", "Error")))</f>
        <v>No Information Submitted</v>
      </c>
      <c r="BM188" s="27" t="str">
        <f>IF('Inverter Request Form'!$B$74 = "", "No Information Submitted", IF('Inverter Request Form'!$B$74 = "Yes", "Y", IF('Inverter Request Form'!$B$74 = "No", "N", "Error")))</f>
        <v>No Information Submitted</v>
      </c>
      <c r="BN188" s="27" t="str">
        <f>IF('Inverter Request Form'!$B$76 = "", "No Information Submitted", IF('Inverter Request Form'!$B$76 = "Yes", "Y", IF('Inverter Request Form'!$B$76 = "No", "N", "Error")))</f>
        <v>No Information Submitted</v>
      </c>
      <c r="BO188" s="27" t="str">
        <f>IF('Inverter Request Form'!$B$78 = "", "No Information Submitted", IF('Inverter Request Form'!$B$78 = "Yes", "Y", IF('Inverter Request Form'!$B$78 = "No", "N", "Error")))</f>
        <v>No Information Submitted</v>
      </c>
      <c r="BP188" s="27" t="str">
        <f>IF('Inverter Request Form'!$B$80 = "", "No Information Submitted", IF('Inverter Request Form'!$B$80 = "Yes", "Y", IF('Inverter Request Form'!$B$80 = "No", "N", "Error")))</f>
        <v>No Information Submitted</v>
      </c>
      <c r="BQ188" s="27" t="str">
        <f>IF('Inverter Request Form'!$B$82 = "", "No Information Submitted", IF('Inverter Request Form'!$B$82 = "Yes", "Y", IF('Inverter Request Form'!$B$82 = "No", "N", "Error")))</f>
        <v>No Information Submitted</v>
      </c>
      <c r="BR188" s="27" t="str">
        <f>IF('Inverter Request Form'!$B$84 = "", "No Information Submitted", IF('Inverter Request Form'!$B$84 = "Yes", "Y", IF('Inverter Request Form'!$B$84 = "No", "N", "Error")))</f>
        <v>No Information Submitted</v>
      </c>
      <c r="BS188" s="81"/>
      <c r="BT188" s="81"/>
      <c r="BU18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8" s="27" t="str">
        <f>IF('Inverter Request Form'!$B$22 = "PV Only", "PV", IF('Inverter Request Form'!$B$22 = "Battery Only", "Battery", IF('Inverter Request Form'!$B$22 = "Hybrid (PV and Battery)", "Both", "No Information Submitted")))</f>
        <v>No Information Submitted</v>
      </c>
      <c r="BX188" s="27" t="str">
        <f>IF(ISBLANK('Inverter Request Form'!$B294), "No Information Submitted", IF('Inverter Request Form'!$B$28 &lt;&gt; "Yes", "No", IF(AND('Inverter Request Form'!$B$28 = "Yes", ISBLANK('Inverter Request Form'!$F294)), "Missing ACPV Model Number", "Yes")))</f>
        <v>No Information Submitted</v>
      </c>
    </row>
    <row r="189" spans="1:76" ht="28.8" x14ac:dyDescent="0.3">
      <c r="A189" s="71" t="str">
        <f>IF(ISBLANK('Inverter Request Form'!$B$6), "No Information Submitted", 'Inverter Request Form'!$B$6)</f>
        <v>No Information Submitted</v>
      </c>
      <c r="B189" s="71" t="str">
        <f>IF(ISBLANK('Inverter Request Form'!$B295), "No Information Submitted", IF($BX$4 = "Yes", _xlfn.CONCAT("{", 'Inverter Request Form'!$C295, "V}"), IF('Inverter Request Form'!$B$98 = "Yes", IF(ISBLANK('Inverter Request Form'!$E295), "No Basic Listee Model Number Submitted", _xlfn.CONCAT('Inverter Request Form'!$B295," {",'Inverter Request Form'!$C295, "V}")), _xlfn.CONCAT('Inverter Request Form'!$B295," {",'Inverter Request Form'!$C295, "V}"))))</f>
        <v>No Information Submitted</v>
      </c>
      <c r="C189" s="27" t="str">
        <f t="shared" si="12"/>
        <v>N</v>
      </c>
      <c r="D189" s="27" t="str">
        <f>IF(OR('Inverter Request Form'!$B$39 = "Yes", OR('Inverter Request Form'!$B$50 = "Yes: SA8-SA15", 'Inverter Request Form'!$B$50 = "Yes: SA8-SA15, SA17 &amp; SA18")), IF('Inverter Request Form'!$B$39 = "Yes", "Y", "N"), "ERROR - No SA or SB Submitted")</f>
        <v>ERROR - No SA or SB Submitted</v>
      </c>
      <c r="E18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89" s="27" t="str">
        <f>IF($E$4 &lt;&gt; "Y", "N", IF('Inverter Request Form'!$B$54 = "Yes", "Y", "N"))</f>
        <v>N</v>
      </c>
      <c r="G189" s="27" t="str">
        <f>IF($E$4 &lt;&gt; "Y", "N", IF(OR('Inverter Request Form'!$B$50 = "Yes: SA8-SA15", 'Inverter Request Form'!$B$50 = "Yes: SA8-SA15, SA17 &amp; SA18"), "Y", "N"))</f>
        <v>N</v>
      </c>
      <c r="H189" s="27" t="str">
        <f>IF($E$4 &lt;&gt; "Y", "N", IF('Inverter Request Form'!$B$50 = "Yes: SA8-SA15, SA17 &amp; SA18", "Y", "N"))</f>
        <v>N</v>
      </c>
      <c r="I189" s="27" t="str">
        <f>IF('Inverter Request Form'!$B$88="1. Inverter - CSIP Certified", "Y", IF('Inverter Request Form'!$B$88="2. Inverter - CSIP compliant via conformance testing using a CSIP-certified gateway", "Y*", IF('Inverter Request Form'!$B$88= "None", "N", "N")))</f>
        <v>N</v>
      </c>
      <c r="J189" s="27"/>
      <c r="K189" s="27" t="str">
        <f>IF(ISBLANK('Inverter Request Form'!$D295), "No Information Submitted", 'Inverter Request Form'!$D295)</f>
        <v>No Information Submitted</v>
      </c>
      <c r="L189" s="27"/>
      <c r="M189" s="27" t="str">
        <f>IF(ISBLANK('Inverter Request Form'!$C295), "No Information Submitted", 'Inverter Request Form'!$C295)</f>
        <v>No Information Submitted</v>
      </c>
      <c r="N189" s="27"/>
      <c r="O189" s="27" t="str">
        <f>IF($D$4 &lt;&gt; "Y", "No Information Submitted", IF(ISBLANK('Inverter Request Form'!$B$34), "No NRTL Selected", 'Inverter Request Form'!$B$34))</f>
        <v>No Information Submitted</v>
      </c>
      <c r="P189" s="81" t="str">
        <f t="shared" si="13"/>
        <v>No Information Submitted</v>
      </c>
      <c r="Q189" s="27" t="str">
        <f>IF($E$4 &lt;&gt; "Y", "No Information Submitted", IF(ISBLANK('Inverter Request Form'!$B$34), "No NRTL Selected", 'Inverter Request Form'!$B$34))</f>
        <v>No Information Submitted</v>
      </c>
      <c r="R189" s="81" t="str">
        <f t="shared" si="14"/>
        <v>No Information Submitted</v>
      </c>
      <c r="S189" s="27" t="str">
        <f>IF($E$4 &lt;&gt; "Y", "No Information Submitted", IF(AND($E$4= "Y", ISBLANK('Inverter Request Form'!$B$52)), "ERROR - No Firmware Version Submitted", 'Inverter Request Form'!$B$52))</f>
        <v>No Information Submitted</v>
      </c>
      <c r="T189" s="81" t="str">
        <f t="shared" si="15"/>
        <v>No Information Submitted</v>
      </c>
      <c r="U189" s="81" t="str">
        <f t="shared" si="16"/>
        <v>No Information Submitted</v>
      </c>
      <c r="V189" s="81" t="str">
        <f t="shared" si="17"/>
        <v>No Information Submitted</v>
      </c>
      <c r="W189" s="27" t="str">
        <f>IF($I$4="No Information Submitted", "No Information Submitted", IF(ISBLANK('Inverter Request Form'!$B$90), "No Information Submitted", 'Inverter Request Form'!$B$90))</f>
        <v>No Information Submitted</v>
      </c>
      <c r="X189" s="81" t="str">
        <f>IF($I$4="No Information Submitted", "No Information Submitted", IF(ISBLANK('Inverter Request Form'!$B$90), "No Information Submitted", ""))</f>
        <v>No Information Submitted</v>
      </c>
      <c r="Y189" s="27"/>
      <c r="Z189" s="27" t="str">
        <f>IF(AND('Inverter Request Form'!$B$28= "Yes", 'Inverter Request Form'!$B$98 = "Yes"), "Multiple Listing and ACPV module", IF('Inverter Request Form'!$B$28= "Yes", "ACPV module", IF('Inverter Request Form'!$B$98 = "Yes", "Multiple Listing",  "")))</f>
        <v/>
      </c>
      <c r="AA189" s="27" t="str">
        <f>IF('Inverter Request Form'!$B$30="Yes","Y", "N")</f>
        <v>N</v>
      </c>
      <c r="AB189" s="27" t="str">
        <f>IF('Inverter Request Form'!$B$26="Yes","Y", "N")</f>
        <v>N</v>
      </c>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t="str">
        <f>IF('Inverter Request Form'!$B$68 = "", "No Information Submitted", IF('Inverter Request Form'!$B$68 = "Yes", "Y", IF('Inverter Request Form'!$B$68 = "No", "N", "Error")))</f>
        <v>No Information Submitted</v>
      </c>
      <c r="BK189" s="27" t="str">
        <f>IF('Inverter Request Form'!$B$70 = "", "No Information Submitted", IF('Inverter Request Form'!$B$70 = "Yes", "Y", IF('Inverter Request Form'!$B$70 = "No", "N", "Error")))</f>
        <v>No Information Submitted</v>
      </c>
      <c r="BL189" s="27" t="str">
        <f>IF('Inverter Request Form'!$B$72 = "", "No Information Submitted", IF('Inverter Request Form'!$B$72 = "Yes", "Y", IF('Inverter Request Form'!$B$72 = "No", "N", "Error")))</f>
        <v>No Information Submitted</v>
      </c>
      <c r="BM189" s="27" t="str">
        <f>IF('Inverter Request Form'!$B$74 = "", "No Information Submitted", IF('Inverter Request Form'!$B$74 = "Yes", "Y", IF('Inverter Request Form'!$B$74 = "No", "N", "Error")))</f>
        <v>No Information Submitted</v>
      </c>
      <c r="BN189" s="27" t="str">
        <f>IF('Inverter Request Form'!$B$76 = "", "No Information Submitted", IF('Inverter Request Form'!$B$76 = "Yes", "Y", IF('Inverter Request Form'!$B$76 = "No", "N", "Error")))</f>
        <v>No Information Submitted</v>
      </c>
      <c r="BO189" s="27" t="str">
        <f>IF('Inverter Request Form'!$B$78 = "", "No Information Submitted", IF('Inverter Request Form'!$B$78 = "Yes", "Y", IF('Inverter Request Form'!$B$78 = "No", "N", "Error")))</f>
        <v>No Information Submitted</v>
      </c>
      <c r="BP189" s="27" t="str">
        <f>IF('Inverter Request Form'!$B$80 = "", "No Information Submitted", IF('Inverter Request Form'!$B$80 = "Yes", "Y", IF('Inverter Request Form'!$B$80 = "No", "N", "Error")))</f>
        <v>No Information Submitted</v>
      </c>
      <c r="BQ189" s="27" t="str">
        <f>IF('Inverter Request Form'!$B$82 = "", "No Information Submitted", IF('Inverter Request Form'!$B$82 = "Yes", "Y", IF('Inverter Request Form'!$B$82 = "No", "N", "Error")))</f>
        <v>No Information Submitted</v>
      </c>
      <c r="BR189" s="27" t="str">
        <f>IF('Inverter Request Form'!$B$84 = "", "No Information Submitted", IF('Inverter Request Form'!$B$84 = "Yes", "Y", IF('Inverter Request Form'!$B$84 = "No", "N", "Error")))</f>
        <v>No Information Submitted</v>
      </c>
      <c r="BS189" s="81"/>
      <c r="BT189" s="81"/>
      <c r="BU18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8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89" s="27" t="str">
        <f>IF('Inverter Request Form'!$B$22 = "PV Only", "PV", IF('Inverter Request Form'!$B$22 = "Battery Only", "Battery", IF('Inverter Request Form'!$B$22 = "Hybrid (PV and Battery)", "Both", "No Information Submitted")))</f>
        <v>No Information Submitted</v>
      </c>
      <c r="BX189" s="27" t="str">
        <f>IF(ISBLANK('Inverter Request Form'!$B295), "No Information Submitted", IF('Inverter Request Form'!$B$28 &lt;&gt; "Yes", "No", IF(AND('Inverter Request Form'!$B$28 = "Yes", ISBLANK('Inverter Request Form'!$F295)), "Missing ACPV Model Number", "Yes")))</f>
        <v>No Information Submitted</v>
      </c>
    </row>
    <row r="190" spans="1:76" ht="28.8" x14ac:dyDescent="0.3">
      <c r="A190" s="71" t="str">
        <f>IF(ISBLANK('Inverter Request Form'!$B$6), "No Information Submitted", 'Inverter Request Form'!$B$6)</f>
        <v>No Information Submitted</v>
      </c>
      <c r="B190" s="71" t="str">
        <f>IF(ISBLANK('Inverter Request Form'!$B296), "No Information Submitted", IF($BX$4 = "Yes", _xlfn.CONCAT("{", 'Inverter Request Form'!$C296, "V}"), IF('Inverter Request Form'!$B$98 = "Yes", IF(ISBLANK('Inverter Request Form'!$E296), "No Basic Listee Model Number Submitted", _xlfn.CONCAT('Inverter Request Form'!$B296," {",'Inverter Request Form'!$C296, "V}")), _xlfn.CONCAT('Inverter Request Form'!$B296," {",'Inverter Request Form'!$C296, "V}"))))</f>
        <v>No Information Submitted</v>
      </c>
      <c r="C190" s="27" t="str">
        <f t="shared" si="12"/>
        <v>N</v>
      </c>
      <c r="D190" s="27" t="str">
        <f>IF(OR('Inverter Request Form'!$B$39 = "Yes", OR('Inverter Request Form'!$B$50 = "Yes: SA8-SA15", 'Inverter Request Form'!$B$50 = "Yes: SA8-SA15, SA17 &amp; SA18")), IF('Inverter Request Form'!$B$39 = "Yes", "Y", "N"), "ERROR - No SA or SB Submitted")</f>
        <v>ERROR - No SA or SB Submitted</v>
      </c>
      <c r="E19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0" s="27" t="str">
        <f>IF($E$4 &lt;&gt; "Y", "N", IF('Inverter Request Form'!$B$54 = "Yes", "Y", "N"))</f>
        <v>N</v>
      </c>
      <c r="G190" s="27" t="str">
        <f>IF($E$4 &lt;&gt; "Y", "N", IF(OR('Inverter Request Form'!$B$50 = "Yes: SA8-SA15", 'Inverter Request Form'!$B$50 = "Yes: SA8-SA15, SA17 &amp; SA18"), "Y", "N"))</f>
        <v>N</v>
      </c>
      <c r="H190" s="27" t="str">
        <f>IF($E$4 &lt;&gt; "Y", "N", IF('Inverter Request Form'!$B$50 = "Yes: SA8-SA15, SA17 &amp; SA18", "Y", "N"))</f>
        <v>N</v>
      </c>
      <c r="I190" s="27" t="str">
        <f>IF('Inverter Request Form'!$B$88="1. Inverter - CSIP Certified", "Y", IF('Inverter Request Form'!$B$88="2. Inverter - CSIP compliant via conformance testing using a CSIP-certified gateway", "Y*", IF('Inverter Request Form'!$B$88= "None", "N", "N")))</f>
        <v>N</v>
      </c>
      <c r="J190" s="27"/>
      <c r="K190" s="27" t="str">
        <f>IF(ISBLANK('Inverter Request Form'!$D296), "No Information Submitted", 'Inverter Request Form'!$D296)</f>
        <v>No Information Submitted</v>
      </c>
      <c r="L190" s="27"/>
      <c r="M190" s="27" t="str">
        <f>IF(ISBLANK('Inverter Request Form'!$C296), "No Information Submitted", 'Inverter Request Form'!$C296)</f>
        <v>No Information Submitted</v>
      </c>
      <c r="N190" s="27"/>
      <c r="O190" s="27" t="str">
        <f>IF($D$4 &lt;&gt; "Y", "No Information Submitted", IF(ISBLANK('Inverter Request Form'!$B$34), "No NRTL Selected", 'Inverter Request Form'!$B$34))</f>
        <v>No Information Submitted</v>
      </c>
      <c r="P190" s="81" t="str">
        <f t="shared" si="13"/>
        <v>No Information Submitted</v>
      </c>
      <c r="Q190" s="27" t="str">
        <f>IF($E$4 &lt;&gt; "Y", "No Information Submitted", IF(ISBLANK('Inverter Request Form'!$B$34), "No NRTL Selected", 'Inverter Request Form'!$B$34))</f>
        <v>No Information Submitted</v>
      </c>
      <c r="R190" s="81" t="str">
        <f t="shared" si="14"/>
        <v>No Information Submitted</v>
      </c>
      <c r="S190" s="27" t="str">
        <f>IF($E$4 &lt;&gt; "Y", "No Information Submitted", IF(AND($E$4= "Y", ISBLANK('Inverter Request Form'!$B$52)), "ERROR - No Firmware Version Submitted", 'Inverter Request Form'!$B$52))</f>
        <v>No Information Submitted</v>
      </c>
      <c r="T190" s="81" t="str">
        <f t="shared" si="15"/>
        <v>No Information Submitted</v>
      </c>
      <c r="U190" s="81" t="str">
        <f t="shared" si="16"/>
        <v>No Information Submitted</v>
      </c>
      <c r="V190" s="81" t="str">
        <f t="shared" si="17"/>
        <v>No Information Submitted</v>
      </c>
      <c r="W190" s="27" t="str">
        <f>IF($I$4="No Information Submitted", "No Information Submitted", IF(ISBLANK('Inverter Request Form'!$B$90), "No Information Submitted", 'Inverter Request Form'!$B$90))</f>
        <v>No Information Submitted</v>
      </c>
      <c r="X190" s="81" t="str">
        <f>IF($I$4="No Information Submitted", "No Information Submitted", IF(ISBLANK('Inverter Request Form'!$B$90), "No Information Submitted", ""))</f>
        <v>No Information Submitted</v>
      </c>
      <c r="Y190" s="27"/>
      <c r="Z190" s="27" t="str">
        <f>IF(AND('Inverter Request Form'!$B$28= "Yes", 'Inverter Request Form'!$B$98 = "Yes"), "Multiple Listing and ACPV module", IF('Inverter Request Form'!$B$28= "Yes", "ACPV module", IF('Inverter Request Form'!$B$98 = "Yes", "Multiple Listing",  "")))</f>
        <v/>
      </c>
      <c r="AA190" s="27" t="str">
        <f>IF('Inverter Request Form'!$B$30="Yes","Y", "N")</f>
        <v>N</v>
      </c>
      <c r="AB190" s="27" t="str">
        <f>IF('Inverter Request Form'!$B$26="Yes","Y", "N")</f>
        <v>N</v>
      </c>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t="str">
        <f>IF('Inverter Request Form'!$B$68 = "", "No Information Submitted", IF('Inverter Request Form'!$B$68 = "Yes", "Y", IF('Inverter Request Form'!$B$68 = "No", "N", "Error")))</f>
        <v>No Information Submitted</v>
      </c>
      <c r="BK190" s="27" t="str">
        <f>IF('Inverter Request Form'!$B$70 = "", "No Information Submitted", IF('Inverter Request Form'!$B$70 = "Yes", "Y", IF('Inverter Request Form'!$B$70 = "No", "N", "Error")))</f>
        <v>No Information Submitted</v>
      </c>
      <c r="BL190" s="27" t="str">
        <f>IF('Inverter Request Form'!$B$72 = "", "No Information Submitted", IF('Inverter Request Form'!$B$72 = "Yes", "Y", IF('Inverter Request Form'!$B$72 = "No", "N", "Error")))</f>
        <v>No Information Submitted</v>
      </c>
      <c r="BM190" s="27" t="str">
        <f>IF('Inverter Request Form'!$B$74 = "", "No Information Submitted", IF('Inverter Request Form'!$B$74 = "Yes", "Y", IF('Inverter Request Form'!$B$74 = "No", "N", "Error")))</f>
        <v>No Information Submitted</v>
      </c>
      <c r="BN190" s="27" t="str">
        <f>IF('Inverter Request Form'!$B$76 = "", "No Information Submitted", IF('Inverter Request Form'!$B$76 = "Yes", "Y", IF('Inverter Request Form'!$B$76 = "No", "N", "Error")))</f>
        <v>No Information Submitted</v>
      </c>
      <c r="BO190" s="27" t="str">
        <f>IF('Inverter Request Form'!$B$78 = "", "No Information Submitted", IF('Inverter Request Form'!$B$78 = "Yes", "Y", IF('Inverter Request Form'!$B$78 = "No", "N", "Error")))</f>
        <v>No Information Submitted</v>
      </c>
      <c r="BP190" s="27" t="str">
        <f>IF('Inverter Request Form'!$B$80 = "", "No Information Submitted", IF('Inverter Request Form'!$B$80 = "Yes", "Y", IF('Inverter Request Form'!$B$80 = "No", "N", "Error")))</f>
        <v>No Information Submitted</v>
      </c>
      <c r="BQ190" s="27" t="str">
        <f>IF('Inverter Request Form'!$B$82 = "", "No Information Submitted", IF('Inverter Request Form'!$B$82 = "Yes", "Y", IF('Inverter Request Form'!$B$82 = "No", "N", "Error")))</f>
        <v>No Information Submitted</v>
      </c>
      <c r="BR190" s="27" t="str">
        <f>IF('Inverter Request Form'!$B$84 = "", "No Information Submitted", IF('Inverter Request Form'!$B$84 = "Yes", "Y", IF('Inverter Request Form'!$B$84 = "No", "N", "Error")))</f>
        <v>No Information Submitted</v>
      </c>
      <c r="BS190" s="81"/>
      <c r="BT190" s="81"/>
      <c r="BU19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0" s="27" t="str">
        <f>IF('Inverter Request Form'!$B$22 = "PV Only", "PV", IF('Inverter Request Form'!$B$22 = "Battery Only", "Battery", IF('Inverter Request Form'!$B$22 = "Hybrid (PV and Battery)", "Both", "No Information Submitted")))</f>
        <v>No Information Submitted</v>
      </c>
      <c r="BX190" s="27" t="str">
        <f>IF(ISBLANK('Inverter Request Form'!$B296), "No Information Submitted", IF('Inverter Request Form'!$B$28 &lt;&gt; "Yes", "No", IF(AND('Inverter Request Form'!$B$28 = "Yes", ISBLANK('Inverter Request Form'!$F296)), "Missing ACPV Model Number", "Yes")))</f>
        <v>No Information Submitted</v>
      </c>
    </row>
    <row r="191" spans="1:76" ht="28.8" x14ac:dyDescent="0.3">
      <c r="A191" s="71" t="str">
        <f>IF(ISBLANK('Inverter Request Form'!$B$6), "No Information Submitted", 'Inverter Request Form'!$B$6)</f>
        <v>No Information Submitted</v>
      </c>
      <c r="B191" s="71" t="str">
        <f>IF(ISBLANK('Inverter Request Form'!$B297), "No Information Submitted", IF($BX$4 = "Yes", _xlfn.CONCAT("{", 'Inverter Request Form'!$C297, "V}"), IF('Inverter Request Form'!$B$98 = "Yes", IF(ISBLANK('Inverter Request Form'!$E297), "No Basic Listee Model Number Submitted", _xlfn.CONCAT('Inverter Request Form'!$B297," {",'Inverter Request Form'!$C297, "V}")), _xlfn.CONCAT('Inverter Request Form'!$B297," {",'Inverter Request Form'!$C297, "V}"))))</f>
        <v>No Information Submitted</v>
      </c>
      <c r="C191" s="27" t="str">
        <f t="shared" si="12"/>
        <v>N</v>
      </c>
      <c r="D191" s="27" t="str">
        <f>IF(OR('Inverter Request Form'!$B$39 = "Yes", OR('Inverter Request Form'!$B$50 = "Yes: SA8-SA15", 'Inverter Request Form'!$B$50 = "Yes: SA8-SA15, SA17 &amp; SA18")), IF('Inverter Request Form'!$B$39 = "Yes", "Y", "N"), "ERROR - No SA or SB Submitted")</f>
        <v>ERROR - No SA or SB Submitted</v>
      </c>
      <c r="E19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1" s="27" t="str">
        <f>IF($E$4 &lt;&gt; "Y", "N", IF('Inverter Request Form'!$B$54 = "Yes", "Y", "N"))</f>
        <v>N</v>
      </c>
      <c r="G191" s="27" t="str">
        <f>IF($E$4 &lt;&gt; "Y", "N", IF(OR('Inverter Request Form'!$B$50 = "Yes: SA8-SA15", 'Inverter Request Form'!$B$50 = "Yes: SA8-SA15, SA17 &amp; SA18"), "Y", "N"))</f>
        <v>N</v>
      </c>
      <c r="H191" s="27" t="str">
        <f>IF($E$4 &lt;&gt; "Y", "N", IF('Inverter Request Form'!$B$50 = "Yes: SA8-SA15, SA17 &amp; SA18", "Y", "N"))</f>
        <v>N</v>
      </c>
      <c r="I191" s="27" t="str">
        <f>IF('Inverter Request Form'!$B$88="1. Inverter - CSIP Certified", "Y", IF('Inverter Request Form'!$B$88="2. Inverter - CSIP compliant via conformance testing using a CSIP-certified gateway", "Y*", IF('Inverter Request Form'!$B$88= "None", "N", "N")))</f>
        <v>N</v>
      </c>
      <c r="J191" s="27"/>
      <c r="K191" s="27" t="str">
        <f>IF(ISBLANK('Inverter Request Form'!$D297), "No Information Submitted", 'Inverter Request Form'!$D297)</f>
        <v>No Information Submitted</v>
      </c>
      <c r="L191" s="27"/>
      <c r="M191" s="27" t="str">
        <f>IF(ISBLANK('Inverter Request Form'!$C297), "No Information Submitted", 'Inverter Request Form'!$C297)</f>
        <v>No Information Submitted</v>
      </c>
      <c r="N191" s="27"/>
      <c r="O191" s="27" t="str">
        <f>IF($D$4 &lt;&gt; "Y", "No Information Submitted", IF(ISBLANK('Inverter Request Form'!$B$34), "No NRTL Selected", 'Inverter Request Form'!$B$34))</f>
        <v>No Information Submitted</v>
      </c>
      <c r="P191" s="81" t="str">
        <f t="shared" si="13"/>
        <v>No Information Submitted</v>
      </c>
      <c r="Q191" s="27" t="str">
        <f>IF($E$4 &lt;&gt; "Y", "No Information Submitted", IF(ISBLANK('Inverter Request Form'!$B$34), "No NRTL Selected", 'Inverter Request Form'!$B$34))</f>
        <v>No Information Submitted</v>
      </c>
      <c r="R191" s="81" t="str">
        <f t="shared" si="14"/>
        <v>No Information Submitted</v>
      </c>
      <c r="S191" s="27" t="str">
        <f>IF($E$4 &lt;&gt; "Y", "No Information Submitted", IF(AND($E$4= "Y", ISBLANK('Inverter Request Form'!$B$52)), "ERROR - No Firmware Version Submitted", 'Inverter Request Form'!$B$52))</f>
        <v>No Information Submitted</v>
      </c>
      <c r="T191" s="81" t="str">
        <f t="shared" si="15"/>
        <v>No Information Submitted</v>
      </c>
      <c r="U191" s="81" t="str">
        <f t="shared" si="16"/>
        <v>No Information Submitted</v>
      </c>
      <c r="V191" s="81" t="str">
        <f t="shared" si="17"/>
        <v>No Information Submitted</v>
      </c>
      <c r="W191" s="27" t="str">
        <f>IF($I$4="No Information Submitted", "No Information Submitted", IF(ISBLANK('Inverter Request Form'!$B$90), "No Information Submitted", 'Inverter Request Form'!$B$90))</f>
        <v>No Information Submitted</v>
      </c>
      <c r="X191" s="81" t="str">
        <f>IF($I$4="No Information Submitted", "No Information Submitted", IF(ISBLANK('Inverter Request Form'!$B$90), "No Information Submitted", ""))</f>
        <v>No Information Submitted</v>
      </c>
      <c r="Y191" s="27"/>
      <c r="Z191" s="27" t="str">
        <f>IF(AND('Inverter Request Form'!$B$28= "Yes", 'Inverter Request Form'!$B$98 = "Yes"), "Multiple Listing and ACPV module", IF('Inverter Request Form'!$B$28= "Yes", "ACPV module", IF('Inverter Request Form'!$B$98 = "Yes", "Multiple Listing",  "")))</f>
        <v/>
      </c>
      <c r="AA191" s="27" t="str">
        <f>IF('Inverter Request Form'!$B$30="Yes","Y", "N")</f>
        <v>N</v>
      </c>
      <c r="AB191" s="27" t="str">
        <f>IF('Inverter Request Form'!$B$26="Yes","Y", "N")</f>
        <v>N</v>
      </c>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t="str">
        <f>IF('Inverter Request Form'!$B$68 = "", "No Information Submitted", IF('Inverter Request Form'!$B$68 = "Yes", "Y", IF('Inverter Request Form'!$B$68 = "No", "N", "Error")))</f>
        <v>No Information Submitted</v>
      </c>
      <c r="BK191" s="27" t="str">
        <f>IF('Inverter Request Form'!$B$70 = "", "No Information Submitted", IF('Inverter Request Form'!$B$70 = "Yes", "Y", IF('Inverter Request Form'!$B$70 = "No", "N", "Error")))</f>
        <v>No Information Submitted</v>
      </c>
      <c r="BL191" s="27" t="str">
        <f>IF('Inverter Request Form'!$B$72 = "", "No Information Submitted", IF('Inverter Request Form'!$B$72 = "Yes", "Y", IF('Inverter Request Form'!$B$72 = "No", "N", "Error")))</f>
        <v>No Information Submitted</v>
      </c>
      <c r="BM191" s="27" t="str">
        <f>IF('Inverter Request Form'!$B$74 = "", "No Information Submitted", IF('Inverter Request Form'!$B$74 = "Yes", "Y", IF('Inverter Request Form'!$B$74 = "No", "N", "Error")))</f>
        <v>No Information Submitted</v>
      </c>
      <c r="BN191" s="27" t="str">
        <f>IF('Inverter Request Form'!$B$76 = "", "No Information Submitted", IF('Inverter Request Form'!$B$76 = "Yes", "Y", IF('Inverter Request Form'!$B$76 = "No", "N", "Error")))</f>
        <v>No Information Submitted</v>
      </c>
      <c r="BO191" s="27" t="str">
        <f>IF('Inverter Request Form'!$B$78 = "", "No Information Submitted", IF('Inverter Request Form'!$B$78 = "Yes", "Y", IF('Inverter Request Form'!$B$78 = "No", "N", "Error")))</f>
        <v>No Information Submitted</v>
      </c>
      <c r="BP191" s="27" t="str">
        <f>IF('Inverter Request Form'!$B$80 = "", "No Information Submitted", IF('Inverter Request Form'!$B$80 = "Yes", "Y", IF('Inverter Request Form'!$B$80 = "No", "N", "Error")))</f>
        <v>No Information Submitted</v>
      </c>
      <c r="BQ191" s="27" t="str">
        <f>IF('Inverter Request Form'!$B$82 = "", "No Information Submitted", IF('Inverter Request Form'!$B$82 = "Yes", "Y", IF('Inverter Request Form'!$B$82 = "No", "N", "Error")))</f>
        <v>No Information Submitted</v>
      </c>
      <c r="BR191" s="27" t="str">
        <f>IF('Inverter Request Form'!$B$84 = "", "No Information Submitted", IF('Inverter Request Form'!$B$84 = "Yes", "Y", IF('Inverter Request Form'!$B$84 = "No", "N", "Error")))</f>
        <v>No Information Submitted</v>
      </c>
      <c r="BS191" s="81"/>
      <c r="BT191" s="81"/>
      <c r="BU19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1" s="27" t="str">
        <f>IF('Inverter Request Form'!$B$22 = "PV Only", "PV", IF('Inverter Request Form'!$B$22 = "Battery Only", "Battery", IF('Inverter Request Form'!$B$22 = "Hybrid (PV and Battery)", "Both", "No Information Submitted")))</f>
        <v>No Information Submitted</v>
      </c>
      <c r="BX191" s="27" t="str">
        <f>IF(ISBLANK('Inverter Request Form'!$B297), "No Information Submitted", IF('Inverter Request Form'!$B$28 &lt;&gt; "Yes", "No", IF(AND('Inverter Request Form'!$B$28 = "Yes", ISBLANK('Inverter Request Form'!$F297)), "Missing ACPV Model Number", "Yes")))</f>
        <v>No Information Submitted</v>
      </c>
    </row>
    <row r="192" spans="1:76" ht="28.8" x14ac:dyDescent="0.3">
      <c r="A192" s="71" t="str">
        <f>IF(ISBLANK('Inverter Request Form'!$B$6), "No Information Submitted", 'Inverter Request Form'!$B$6)</f>
        <v>No Information Submitted</v>
      </c>
      <c r="B192" s="71" t="str">
        <f>IF(ISBLANK('Inverter Request Form'!$B298), "No Information Submitted", IF($BX$4 = "Yes", _xlfn.CONCAT("{", 'Inverter Request Form'!$C298, "V}"), IF('Inverter Request Form'!$B$98 = "Yes", IF(ISBLANK('Inverter Request Form'!$E298), "No Basic Listee Model Number Submitted", _xlfn.CONCAT('Inverter Request Form'!$B298," {",'Inverter Request Form'!$C298, "V}")), _xlfn.CONCAT('Inverter Request Form'!$B298," {",'Inverter Request Form'!$C298, "V}"))))</f>
        <v>No Information Submitted</v>
      </c>
      <c r="C192" s="27" t="str">
        <f t="shared" si="12"/>
        <v>N</v>
      </c>
      <c r="D192" s="27" t="str">
        <f>IF(OR('Inverter Request Form'!$B$39 = "Yes", OR('Inverter Request Form'!$B$50 = "Yes: SA8-SA15", 'Inverter Request Form'!$B$50 = "Yes: SA8-SA15, SA17 &amp; SA18")), IF('Inverter Request Form'!$B$39 = "Yes", "Y", "N"), "ERROR - No SA or SB Submitted")</f>
        <v>ERROR - No SA or SB Submitted</v>
      </c>
      <c r="E19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2" s="27" t="str">
        <f>IF($E$4 &lt;&gt; "Y", "N", IF('Inverter Request Form'!$B$54 = "Yes", "Y", "N"))</f>
        <v>N</v>
      </c>
      <c r="G192" s="27" t="str">
        <f>IF($E$4 &lt;&gt; "Y", "N", IF(OR('Inverter Request Form'!$B$50 = "Yes: SA8-SA15", 'Inverter Request Form'!$B$50 = "Yes: SA8-SA15, SA17 &amp; SA18"), "Y", "N"))</f>
        <v>N</v>
      </c>
      <c r="H192" s="27" t="str">
        <f>IF($E$4 &lt;&gt; "Y", "N", IF('Inverter Request Form'!$B$50 = "Yes: SA8-SA15, SA17 &amp; SA18", "Y", "N"))</f>
        <v>N</v>
      </c>
      <c r="I192" s="27" t="str">
        <f>IF('Inverter Request Form'!$B$88="1. Inverter - CSIP Certified", "Y", IF('Inverter Request Form'!$B$88="2. Inverter - CSIP compliant via conformance testing using a CSIP-certified gateway", "Y*", IF('Inverter Request Form'!$B$88= "None", "N", "N")))</f>
        <v>N</v>
      </c>
      <c r="J192" s="27"/>
      <c r="K192" s="27" t="str">
        <f>IF(ISBLANK('Inverter Request Form'!$D298), "No Information Submitted", 'Inverter Request Form'!$D298)</f>
        <v>No Information Submitted</v>
      </c>
      <c r="L192" s="27"/>
      <c r="M192" s="27" t="str">
        <f>IF(ISBLANK('Inverter Request Form'!$C298), "No Information Submitted", 'Inverter Request Form'!$C298)</f>
        <v>No Information Submitted</v>
      </c>
      <c r="N192" s="27"/>
      <c r="O192" s="27" t="str">
        <f>IF($D$4 &lt;&gt; "Y", "No Information Submitted", IF(ISBLANK('Inverter Request Form'!$B$34), "No NRTL Selected", 'Inverter Request Form'!$B$34))</f>
        <v>No Information Submitted</v>
      </c>
      <c r="P192" s="81" t="str">
        <f t="shared" si="13"/>
        <v>No Information Submitted</v>
      </c>
      <c r="Q192" s="27" t="str">
        <f>IF($E$4 &lt;&gt; "Y", "No Information Submitted", IF(ISBLANK('Inverter Request Form'!$B$34), "No NRTL Selected", 'Inverter Request Form'!$B$34))</f>
        <v>No Information Submitted</v>
      </c>
      <c r="R192" s="81" t="str">
        <f t="shared" si="14"/>
        <v>No Information Submitted</v>
      </c>
      <c r="S192" s="27" t="str">
        <f>IF($E$4 &lt;&gt; "Y", "No Information Submitted", IF(AND($E$4= "Y", ISBLANK('Inverter Request Form'!$B$52)), "ERROR - No Firmware Version Submitted", 'Inverter Request Form'!$B$52))</f>
        <v>No Information Submitted</v>
      </c>
      <c r="T192" s="81" t="str">
        <f t="shared" si="15"/>
        <v>No Information Submitted</v>
      </c>
      <c r="U192" s="81" t="str">
        <f t="shared" si="16"/>
        <v>No Information Submitted</v>
      </c>
      <c r="V192" s="81" t="str">
        <f t="shared" si="17"/>
        <v>No Information Submitted</v>
      </c>
      <c r="W192" s="27" t="str">
        <f>IF($I$4="No Information Submitted", "No Information Submitted", IF(ISBLANK('Inverter Request Form'!$B$90), "No Information Submitted", 'Inverter Request Form'!$B$90))</f>
        <v>No Information Submitted</v>
      </c>
      <c r="X192" s="81" t="str">
        <f>IF($I$4="No Information Submitted", "No Information Submitted", IF(ISBLANK('Inverter Request Form'!$B$90), "No Information Submitted", ""))</f>
        <v>No Information Submitted</v>
      </c>
      <c r="Y192" s="27"/>
      <c r="Z192" s="27" t="str">
        <f>IF(AND('Inverter Request Form'!$B$28= "Yes", 'Inverter Request Form'!$B$98 = "Yes"), "Multiple Listing and ACPV module", IF('Inverter Request Form'!$B$28= "Yes", "ACPV module", IF('Inverter Request Form'!$B$98 = "Yes", "Multiple Listing",  "")))</f>
        <v/>
      </c>
      <c r="AA192" s="27" t="str">
        <f>IF('Inverter Request Form'!$B$30="Yes","Y", "N")</f>
        <v>N</v>
      </c>
      <c r="AB192" s="27" t="str">
        <f>IF('Inverter Request Form'!$B$26="Yes","Y", "N")</f>
        <v>N</v>
      </c>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t="str">
        <f>IF('Inverter Request Form'!$B$68 = "", "No Information Submitted", IF('Inverter Request Form'!$B$68 = "Yes", "Y", IF('Inverter Request Form'!$B$68 = "No", "N", "Error")))</f>
        <v>No Information Submitted</v>
      </c>
      <c r="BK192" s="27" t="str">
        <f>IF('Inverter Request Form'!$B$70 = "", "No Information Submitted", IF('Inverter Request Form'!$B$70 = "Yes", "Y", IF('Inverter Request Form'!$B$70 = "No", "N", "Error")))</f>
        <v>No Information Submitted</v>
      </c>
      <c r="BL192" s="27" t="str">
        <f>IF('Inverter Request Form'!$B$72 = "", "No Information Submitted", IF('Inverter Request Form'!$B$72 = "Yes", "Y", IF('Inverter Request Form'!$B$72 = "No", "N", "Error")))</f>
        <v>No Information Submitted</v>
      </c>
      <c r="BM192" s="27" t="str">
        <f>IF('Inverter Request Form'!$B$74 = "", "No Information Submitted", IF('Inverter Request Form'!$B$74 = "Yes", "Y", IF('Inverter Request Form'!$B$74 = "No", "N", "Error")))</f>
        <v>No Information Submitted</v>
      </c>
      <c r="BN192" s="27" t="str">
        <f>IF('Inverter Request Form'!$B$76 = "", "No Information Submitted", IF('Inverter Request Form'!$B$76 = "Yes", "Y", IF('Inverter Request Form'!$B$76 = "No", "N", "Error")))</f>
        <v>No Information Submitted</v>
      </c>
      <c r="BO192" s="27" t="str">
        <f>IF('Inverter Request Form'!$B$78 = "", "No Information Submitted", IF('Inverter Request Form'!$B$78 = "Yes", "Y", IF('Inverter Request Form'!$B$78 = "No", "N", "Error")))</f>
        <v>No Information Submitted</v>
      </c>
      <c r="BP192" s="27" t="str">
        <f>IF('Inverter Request Form'!$B$80 = "", "No Information Submitted", IF('Inverter Request Form'!$B$80 = "Yes", "Y", IF('Inverter Request Form'!$B$80 = "No", "N", "Error")))</f>
        <v>No Information Submitted</v>
      </c>
      <c r="BQ192" s="27" t="str">
        <f>IF('Inverter Request Form'!$B$82 = "", "No Information Submitted", IF('Inverter Request Form'!$B$82 = "Yes", "Y", IF('Inverter Request Form'!$B$82 = "No", "N", "Error")))</f>
        <v>No Information Submitted</v>
      </c>
      <c r="BR192" s="27" t="str">
        <f>IF('Inverter Request Form'!$B$84 = "", "No Information Submitted", IF('Inverter Request Form'!$B$84 = "Yes", "Y", IF('Inverter Request Form'!$B$84 = "No", "N", "Error")))</f>
        <v>No Information Submitted</v>
      </c>
      <c r="BS192" s="81"/>
      <c r="BT192" s="81"/>
      <c r="BU19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2" s="27" t="str">
        <f>IF('Inverter Request Form'!$B$22 = "PV Only", "PV", IF('Inverter Request Form'!$B$22 = "Battery Only", "Battery", IF('Inverter Request Form'!$B$22 = "Hybrid (PV and Battery)", "Both", "No Information Submitted")))</f>
        <v>No Information Submitted</v>
      </c>
      <c r="BX192" s="27" t="str">
        <f>IF(ISBLANK('Inverter Request Form'!$B298), "No Information Submitted", IF('Inverter Request Form'!$B$28 &lt;&gt; "Yes", "No", IF(AND('Inverter Request Form'!$B$28 = "Yes", ISBLANK('Inverter Request Form'!$F298)), "Missing ACPV Model Number", "Yes")))</f>
        <v>No Information Submitted</v>
      </c>
    </row>
    <row r="193" spans="1:76" ht="28.8" x14ac:dyDescent="0.3">
      <c r="A193" s="71" t="str">
        <f>IF(ISBLANK('Inverter Request Form'!$B$6), "No Information Submitted", 'Inverter Request Form'!$B$6)</f>
        <v>No Information Submitted</v>
      </c>
      <c r="B193" s="71" t="str">
        <f>IF(ISBLANK('Inverter Request Form'!$B299), "No Information Submitted", IF($BX$4 = "Yes", _xlfn.CONCAT("{", 'Inverter Request Form'!$C299, "V}"), IF('Inverter Request Form'!$B$98 = "Yes", IF(ISBLANK('Inverter Request Form'!$E299), "No Basic Listee Model Number Submitted", _xlfn.CONCAT('Inverter Request Form'!$B299," {",'Inverter Request Form'!$C299, "V}")), _xlfn.CONCAT('Inverter Request Form'!$B299," {",'Inverter Request Form'!$C299, "V}"))))</f>
        <v>No Information Submitted</v>
      </c>
      <c r="C193" s="27" t="str">
        <f t="shared" si="12"/>
        <v>N</v>
      </c>
      <c r="D193" s="27" t="str">
        <f>IF(OR('Inverter Request Form'!$B$39 = "Yes", OR('Inverter Request Form'!$B$50 = "Yes: SA8-SA15", 'Inverter Request Form'!$B$50 = "Yes: SA8-SA15, SA17 &amp; SA18")), IF('Inverter Request Form'!$B$39 = "Yes", "Y", "N"), "ERROR - No SA or SB Submitted")</f>
        <v>ERROR - No SA or SB Submitted</v>
      </c>
      <c r="E19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3" s="27" t="str">
        <f>IF($E$4 &lt;&gt; "Y", "N", IF('Inverter Request Form'!$B$54 = "Yes", "Y", "N"))</f>
        <v>N</v>
      </c>
      <c r="G193" s="27" t="str">
        <f>IF($E$4 &lt;&gt; "Y", "N", IF(OR('Inverter Request Form'!$B$50 = "Yes: SA8-SA15", 'Inverter Request Form'!$B$50 = "Yes: SA8-SA15, SA17 &amp; SA18"), "Y", "N"))</f>
        <v>N</v>
      </c>
      <c r="H193" s="27" t="str">
        <f>IF($E$4 &lt;&gt; "Y", "N", IF('Inverter Request Form'!$B$50 = "Yes: SA8-SA15, SA17 &amp; SA18", "Y", "N"))</f>
        <v>N</v>
      </c>
      <c r="I193" s="27" t="str">
        <f>IF('Inverter Request Form'!$B$88="1. Inverter - CSIP Certified", "Y", IF('Inverter Request Form'!$B$88="2. Inverter - CSIP compliant via conformance testing using a CSIP-certified gateway", "Y*", IF('Inverter Request Form'!$B$88= "None", "N", "N")))</f>
        <v>N</v>
      </c>
      <c r="J193" s="27"/>
      <c r="K193" s="27" t="str">
        <f>IF(ISBLANK('Inverter Request Form'!$D299), "No Information Submitted", 'Inverter Request Form'!$D299)</f>
        <v>No Information Submitted</v>
      </c>
      <c r="L193" s="27"/>
      <c r="M193" s="27" t="str">
        <f>IF(ISBLANK('Inverter Request Form'!$C299), "No Information Submitted", 'Inverter Request Form'!$C299)</f>
        <v>No Information Submitted</v>
      </c>
      <c r="N193" s="27"/>
      <c r="O193" s="27" t="str">
        <f>IF($D$4 &lt;&gt; "Y", "No Information Submitted", IF(ISBLANK('Inverter Request Form'!$B$34), "No NRTL Selected", 'Inverter Request Form'!$B$34))</f>
        <v>No Information Submitted</v>
      </c>
      <c r="P193" s="81" t="str">
        <f t="shared" si="13"/>
        <v>No Information Submitted</v>
      </c>
      <c r="Q193" s="27" t="str">
        <f>IF($E$4 &lt;&gt; "Y", "No Information Submitted", IF(ISBLANK('Inverter Request Form'!$B$34), "No NRTL Selected", 'Inverter Request Form'!$B$34))</f>
        <v>No Information Submitted</v>
      </c>
      <c r="R193" s="81" t="str">
        <f t="shared" si="14"/>
        <v>No Information Submitted</v>
      </c>
      <c r="S193" s="27" t="str">
        <f>IF($E$4 &lt;&gt; "Y", "No Information Submitted", IF(AND($E$4= "Y", ISBLANK('Inverter Request Form'!$B$52)), "ERROR - No Firmware Version Submitted", 'Inverter Request Form'!$B$52))</f>
        <v>No Information Submitted</v>
      </c>
      <c r="T193" s="81" t="str">
        <f t="shared" si="15"/>
        <v>No Information Submitted</v>
      </c>
      <c r="U193" s="81" t="str">
        <f t="shared" si="16"/>
        <v>No Information Submitted</v>
      </c>
      <c r="V193" s="81" t="str">
        <f t="shared" si="17"/>
        <v>No Information Submitted</v>
      </c>
      <c r="W193" s="27" t="str">
        <f>IF($I$4="No Information Submitted", "No Information Submitted", IF(ISBLANK('Inverter Request Form'!$B$90), "No Information Submitted", 'Inverter Request Form'!$B$90))</f>
        <v>No Information Submitted</v>
      </c>
      <c r="X193" s="81" t="str">
        <f>IF($I$4="No Information Submitted", "No Information Submitted", IF(ISBLANK('Inverter Request Form'!$B$90), "No Information Submitted", ""))</f>
        <v>No Information Submitted</v>
      </c>
      <c r="Y193" s="27"/>
      <c r="Z193" s="27" t="str">
        <f>IF(AND('Inverter Request Form'!$B$28= "Yes", 'Inverter Request Form'!$B$98 = "Yes"), "Multiple Listing and ACPV module", IF('Inverter Request Form'!$B$28= "Yes", "ACPV module", IF('Inverter Request Form'!$B$98 = "Yes", "Multiple Listing",  "")))</f>
        <v/>
      </c>
      <c r="AA193" s="27" t="str">
        <f>IF('Inverter Request Form'!$B$30="Yes","Y", "N")</f>
        <v>N</v>
      </c>
      <c r="AB193" s="27" t="str">
        <f>IF('Inverter Request Form'!$B$26="Yes","Y", "N")</f>
        <v>N</v>
      </c>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t="str">
        <f>IF('Inverter Request Form'!$B$68 = "", "No Information Submitted", IF('Inverter Request Form'!$B$68 = "Yes", "Y", IF('Inverter Request Form'!$B$68 = "No", "N", "Error")))</f>
        <v>No Information Submitted</v>
      </c>
      <c r="BK193" s="27" t="str">
        <f>IF('Inverter Request Form'!$B$70 = "", "No Information Submitted", IF('Inverter Request Form'!$B$70 = "Yes", "Y", IF('Inverter Request Form'!$B$70 = "No", "N", "Error")))</f>
        <v>No Information Submitted</v>
      </c>
      <c r="BL193" s="27" t="str">
        <f>IF('Inverter Request Form'!$B$72 = "", "No Information Submitted", IF('Inverter Request Form'!$B$72 = "Yes", "Y", IF('Inverter Request Form'!$B$72 = "No", "N", "Error")))</f>
        <v>No Information Submitted</v>
      </c>
      <c r="BM193" s="27" t="str">
        <f>IF('Inverter Request Form'!$B$74 = "", "No Information Submitted", IF('Inverter Request Form'!$B$74 = "Yes", "Y", IF('Inverter Request Form'!$B$74 = "No", "N", "Error")))</f>
        <v>No Information Submitted</v>
      </c>
      <c r="BN193" s="27" t="str">
        <f>IF('Inverter Request Form'!$B$76 = "", "No Information Submitted", IF('Inverter Request Form'!$B$76 = "Yes", "Y", IF('Inverter Request Form'!$B$76 = "No", "N", "Error")))</f>
        <v>No Information Submitted</v>
      </c>
      <c r="BO193" s="27" t="str">
        <f>IF('Inverter Request Form'!$B$78 = "", "No Information Submitted", IF('Inverter Request Form'!$B$78 = "Yes", "Y", IF('Inverter Request Form'!$B$78 = "No", "N", "Error")))</f>
        <v>No Information Submitted</v>
      </c>
      <c r="BP193" s="27" t="str">
        <f>IF('Inverter Request Form'!$B$80 = "", "No Information Submitted", IF('Inverter Request Form'!$B$80 = "Yes", "Y", IF('Inverter Request Form'!$B$80 = "No", "N", "Error")))</f>
        <v>No Information Submitted</v>
      </c>
      <c r="BQ193" s="27" t="str">
        <f>IF('Inverter Request Form'!$B$82 = "", "No Information Submitted", IF('Inverter Request Form'!$B$82 = "Yes", "Y", IF('Inverter Request Form'!$B$82 = "No", "N", "Error")))</f>
        <v>No Information Submitted</v>
      </c>
      <c r="BR193" s="27" t="str">
        <f>IF('Inverter Request Form'!$B$84 = "", "No Information Submitted", IF('Inverter Request Form'!$B$84 = "Yes", "Y", IF('Inverter Request Form'!$B$84 = "No", "N", "Error")))</f>
        <v>No Information Submitted</v>
      </c>
      <c r="BS193" s="81"/>
      <c r="BT193" s="81"/>
      <c r="BU19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3" s="27" t="str">
        <f>IF('Inverter Request Form'!$B$22 = "PV Only", "PV", IF('Inverter Request Form'!$B$22 = "Battery Only", "Battery", IF('Inverter Request Form'!$B$22 = "Hybrid (PV and Battery)", "Both", "No Information Submitted")))</f>
        <v>No Information Submitted</v>
      </c>
      <c r="BX193" s="27" t="str">
        <f>IF(ISBLANK('Inverter Request Form'!$B299), "No Information Submitted", IF('Inverter Request Form'!$B$28 &lt;&gt; "Yes", "No", IF(AND('Inverter Request Form'!$B$28 = "Yes", ISBLANK('Inverter Request Form'!$F299)), "Missing ACPV Model Number", "Yes")))</f>
        <v>No Information Submitted</v>
      </c>
    </row>
    <row r="194" spans="1:76" ht="28.8" x14ac:dyDescent="0.3">
      <c r="A194" s="71" t="str">
        <f>IF(ISBLANK('Inverter Request Form'!$B$6), "No Information Submitted", 'Inverter Request Form'!$B$6)</f>
        <v>No Information Submitted</v>
      </c>
      <c r="B194" s="71" t="str">
        <f>IF(ISBLANK('Inverter Request Form'!$B300), "No Information Submitted", IF($BX$4 = "Yes", _xlfn.CONCAT("{", 'Inverter Request Form'!$C300, "V}"), IF('Inverter Request Form'!$B$98 = "Yes", IF(ISBLANK('Inverter Request Form'!$E300), "No Basic Listee Model Number Submitted", _xlfn.CONCAT('Inverter Request Form'!$B300," {",'Inverter Request Form'!$C300, "V}")), _xlfn.CONCAT('Inverter Request Form'!$B300," {",'Inverter Request Form'!$C300, "V}"))))</f>
        <v>No Information Submitted</v>
      </c>
      <c r="C194" s="27" t="str">
        <f t="shared" si="12"/>
        <v>N</v>
      </c>
      <c r="D194" s="27" t="str">
        <f>IF(OR('Inverter Request Form'!$B$39 = "Yes", OR('Inverter Request Form'!$B$50 = "Yes: SA8-SA15", 'Inverter Request Form'!$B$50 = "Yes: SA8-SA15, SA17 &amp; SA18")), IF('Inverter Request Form'!$B$39 = "Yes", "Y", "N"), "ERROR - No SA or SB Submitted")</f>
        <v>ERROR - No SA or SB Submitted</v>
      </c>
      <c r="E19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4" s="27" t="str">
        <f>IF($E$4 &lt;&gt; "Y", "N", IF('Inverter Request Form'!$B$54 = "Yes", "Y", "N"))</f>
        <v>N</v>
      </c>
      <c r="G194" s="27" t="str">
        <f>IF($E$4 &lt;&gt; "Y", "N", IF(OR('Inverter Request Form'!$B$50 = "Yes: SA8-SA15", 'Inverter Request Form'!$B$50 = "Yes: SA8-SA15, SA17 &amp; SA18"), "Y", "N"))</f>
        <v>N</v>
      </c>
      <c r="H194" s="27" t="str">
        <f>IF($E$4 &lt;&gt; "Y", "N", IF('Inverter Request Form'!$B$50 = "Yes: SA8-SA15, SA17 &amp; SA18", "Y", "N"))</f>
        <v>N</v>
      </c>
      <c r="I194" s="27" t="str">
        <f>IF('Inverter Request Form'!$B$88="1. Inverter - CSIP Certified", "Y", IF('Inverter Request Form'!$B$88="2. Inverter - CSIP compliant via conformance testing using a CSIP-certified gateway", "Y*", IF('Inverter Request Form'!$B$88= "None", "N", "N")))</f>
        <v>N</v>
      </c>
      <c r="J194" s="27"/>
      <c r="K194" s="27" t="str">
        <f>IF(ISBLANK('Inverter Request Form'!$D300), "No Information Submitted", 'Inverter Request Form'!$D300)</f>
        <v>No Information Submitted</v>
      </c>
      <c r="L194" s="27"/>
      <c r="M194" s="27" t="str">
        <f>IF(ISBLANK('Inverter Request Form'!$C300), "No Information Submitted", 'Inverter Request Form'!$C300)</f>
        <v>No Information Submitted</v>
      </c>
      <c r="N194" s="27"/>
      <c r="O194" s="27" t="str">
        <f>IF($D$4 &lt;&gt; "Y", "No Information Submitted", IF(ISBLANK('Inverter Request Form'!$B$34), "No NRTL Selected", 'Inverter Request Form'!$B$34))</f>
        <v>No Information Submitted</v>
      </c>
      <c r="P194" s="81" t="str">
        <f t="shared" si="13"/>
        <v>No Information Submitted</v>
      </c>
      <c r="Q194" s="27" t="str">
        <f>IF($E$4 &lt;&gt; "Y", "No Information Submitted", IF(ISBLANK('Inverter Request Form'!$B$34), "No NRTL Selected", 'Inverter Request Form'!$B$34))</f>
        <v>No Information Submitted</v>
      </c>
      <c r="R194" s="81" t="str">
        <f t="shared" si="14"/>
        <v>No Information Submitted</v>
      </c>
      <c r="S194" s="27" t="str">
        <f>IF($E$4 &lt;&gt; "Y", "No Information Submitted", IF(AND($E$4= "Y", ISBLANK('Inverter Request Form'!$B$52)), "ERROR - No Firmware Version Submitted", 'Inverter Request Form'!$B$52))</f>
        <v>No Information Submitted</v>
      </c>
      <c r="T194" s="81" t="str">
        <f t="shared" si="15"/>
        <v>No Information Submitted</v>
      </c>
      <c r="U194" s="81" t="str">
        <f t="shared" si="16"/>
        <v>No Information Submitted</v>
      </c>
      <c r="V194" s="81" t="str">
        <f t="shared" si="17"/>
        <v>No Information Submitted</v>
      </c>
      <c r="W194" s="27" t="str">
        <f>IF($I$4="No Information Submitted", "No Information Submitted", IF(ISBLANK('Inverter Request Form'!$B$90), "No Information Submitted", 'Inverter Request Form'!$B$90))</f>
        <v>No Information Submitted</v>
      </c>
      <c r="X194" s="81" t="str">
        <f>IF($I$4="No Information Submitted", "No Information Submitted", IF(ISBLANK('Inverter Request Form'!$B$90), "No Information Submitted", ""))</f>
        <v>No Information Submitted</v>
      </c>
      <c r="Y194" s="27"/>
      <c r="Z194" s="27" t="str">
        <f>IF(AND('Inverter Request Form'!$B$28= "Yes", 'Inverter Request Form'!$B$98 = "Yes"), "Multiple Listing and ACPV module", IF('Inverter Request Form'!$B$28= "Yes", "ACPV module", IF('Inverter Request Form'!$B$98 = "Yes", "Multiple Listing",  "")))</f>
        <v/>
      </c>
      <c r="AA194" s="27" t="str">
        <f>IF('Inverter Request Form'!$B$30="Yes","Y", "N")</f>
        <v>N</v>
      </c>
      <c r="AB194" s="27" t="str">
        <f>IF('Inverter Request Form'!$B$26="Yes","Y", "N")</f>
        <v>N</v>
      </c>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t="str">
        <f>IF('Inverter Request Form'!$B$68 = "", "No Information Submitted", IF('Inverter Request Form'!$B$68 = "Yes", "Y", IF('Inverter Request Form'!$B$68 = "No", "N", "Error")))</f>
        <v>No Information Submitted</v>
      </c>
      <c r="BK194" s="27" t="str">
        <f>IF('Inverter Request Form'!$B$70 = "", "No Information Submitted", IF('Inverter Request Form'!$B$70 = "Yes", "Y", IF('Inverter Request Form'!$B$70 = "No", "N", "Error")))</f>
        <v>No Information Submitted</v>
      </c>
      <c r="BL194" s="27" t="str">
        <f>IF('Inverter Request Form'!$B$72 = "", "No Information Submitted", IF('Inverter Request Form'!$B$72 = "Yes", "Y", IF('Inverter Request Form'!$B$72 = "No", "N", "Error")))</f>
        <v>No Information Submitted</v>
      </c>
      <c r="BM194" s="27" t="str">
        <f>IF('Inverter Request Form'!$B$74 = "", "No Information Submitted", IF('Inverter Request Form'!$B$74 = "Yes", "Y", IF('Inverter Request Form'!$B$74 = "No", "N", "Error")))</f>
        <v>No Information Submitted</v>
      </c>
      <c r="BN194" s="27" t="str">
        <f>IF('Inverter Request Form'!$B$76 = "", "No Information Submitted", IF('Inverter Request Form'!$B$76 = "Yes", "Y", IF('Inverter Request Form'!$B$76 = "No", "N", "Error")))</f>
        <v>No Information Submitted</v>
      </c>
      <c r="BO194" s="27" t="str">
        <f>IF('Inverter Request Form'!$B$78 = "", "No Information Submitted", IF('Inverter Request Form'!$B$78 = "Yes", "Y", IF('Inverter Request Form'!$B$78 = "No", "N", "Error")))</f>
        <v>No Information Submitted</v>
      </c>
      <c r="BP194" s="27" t="str">
        <f>IF('Inverter Request Form'!$B$80 = "", "No Information Submitted", IF('Inverter Request Form'!$B$80 = "Yes", "Y", IF('Inverter Request Form'!$B$80 = "No", "N", "Error")))</f>
        <v>No Information Submitted</v>
      </c>
      <c r="BQ194" s="27" t="str">
        <f>IF('Inverter Request Form'!$B$82 = "", "No Information Submitted", IF('Inverter Request Form'!$B$82 = "Yes", "Y", IF('Inverter Request Form'!$B$82 = "No", "N", "Error")))</f>
        <v>No Information Submitted</v>
      </c>
      <c r="BR194" s="27" t="str">
        <f>IF('Inverter Request Form'!$B$84 = "", "No Information Submitted", IF('Inverter Request Form'!$B$84 = "Yes", "Y", IF('Inverter Request Form'!$B$84 = "No", "N", "Error")))</f>
        <v>No Information Submitted</v>
      </c>
      <c r="BS194" s="81"/>
      <c r="BT194" s="81"/>
      <c r="BU19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4" s="27" t="str">
        <f>IF('Inverter Request Form'!$B$22 = "PV Only", "PV", IF('Inverter Request Form'!$B$22 = "Battery Only", "Battery", IF('Inverter Request Form'!$B$22 = "Hybrid (PV and Battery)", "Both", "No Information Submitted")))</f>
        <v>No Information Submitted</v>
      </c>
      <c r="BX194" s="27" t="str">
        <f>IF(ISBLANK('Inverter Request Form'!$B300), "No Information Submitted", IF('Inverter Request Form'!$B$28 &lt;&gt; "Yes", "No", IF(AND('Inverter Request Form'!$B$28 = "Yes", ISBLANK('Inverter Request Form'!$F300)), "Missing ACPV Model Number", "Yes")))</f>
        <v>No Information Submitted</v>
      </c>
    </row>
    <row r="195" spans="1:76" ht="28.8" x14ac:dyDescent="0.3">
      <c r="A195" s="71" t="str">
        <f>IF(ISBLANK('Inverter Request Form'!$B$6), "No Information Submitted", 'Inverter Request Form'!$B$6)</f>
        <v>No Information Submitted</v>
      </c>
      <c r="B195" s="71" t="str">
        <f>IF(ISBLANK('Inverter Request Form'!$B301), "No Information Submitted", IF($BX$4 = "Yes", _xlfn.CONCAT("{", 'Inverter Request Form'!$C301, "V}"), IF('Inverter Request Form'!$B$98 = "Yes", IF(ISBLANK('Inverter Request Form'!$E301), "No Basic Listee Model Number Submitted", _xlfn.CONCAT('Inverter Request Form'!$B301," {",'Inverter Request Form'!$C301, "V}")), _xlfn.CONCAT('Inverter Request Form'!$B301," {",'Inverter Request Form'!$C301, "V}"))))</f>
        <v>No Information Submitted</v>
      </c>
      <c r="C195" s="27" t="str">
        <f t="shared" si="12"/>
        <v>N</v>
      </c>
      <c r="D195" s="27" t="str">
        <f>IF(OR('Inverter Request Form'!$B$39 = "Yes", OR('Inverter Request Form'!$B$50 = "Yes: SA8-SA15", 'Inverter Request Form'!$B$50 = "Yes: SA8-SA15, SA17 &amp; SA18")), IF('Inverter Request Form'!$B$39 = "Yes", "Y", "N"), "ERROR - No SA or SB Submitted")</f>
        <v>ERROR - No SA or SB Submitted</v>
      </c>
      <c r="E19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5" s="27" t="str">
        <f>IF($E$4 &lt;&gt; "Y", "N", IF('Inverter Request Form'!$B$54 = "Yes", "Y", "N"))</f>
        <v>N</v>
      </c>
      <c r="G195" s="27" t="str">
        <f>IF($E$4 &lt;&gt; "Y", "N", IF(OR('Inverter Request Form'!$B$50 = "Yes: SA8-SA15", 'Inverter Request Form'!$B$50 = "Yes: SA8-SA15, SA17 &amp; SA18"), "Y", "N"))</f>
        <v>N</v>
      </c>
      <c r="H195" s="27" t="str">
        <f>IF($E$4 &lt;&gt; "Y", "N", IF('Inverter Request Form'!$B$50 = "Yes: SA8-SA15, SA17 &amp; SA18", "Y", "N"))</f>
        <v>N</v>
      </c>
      <c r="I195" s="27" t="str">
        <f>IF('Inverter Request Form'!$B$88="1. Inverter - CSIP Certified", "Y", IF('Inverter Request Form'!$B$88="2. Inverter - CSIP compliant via conformance testing using a CSIP-certified gateway", "Y*", IF('Inverter Request Form'!$B$88= "None", "N", "N")))</f>
        <v>N</v>
      </c>
      <c r="J195" s="27"/>
      <c r="K195" s="27" t="str">
        <f>IF(ISBLANK('Inverter Request Form'!$D301), "No Information Submitted", 'Inverter Request Form'!$D301)</f>
        <v>No Information Submitted</v>
      </c>
      <c r="L195" s="27"/>
      <c r="M195" s="27" t="str">
        <f>IF(ISBLANK('Inverter Request Form'!$C301), "No Information Submitted", 'Inverter Request Form'!$C301)</f>
        <v>No Information Submitted</v>
      </c>
      <c r="N195" s="27"/>
      <c r="O195" s="27" t="str">
        <f>IF($D$4 &lt;&gt; "Y", "No Information Submitted", IF(ISBLANK('Inverter Request Form'!$B$34), "No NRTL Selected", 'Inverter Request Form'!$B$34))</f>
        <v>No Information Submitted</v>
      </c>
      <c r="P195" s="81" t="str">
        <f t="shared" si="13"/>
        <v>No Information Submitted</v>
      </c>
      <c r="Q195" s="27" t="str">
        <f>IF($E$4 &lt;&gt; "Y", "No Information Submitted", IF(ISBLANK('Inverter Request Form'!$B$34), "No NRTL Selected", 'Inverter Request Form'!$B$34))</f>
        <v>No Information Submitted</v>
      </c>
      <c r="R195" s="81" t="str">
        <f t="shared" si="14"/>
        <v>No Information Submitted</v>
      </c>
      <c r="S195" s="27" t="str">
        <f>IF($E$4 &lt;&gt; "Y", "No Information Submitted", IF(AND($E$4= "Y", ISBLANK('Inverter Request Form'!$B$52)), "ERROR - No Firmware Version Submitted", 'Inverter Request Form'!$B$52))</f>
        <v>No Information Submitted</v>
      </c>
      <c r="T195" s="81" t="str">
        <f t="shared" si="15"/>
        <v>No Information Submitted</v>
      </c>
      <c r="U195" s="81" t="str">
        <f t="shared" si="16"/>
        <v>No Information Submitted</v>
      </c>
      <c r="V195" s="81" t="str">
        <f t="shared" si="17"/>
        <v>No Information Submitted</v>
      </c>
      <c r="W195" s="27" t="str">
        <f>IF($I$4="No Information Submitted", "No Information Submitted", IF(ISBLANK('Inverter Request Form'!$B$90), "No Information Submitted", 'Inverter Request Form'!$B$90))</f>
        <v>No Information Submitted</v>
      </c>
      <c r="X195" s="81" t="str">
        <f>IF($I$4="No Information Submitted", "No Information Submitted", IF(ISBLANK('Inverter Request Form'!$B$90), "No Information Submitted", ""))</f>
        <v>No Information Submitted</v>
      </c>
      <c r="Y195" s="27"/>
      <c r="Z195" s="27" t="str">
        <f>IF(AND('Inverter Request Form'!$B$28= "Yes", 'Inverter Request Form'!$B$98 = "Yes"), "Multiple Listing and ACPV module", IF('Inverter Request Form'!$B$28= "Yes", "ACPV module", IF('Inverter Request Form'!$B$98 = "Yes", "Multiple Listing",  "")))</f>
        <v/>
      </c>
      <c r="AA195" s="27" t="str">
        <f>IF('Inverter Request Form'!$B$30="Yes","Y", "N")</f>
        <v>N</v>
      </c>
      <c r="AB195" s="27" t="str">
        <f>IF('Inverter Request Form'!$B$26="Yes","Y", "N")</f>
        <v>N</v>
      </c>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t="str">
        <f>IF('Inverter Request Form'!$B$68 = "", "No Information Submitted", IF('Inverter Request Form'!$B$68 = "Yes", "Y", IF('Inverter Request Form'!$B$68 = "No", "N", "Error")))</f>
        <v>No Information Submitted</v>
      </c>
      <c r="BK195" s="27" t="str">
        <f>IF('Inverter Request Form'!$B$70 = "", "No Information Submitted", IF('Inverter Request Form'!$B$70 = "Yes", "Y", IF('Inverter Request Form'!$B$70 = "No", "N", "Error")))</f>
        <v>No Information Submitted</v>
      </c>
      <c r="BL195" s="27" t="str">
        <f>IF('Inverter Request Form'!$B$72 = "", "No Information Submitted", IF('Inverter Request Form'!$B$72 = "Yes", "Y", IF('Inverter Request Form'!$B$72 = "No", "N", "Error")))</f>
        <v>No Information Submitted</v>
      </c>
      <c r="BM195" s="27" t="str">
        <f>IF('Inverter Request Form'!$B$74 = "", "No Information Submitted", IF('Inverter Request Form'!$B$74 = "Yes", "Y", IF('Inverter Request Form'!$B$74 = "No", "N", "Error")))</f>
        <v>No Information Submitted</v>
      </c>
      <c r="BN195" s="27" t="str">
        <f>IF('Inverter Request Form'!$B$76 = "", "No Information Submitted", IF('Inverter Request Form'!$B$76 = "Yes", "Y", IF('Inverter Request Form'!$B$76 = "No", "N", "Error")))</f>
        <v>No Information Submitted</v>
      </c>
      <c r="BO195" s="27" t="str">
        <f>IF('Inverter Request Form'!$B$78 = "", "No Information Submitted", IF('Inverter Request Form'!$B$78 = "Yes", "Y", IF('Inverter Request Form'!$B$78 = "No", "N", "Error")))</f>
        <v>No Information Submitted</v>
      </c>
      <c r="BP195" s="27" t="str">
        <f>IF('Inverter Request Form'!$B$80 = "", "No Information Submitted", IF('Inverter Request Form'!$B$80 = "Yes", "Y", IF('Inverter Request Form'!$B$80 = "No", "N", "Error")))</f>
        <v>No Information Submitted</v>
      </c>
      <c r="BQ195" s="27" t="str">
        <f>IF('Inverter Request Form'!$B$82 = "", "No Information Submitted", IF('Inverter Request Form'!$B$82 = "Yes", "Y", IF('Inverter Request Form'!$B$82 = "No", "N", "Error")))</f>
        <v>No Information Submitted</v>
      </c>
      <c r="BR195" s="27" t="str">
        <f>IF('Inverter Request Form'!$B$84 = "", "No Information Submitted", IF('Inverter Request Form'!$B$84 = "Yes", "Y", IF('Inverter Request Form'!$B$84 = "No", "N", "Error")))</f>
        <v>No Information Submitted</v>
      </c>
      <c r="BS195" s="81"/>
      <c r="BT195" s="81"/>
      <c r="BU19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5" s="27" t="str">
        <f>IF('Inverter Request Form'!$B$22 = "PV Only", "PV", IF('Inverter Request Form'!$B$22 = "Battery Only", "Battery", IF('Inverter Request Form'!$B$22 = "Hybrid (PV and Battery)", "Both", "No Information Submitted")))</f>
        <v>No Information Submitted</v>
      </c>
      <c r="BX195" s="27" t="str">
        <f>IF(ISBLANK('Inverter Request Form'!$B301), "No Information Submitted", IF('Inverter Request Form'!$B$28 &lt;&gt; "Yes", "No", IF(AND('Inverter Request Form'!$B$28 = "Yes", ISBLANK('Inverter Request Form'!$F301)), "Missing ACPV Model Number", "Yes")))</f>
        <v>No Information Submitted</v>
      </c>
    </row>
    <row r="196" spans="1:76" ht="28.8" x14ac:dyDescent="0.3">
      <c r="A196" s="71" t="str">
        <f>IF(ISBLANK('Inverter Request Form'!$B$6), "No Information Submitted", 'Inverter Request Form'!$B$6)</f>
        <v>No Information Submitted</v>
      </c>
      <c r="B196" s="71" t="str">
        <f>IF(ISBLANK('Inverter Request Form'!$B302), "No Information Submitted", IF($BX$4 = "Yes", _xlfn.CONCAT("{", 'Inverter Request Form'!$C302, "V}"), IF('Inverter Request Form'!$B$98 = "Yes", IF(ISBLANK('Inverter Request Form'!$E302), "No Basic Listee Model Number Submitted", _xlfn.CONCAT('Inverter Request Form'!$B302," {",'Inverter Request Form'!$C302, "V}")), _xlfn.CONCAT('Inverter Request Form'!$B302," {",'Inverter Request Form'!$C302, "V}"))))</f>
        <v>No Information Submitted</v>
      </c>
      <c r="C196" s="27" t="str">
        <f t="shared" si="12"/>
        <v>N</v>
      </c>
      <c r="D196" s="27" t="str">
        <f>IF(OR('Inverter Request Form'!$B$39 = "Yes", OR('Inverter Request Form'!$B$50 = "Yes: SA8-SA15", 'Inverter Request Form'!$B$50 = "Yes: SA8-SA15, SA17 &amp; SA18")), IF('Inverter Request Form'!$B$39 = "Yes", "Y", "N"), "ERROR - No SA or SB Submitted")</f>
        <v>ERROR - No SA or SB Submitted</v>
      </c>
      <c r="E19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6" s="27" t="str">
        <f>IF($E$4 &lt;&gt; "Y", "N", IF('Inverter Request Form'!$B$54 = "Yes", "Y", "N"))</f>
        <v>N</v>
      </c>
      <c r="G196" s="27" t="str">
        <f>IF($E$4 &lt;&gt; "Y", "N", IF(OR('Inverter Request Form'!$B$50 = "Yes: SA8-SA15", 'Inverter Request Form'!$B$50 = "Yes: SA8-SA15, SA17 &amp; SA18"), "Y", "N"))</f>
        <v>N</v>
      </c>
      <c r="H196" s="27" t="str">
        <f>IF($E$4 &lt;&gt; "Y", "N", IF('Inverter Request Form'!$B$50 = "Yes: SA8-SA15, SA17 &amp; SA18", "Y", "N"))</f>
        <v>N</v>
      </c>
      <c r="I196" s="27" t="str">
        <f>IF('Inverter Request Form'!$B$88="1. Inverter - CSIP Certified", "Y", IF('Inverter Request Form'!$B$88="2. Inverter - CSIP compliant via conformance testing using a CSIP-certified gateway", "Y*", IF('Inverter Request Form'!$B$88= "None", "N", "N")))</f>
        <v>N</v>
      </c>
      <c r="J196" s="27"/>
      <c r="K196" s="27" t="str">
        <f>IF(ISBLANK('Inverter Request Form'!$D302), "No Information Submitted", 'Inverter Request Form'!$D302)</f>
        <v>No Information Submitted</v>
      </c>
      <c r="L196" s="27"/>
      <c r="M196" s="27" t="str">
        <f>IF(ISBLANK('Inverter Request Form'!$C302), "No Information Submitted", 'Inverter Request Form'!$C302)</f>
        <v>No Information Submitted</v>
      </c>
      <c r="N196" s="27"/>
      <c r="O196" s="27" t="str">
        <f>IF($D$4 &lt;&gt; "Y", "No Information Submitted", IF(ISBLANK('Inverter Request Form'!$B$34), "No NRTL Selected", 'Inverter Request Form'!$B$34))</f>
        <v>No Information Submitted</v>
      </c>
      <c r="P196" s="81" t="str">
        <f t="shared" si="13"/>
        <v>No Information Submitted</v>
      </c>
      <c r="Q196" s="27" t="str">
        <f>IF($E$4 &lt;&gt; "Y", "No Information Submitted", IF(ISBLANK('Inverter Request Form'!$B$34), "No NRTL Selected", 'Inverter Request Form'!$B$34))</f>
        <v>No Information Submitted</v>
      </c>
      <c r="R196" s="81" t="str">
        <f t="shared" si="14"/>
        <v>No Information Submitted</v>
      </c>
      <c r="S196" s="27" t="str">
        <f>IF($E$4 &lt;&gt; "Y", "No Information Submitted", IF(AND($E$4= "Y", ISBLANK('Inverter Request Form'!$B$52)), "ERROR - No Firmware Version Submitted", 'Inverter Request Form'!$B$52))</f>
        <v>No Information Submitted</v>
      </c>
      <c r="T196" s="81" t="str">
        <f t="shared" si="15"/>
        <v>No Information Submitted</v>
      </c>
      <c r="U196" s="81" t="str">
        <f t="shared" si="16"/>
        <v>No Information Submitted</v>
      </c>
      <c r="V196" s="81" t="str">
        <f t="shared" si="17"/>
        <v>No Information Submitted</v>
      </c>
      <c r="W196" s="27" t="str">
        <f>IF($I$4="No Information Submitted", "No Information Submitted", IF(ISBLANK('Inverter Request Form'!$B$90), "No Information Submitted", 'Inverter Request Form'!$B$90))</f>
        <v>No Information Submitted</v>
      </c>
      <c r="X196" s="81" t="str">
        <f>IF($I$4="No Information Submitted", "No Information Submitted", IF(ISBLANK('Inverter Request Form'!$B$90), "No Information Submitted", ""))</f>
        <v>No Information Submitted</v>
      </c>
      <c r="Y196" s="27"/>
      <c r="Z196" s="27" t="str">
        <f>IF(AND('Inverter Request Form'!$B$28= "Yes", 'Inverter Request Form'!$B$98 = "Yes"), "Multiple Listing and ACPV module", IF('Inverter Request Form'!$B$28= "Yes", "ACPV module", IF('Inverter Request Form'!$B$98 = "Yes", "Multiple Listing",  "")))</f>
        <v/>
      </c>
      <c r="AA196" s="27" t="str">
        <f>IF('Inverter Request Form'!$B$30="Yes","Y", "N")</f>
        <v>N</v>
      </c>
      <c r="AB196" s="27" t="str">
        <f>IF('Inverter Request Form'!$B$26="Yes","Y", "N")</f>
        <v>N</v>
      </c>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t="str">
        <f>IF('Inverter Request Form'!$B$68 = "", "No Information Submitted", IF('Inverter Request Form'!$B$68 = "Yes", "Y", IF('Inverter Request Form'!$B$68 = "No", "N", "Error")))</f>
        <v>No Information Submitted</v>
      </c>
      <c r="BK196" s="27" t="str">
        <f>IF('Inverter Request Form'!$B$70 = "", "No Information Submitted", IF('Inverter Request Form'!$B$70 = "Yes", "Y", IF('Inverter Request Form'!$B$70 = "No", "N", "Error")))</f>
        <v>No Information Submitted</v>
      </c>
      <c r="BL196" s="27" t="str">
        <f>IF('Inverter Request Form'!$B$72 = "", "No Information Submitted", IF('Inverter Request Form'!$B$72 = "Yes", "Y", IF('Inverter Request Form'!$B$72 = "No", "N", "Error")))</f>
        <v>No Information Submitted</v>
      </c>
      <c r="BM196" s="27" t="str">
        <f>IF('Inverter Request Form'!$B$74 = "", "No Information Submitted", IF('Inverter Request Form'!$B$74 = "Yes", "Y", IF('Inverter Request Form'!$B$74 = "No", "N", "Error")))</f>
        <v>No Information Submitted</v>
      </c>
      <c r="BN196" s="27" t="str">
        <f>IF('Inverter Request Form'!$B$76 = "", "No Information Submitted", IF('Inverter Request Form'!$B$76 = "Yes", "Y", IF('Inverter Request Form'!$B$76 = "No", "N", "Error")))</f>
        <v>No Information Submitted</v>
      </c>
      <c r="BO196" s="27" t="str">
        <f>IF('Inverter Request Form'!$B$78 = "", "No Information Submitted", IF('Inverter Request Form'!$B$78 = "Yes", "Y", IF('Inverter Request Form'!$B$78 = "No", "N", "Error")))</f>
        <v>No Information Submitted</v>
      </c>
      <c r="BP196" s="27" t="str">
        <f>IF('Inverter Request Form'!$B$80 = "", "No Information Submitted", IF('Inverter Request Form'!$B$80 = "Yes", "Y", IF('Inverter Request Form'!$B$80 = "No", "N", "Error")))</f>
        <v>No Information Submitted</v>
      </c>
      <c r="BQ196" s="27" t="str">
        <f>IF('Inverter Request Form'!$B$82 = "", "No Information Submitted", IF('Inverter Request Form'!$B$82 = "Yes", "Y", IF('Inverter Request Form'!$B$82 = "No", "N", "Error")))</f>
        <v>No Information Submitted</v>
      </c>
      <c r="BR196" s="27" t="str">
        <f>IF('Inverter Request Form'!$B$84 = "", "No Information Submitted", IF('Inverter Request Form'!$B$84 = "Yes", "Y", IF('Inverter Request Form'!$B$84 = "No", "N", "Error")))</f>
        <v>No Information Submitted</v>
      </c>
      <c r="BS196" s="81"/>
      <c r="BT196" s="81"/>
      <c r="BU19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6" s="27" t="str">
        <f>IF('Inverter Request Form'!$B$22 = "PV Only", "PV", IF('Inverter Request Form'!$B$22 = "Battery Only", "Battery", IF('Inverter Request Form'!$B$22 = "Hybrid (PV and Battery)", "Both", "No Information Submitted")))</f>
        <v>No Information Submitted</v>
      </c>
      <c r="BX196" s="27" t="str">
        <f>IF(ISBLANK('Inverter Request Form'!$B302), "No Information Submitted", IF('Inverter Request Form'!$B$28 &lt;&gt; "Yes", "No", IF(AND('Inverter Request Form'!$B$28 = "Yes", ISBLANK('Inverter Request Form'!$F302)), "Missing ACPV Model Number", "Yes")))</f>
        <v>No Information Submitted</v>
      </c>
    </row>
    <row r="197" spans="1:76" ht="28.8" x14ac:dyDescent="0.3">
      <c r="A197" s="71" t="str">
        <f>IF(ISBLANK('Inverter Request Form'!$B$6), "No Information Submitted", 'Inverter Request Form'!$B$6)</f>
        <v>No Information Submitted</v>
      </c>
      <c r="B197" s="71" t="str">
        <f>IF(ISBLANK('Inverter Request Form'!$B303), "No Information Submitted", IF($BX$4 = "Yes", _xlfn.CONCAT("{", 'Inverter Request Form'!$C303, "V}"), IF('Inverter Request Form'!$B$98 = "Yes", IF(ISBLANK('Inverter Request Form'!$E303), "No Basic Listee Model Number Submitted", _xlfn.CONCAT('Inverter Request Form'!$B303," {",'Inverter Request Form'!$C303, "V}")), _xlfn.CONCAT('Inverter Request Form'!$B303," {",'Inverter Request Form'!$C303, "V}"))))</f>
        <v>No Information Submitted</v>
      </c>
      <c r="C197" s="27" t="str">
        <f t="shared" ref="C197:C253" si="18">IF($BW$4="Both", "Y", "N")</f>
        <v>N</v>
      </c>
      <c r="D197" s="27" t="str">
        <f>IF(OR('Inverter Request Form'!$B$39 = "Yes", OR('Inverter Request Form'!$B$50 = "Yes: SA8-SA15", 'Inverter Request Form'!$B$50 = "Yes: SA8-SA15, SA17 &amp; SA18")), IF('Inverter Request Form'!$B$39 = "Yes", "Y", "N"), "ERROR - No SA or SB Submitted")</f>
        <v>ERROR - No SA or SB Submitted</v>
      </c>
      <c r="E19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7" s="27" t="str">
        <f>IF($E$4 &lt;&gt; "Y", "N", IF('Inverter Request Form'!$B$54 = "Yes", "Y", "N"))</f>
        <v>N</v>
      </c>
      <c r="G197" s="27" t="str">
        <f>IF($E$4 &lt;&gt; "Y", "N", IF(OR('Inverter Request Form'!$B$50 = "Yes: SA8-SA15", 'Inverter Request Form'!$B$50 = "Yes: SA8-SA15, SA17 &amp; SA18"), "Y", "N"))</f>
        <v>N</v>
      </c>
      <c r="H197" s="27" t="str">
        <f>IF($E$4 &lt;&gt; "Y", "N", IF('Inverter Request Form'!$B$50 = "Yes: SA8-SA15, SA17 &amp; SA18", "Y", "N"))</f>
        <v>N</v>
      </c>
      <c r="I197" s="27" t="str">
        <f>IF('Inverter Request Form'!$B$88="1. Inverter - CSIP Certified", "Y", IF('Inverter Request Form'!$B$88="2. Inverter - CSIP compliant via conformance testing using a CSIP-certified gateway", "Y*", IF('Inverter Request Form'!$B$88= "None", "N", "N")))</f>
        <v>N</v>
      </c>
      <c r="J197" s="27"/>
      <c r="K197" s="27" t="str">
        <f>IF(ISBLANK('Inverter Request Form'!$D303), "No Information Submitted", 'Inverter Request Form'!$D303)</f>
        <v>No Information Submitted</v>
      </c>
      <c r="L197" s="27"/>
      <c r="M197" s="27" t="str">
        <f>IF(ISBLANK('Inverter Request Form'!$C303), "No Information Submitted", 'Inverter Request Form'!$C303)</f>
        <v>No Information Submitted</v>
      </c>
      <c r="N197" s="27"/>
      <c r="O197" s="27" t="str">
        <f>IF($D$4 &lt;&gt; "Y", "No Information Submitted", IF(ISBLANK('Inverter Request Form'!$B$34), "No NRTL Selected", 'Inverter Request Form'!$B$34))</f>
        <v>No Information Submitted</v>
      </c>
      <c r="P197" s="81" t="str">
        <f t="shared" ref="P197:P253" si="19">IF($D$4 &lt;&gt; "Y", "No Information Submitted", "")</f>
        <v>No Information Submitted</v>
      </c>
      <c r="Q197" s="27" t="str">
        <f>IF($E$4 &lt;&gt; "Y", "No Information Submitted", IF(ISBLANK('Inverter Request Form'!$B$34), "No NRTL Selected", 'Inverter Request Form'!$B$34))</f>
        <v>No Information Submitted</v>
      </c>
      <c r="R197" s="81" t="str">
        <f t="shared" ref="R197:R253" si="20">IF($E$4 &lt;&gt; "Y", "No Information Submitted", "")</f>
        <v>No Information Submitted</v>
      </c>
      <c r="S197" s="27" t="str">
        <f>IF($E$4 &lt;&gt; "Y", "No Information Submitted", IF(AND($E$4= "Y", ISBLANK('Inverter Request Form'!$B$52)), "ERROR - No Firmware Version Submitted", 'Inverter Request Form'!$B$52))</f>
        <v>No Information Submitted</v>
      </c>
      <c r="T197" s="81" t="str">
        <f t="shared" ref="T197:T253" si="21">IF($E$4 &lt;&gt; "Y", "No Information Submitted", IF($F$4="N", "No Information Submitted", ""))</f>
        <v>No Information Submitted</v>
      </c>
      <c r="U197" s="81" t="str">
        <f t="shared" ref="U197:U253" si="22">IF($E$4 &lt;&gt; "Y", "No Information Submitted", IF($G$4 = "N", "No Information Submitted", ""))</f>
        <v>No Information Submitted</v>
      </c>
      <c r="V197" s="81" t="str">
        <f t="shared" ref="V197:V253" si="23">IF($E$4 &lt;&gt; "Y", "No Information Submitted", IF($H$4="N", "No Information Submitted", ""))</f>
        <v>No Information Submitted</v>
      </c>
      <c r="W197" s="27" t="str">
        <f>IF($I$4="No Information Submitted", "No Information Submitted", IF(ISBLANK('Inverter Request Form'!$B$90), "No Information Submitted", 'Inverter Request Form'!$B$90))</f>
        <v>No Information Submitted</v>
      </c>
      <c r="X197" s="81" t="str">
        <f>IF($I$4="No Information Submitted", "No Information Submitted", IF(ISBLANK('Inverter Request Form'!$B$90), "No Information Submitted", ""))</f>
        <v>No Information Submitted</v>
      </c>
      <c r="Y197" s="27"/>
      <c r="Z197" s="27" t="str">
        <f>IF(AND('Inverter Request Form'!$B$28= "Yes", 'Inverter Request Form'!$B$98 = "Yes"), "Multiple Listing and ACPV module", IF('Inverter Request Form'!$B$28= "Yes", "ACPV module", IF('Inverter Request Form'!$B$98 = "Yes", "Multiple Listing",  "")))</f>
        <v/>
      </c>
      <c r="AA197" s="27" t="str">
        <f>IF('Inverter Request Form'!$B$30="Yes","Y", "N")</f>
        <v>N</v>
      </c>
      <c r="AB197" s="27" t="str">
        <f>IF('Inverter Request Form'!$B$26="Yes","Y", "N")</f>
        <v>N</v>
      </c>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t="str">
        <f>IF('Inverter Request Form'!$B$68 = "", "No Information Submitted", IF('Inverter Request Form'!$B$68 = "Yes", "Y", IF('Inverter Request Form'!$B$68 = "No", "N", "Error")))</f>
        <v>No Information Submitted</v>
      </c>
      <c r="BK197" s="27" t="str">
        <f>IF('Inverter Request Form'!$B$70 = "", "No Information Submitted", IF('Inverter Request Form'!$B$70 = "Yes", "Y", IF('Inverter Request Form'!$B$70 = "No", "N", "Error")))</f>
        <v>No Information Submitted</v>
      </c>
      <c r="BL197" s="27" t="str">
        <f>IF('Inverter Request Form'!$B$72 = "", "No Information Submitted", IF('Inverter Request Form'!$B$72 = "Yes", "Y", IF('Inverter Request Form'!$B$72 = "No", "N", "Error")))</f>
        <v>No Information Submitted</v>
      </c>
      <c r="BM197" s="27" t="str">
        <f>IF('Inverter Request Form'!$B$74 = "", "No Information Submitted", IF('Inverter Request Form'!$B$74 = "Yes", "Y", IF('Inverter Request Form'!$B$74 = "No", "N", "Error")))</f>
        <v>No Information Submitted</v>
      </c>
      <c r="BN197" s="27" t="str">
        <f>IF('Inverter Request Form'!$B$76 = "", "No Information Submitted", IF('Inverter Request Form'!$B$76 = "Yes", "Y", IF('Inverter Request Form'!$B$76 = "No", "N", "Error")))</f>
        <v>No Information Submitted</v>
      </c>
      <c r="BO197" s="27" t="str">
        <f>IF('Inverter Request Form'!$B$78 = "", "No Information Submitted", IF('Inverter Request Form'!$B$78 = "Yes", "Y", IF('Inverter Request Form'!$B$78 = "No", "N", "Error")))</f>
        <v>No Information Submitted</v>
      </c>
      <c r="BP197" s="27" t="str">
        <f>IF('Inverter Request Form'!$B$80 = "", "No Information Submitted", IF('Inverter Request Form'!$B$80 = "Yes", "Y", IF('Inverter Request Form'!$B$80 = "No", "N", "Error")))</f>
        <v>No Information Submitted</v>
      </c>
      <c r="BQ197" s="27" t="str">
        <f>IF('Inverter Request Form'!$B$82 = "", "No Information Submitted", IF('Inverter Request Form'!$B$82 = "Yes", "Y", IF('Inverter Request Form'!$B$82 = "No", "N", "Error")))</f>
        <v>No Information Submitted</v>
      </c>
      <c r="BR197" s="27" t="str">
        <f>IF('Inverter Request Form'!$B$84 = "", "No Information Submitted", IF('Inverter Request Form'!$B$84 = "Yes", "Y", IF('Inverter Request Form'!$B$84 = "No", "N", "Error")))</f>
        <v>No Information Submitted</v>
      </c>
      <c r="BS197" s="81"/>
      <c r="BT197" s="81"/>
      <c r="BU19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7" s="27" t="str">
        <f>IF('Inverter Request Form'!$B$22 = "PV Only", "PV", IF('Inverter Request Form'!$B$22 = "Battery Only", "Battery", IF('Inverter Request Form'!$B$22 = "Hybrid (PV and Battery)", "Both", "No Information Submitted")))</f>
        <v>No Information Submitted</v>
      </c>
      <c r="BX197" s="27" t="str">
        <f>IF(ISBLANK('Inverter Request Form'!$B303), "No Information Submitted", IF('Inverter Request Form'!$B$28 &lt;&gt; "Yes", "No", IF(AND('Inverter Request Form'!$B$28 = "Yes", ISBLANK('Inverter Request Form'!$F303)), "Missing ACPV Model Number", "Yes")))</f>
        <v>No Information Submitted</v>
      </c>
    </row>
    <row r="198" spans="1:76" ht="28.8" x14ac:dyDescent="0.3">
      <c r="A198" s="71" t="str">
        <f>IF(ISBLANK('Inverter Request Form'!$B$6), "No Information Submitted", 'Inverter Request Form'!$B$6)</f>
        <v>No Information Submitted</v>
      </c>
      <c r="B198" s="71" t="str">
        <f>IF(ISBLANK('Inverter Request Form'!$B304), "No Information Submitted", IF($BX$4 = "Yes", _xlfn.CONCAT("{", 'Inverter Request Form'!$C304, "V}"), IF('Inverter Request Form'!$B$98 = "Yes", IF(ISBLANK('Inverter Request Form'!$E304), "No Basic Listee Model Number Submitted", _xlfn.CONCAT('Inverter Request Form'!$B304," {",'Inverter Request Form'!$C304, "V}")), _xlfn.CONCAT('Inverter Request Form'!$B304," {",'Inverter Request Form'!$C304, "V}"))))</f>
        <v>No Information Submitted</v>
      </c>
      <c r="C198" s="27" t="str">
        <f t="shared" si="18"/>
        <v>N</v>
      </c>
      <c r="D198" s="27" t="str">
        <f>IF(OR('Inverter Request Form'!$B$39 = "Yes", OR('Inverter Request Form'!$B$50 = "Yes: SA8-SA15", 'Inverter Request Form'!$B$50 = "Yes: SA8-SA15, SA17 &amp; SA18")), IF('Inverter Request Form'!$B$39 = "Yes", "Y", "N"), "ERROR - No SA or SB Submitted")</f>
        <v>ERROR - No SA or SB Submitted</v>
      </c>
      <c r="E19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8" s="27" t="str">
        <f>IF($E$4 &lt;&gt; "Y", "N", IF('Inverter Request Form'!$B$54 = "Yes", "Y", "N"))</f>
        <v>N</v>
      </c>
      <c r="G198" s="27" t="str">
        <f>IF($E$4 &lt;&gt; "Y", "N", IF(OR('Inverter Request Form'!$B$50 = "Yes: SA8-SA15", 'Inverter Request Form'!$B$50 = "Yes: SA8-SA15, SA17 &amp; SA18"), "Y", "N"))</f>
        <v>N</v>
      </c>
      <c r="H198" s="27" t="str">
        <f>IF($E$4 &lt;&gt; "Y", "N", IF('Inverter Request Form'!$B$50 = "Yes: SA8-SA15, SA17 &amp; SA18", "Y", "N"))</f>
        <v>N</v>
      </c>
      <c r="I198" s="27" t="str">
        <f>IF('Inverter Request Form'!$B$88="1. Inverter - CSIP Certified", "Y", IF('Inverter Request Form'!$B$88="2. Inverter - CSIP compliant via conformance testing using a CSIP-certified gateway", "Y*", IF('Inverter Request Form'!$B$88= "None", "N", "N")))</f>
        <v>N</v>
      </c>
      <c r="J198" s="27"/>
      <c r="K198" s="27" t="str">
        <f>IF(ISBLANK('Inverter Request Form'!$D304), "No Information Submitted", 'Inverter Request Form'!$D304)</f>
        <v>No Information Submitted</v>
      </c>
      <c r="L198" s="27"/>
      <c r="M198" s="27" t="str">
        <f>IF(ISBLANK('Inverter Request Form'!$C304), "No Information Submitted", 'Inverter Request Form'!$C304)</f>
        <v>No Information Submitted</v>
      </c>
      <c r="N198" s="27"/>
      <c r="O198" s="27" t="str">
        <f>IF($D$4 &lt;&gt; "Y", "No Information Submitted", IF(ISBLANK('Inverter Request Form'!$B$34), "No NRTL Selected", 'Inverter Request Form'!$B$34))</f>
        <v>No Information Submitted</v>
      </c>
      <c r="P198" s="81" t="str">
        <f t="shared" si="19"/>
        <v>No Information Submitted</v>
      </c>
      <c r="Q198" s="27" t="str">
        <f>IF($E$4 &lt;&gt; "Y", "No Information Submitted", IF(ISBLANK('Inverter Request Form'!$B$34), "No NRTL Selected", 'Inverter Request Form'!$B$34))</f>
        <v>No Information Submitted</v>
      </c>
      <c r="R198" s="81" t="str">
        <f t="shared" si="20"/>
        <v>No Information Submitted</v>
      </c>
      <c r="S198" s="27" t="str">
        <f>IF($E$4 &lt;&gt; "Y", "No Information Submitted", IF(AND($E$4= "Y", ISBLANK('Inverter Request Form'!$B$52)), "ERROR - No Firmware Version Submitted", 'Inverter Request Form'!$B$52))</f>
        <v>No Information Submitted</v>
      </c>
      <c r="T198" s="81" t="str">
        <f t="shared" si="21"/>
        <v>No Information Submitted</v>
      </c>
      <c r="U198" s="81" t="str">
        <f t="shared" si="22"/>
        <v>No Information Submitted</v>
      </c>
      <c r="V198" s="81" t="str">
        <f t="shared" si="23"/>
        <v>No Information Submitted</v>
      </c>
      <c r="W198" s="27" t="str">
        <f>IF($I$4="No Information Submitted", "No Information Submitted", IF(ISBLANK('Inverter Request Form'!$B$90), "No Information Submitted", 'Inverter Request Form'!$B$90))</f>
        <v>No Information Submitted</v>
      </c>
      <c r="X198" s="81" t="str">
        <f>IF($I$4="No Information Submitted", "No Information Submitted", IF(ISBLANK('Inverter Request Form'!$B$90), "No Information Submitted", ""))</f>
        <v>No Information Submitted</v>
      </c>
      <c r="Y198" s="27"/>
      <c r="Z198" s="27" t="str">
        <f>IF(AND('Inverter Request Form'!$B$28= "Yes", 'Inverter Request Form'!$B$98 = "Yes"), "Multiple Listing and ACPV module", IF('Inverter Request Form'!$B$28= "Yes", "ACPV module", IF('Inverter Request Form'!$B$98 = "Yes", "Multiple Listing",  "")))</f>
        <v/>
      </c>
      <c r="AA198" s="27" t="str">
        <f>IF('Inverter Request Form'!$B$30="Yes","Y", "N")</f>
        <v>N</v>
      </c>
      <c r="AB198" s="27" t="str">
        <f>IF('Inverter Request Form'!$B$26="Yes","Y", "N")</f>
        <v>N</v>
      </c>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t="str">
        <f>IF('Inverter Request Form'!$B$68 = "", "No Information Submitted", IF('Inverter Request Form'!$B$68 = "Yes", "Y", IF('Inverter Request Form'!$B$68 = "No", "N", "Error")))</f>
        <v>No Information Submitted</v>
      </c>
      <c r="BK198" s="27" t="str">
        <f>IF('Inverter Request Form'!$B$70 = "", "No Information Submitted", IF('Inverter Request Form'!$B$70 = "Yes", "Y", IF('Inverter Request Form'!$B$70 = "No", "N", "Error")))</f>
        <v>No Information Submitted</v>
      </c>
      <c r="BL198" s="27" t="str">
        <f>IF('Inverter Request Form'!$B$72 = "", "No Information Submitted", IF('Inverter Request Form'!$B$72 = "Yes", "Y", IF('Inverter Request Form'!$B$72 = "No", "N", "Error")))</f>
        <v>No Information Submitted</v>
      </c>
      <c r="BM198" s="27" t="str">
        <f>IF('Inverter Request Form'!$B$74 = "", "No Information Submitted", IF('Inverter Request Form'!$B$74 = "Yes", "Y", IF('Inverter Request Form'!$B$74 = "No", "N", "Error")))</f>
        <v>No Information Submitted</v>
      </c>
      <c r="BN198" s="27" t="str">
        <f>IF('Inverter Request Form'!$B$76 = "", "No Information Submitted", IF('Inverter Request Form'!$B$76 = "Yes", "Y", IF('Inverter Request Form'!$B$76 = "No", "N", "Error")))</f>
        <v>No Information Submitted</v>
      </c>
      <c r="BO198" s="27" t="str">
        <f>IF('Inverter Request Form'!$B$78 = "", "No Information Submitted", IF('Inverter Request Form'!$B$78 = "Yes", "Y", IF('Inverter Request Form'!$B$78 = "No", "N", "Error")))</f>
        <v>No Information Submitted</v>
      </c>
      <c r="BP198" s="27" t="str">
        <f>IF('Inverter Request Form'!$B$80 = "", "No Information Submitted", IF('Inverter Request Form'!$B$80 = "Yes", "Y", IF('Inverter Request Form'!$B$80 = "No", "N", "Error")))</f>
        <v>No Information Submitted</v>
      </c>
      <c r="BQ198" s="27" t="str">
        <f>IF('Inverter Request Form'!$B$82 = "", "No Information Submitted", IF('Inverter Request Form'!$B$82 = "Yes", "Y", IF('Inverter Request Form'!$B$82 = "No", "N", "Error")))</f>
        <v>No Information Submitted</v>
      </c>
      <c r="BR198" s="27" t="str">
        <f>IF('Inverter Request Form'!$B$84 = "", "No Information Submitted", IF('Inverter Request Form'!$B$84 = "Yes", "Y", IF('Inverter Request Form'!$B$84 = "No", "N", "Error")))</f>
        <v>No Information Submitted</v>
      </c>
      <c r="BS198" s="81"/>
      <c r="BT198" s="81"/>
      <c r="BU19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8" s="27" t="str">
        <f>IF('Inverter Request Form'!$B$22 = "PV Only", "PV", IF('Inverter Request Form'!$B$22 = "Battery Only", "Battery", IF('Inverter Request Form'!$B$22 = "Hybrid (PV and Battery)", "Both", "No Information Submitted")))</f>
        <v>No Information Submitted</v>
      </c>
      <c r="BX198" s="27" t="str">
        <f>IF(ISBLANK('Inverter Request Form'!$B304), "No Information Submitted", IF('Inverter Request Form'!$B$28 &lt;&gt; "Yes", "No", IF(AND('Inverter Request Form'!$B$28 = "Yes", ISBLANK('Inverter Request Form'!$F304)), "Missing ACPV Model Number", "Yes")))</f>
        <v>No Information Submitted</v>
      </c>
    </row>
    <row r="199" spans="1:76" ht="28.8" x14ac:dyDescent="0.3">
      <c r="A199" s="71" t="str">
        <f>IF(ISBLANK('Inverter Request Form'!$B$6), "No Information Submitted", 'Inverter Request Form'!$B$6)</f>
        <v>No Information Submitted</v>
      </c>
      <c r="B199" s="71" t="str">
        <f>IF(ISBLANK('Inverter Request Form'!$B305), "No Information Submitted", IF($BX$4 = "Yes", _xlfn.CONCAT("{", 'Inverter Request Form'!$C305, "V}"), IF('Inverter Request Form'!$B$98 = "Yes", IF(ISBLANK('Inverter Request Form'!$E305), "No Basic Listee Model Number Submitted", _xlfn.CONCAT('Inverter Request Form'!$B305," {",'Inverter Request Form'!$C305, "V}")), _xlfn.CONCAT('Inverter Request Form'!$B305," {",'Inverter Request Form'!$C305, "V}"))))</f>
        <v>No Information Submitted</v>
      </c>
      <c r="C199" s="27" t="str">
        <f t="shared" si="18"/>
        <v>N</v>
      </c>
      <c r="D199" s="27" t="str">
        <f>IF(OR('Inverter Request Form'!$B$39 = "Yes", OR('Inverter Request Form'!$B$50 = "Yes: SA8-SA15", 'Inverter Request Form'!$B$50 = "Yes: SA8-SA15, SA17 &amp; SA18")), IF('Inverter Request Form'!$B$39 = "Yes", "Y", "N"), "ERROR - No SA or SB Submitted")</f>
        <v>ERROR - No SA or SB Submitted</v>
      </c>
      <c r="E19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199" s="27" t="str">
        <f>IF($E$4 &lt;&gt; "Y", "N", IF('Inverter Request Form'!$B$54 = "Yes", "Y", "N"))</f>
        <v>N</v>
      </c>
      <c r="G199" s="27" t="str">
        <f>IF($E$4 &lt;&gt; "Y", "N", IF(OR('Inverter Request Form'!$B$50 = "Yes: SA8-SA15", 'Inverter Request Form'!$B$50 = "Yes: SA8-SA15, SA17 &amp; SA18"), "Y", "N"))</f>
        <v>N</v>
      </c>
      <c r="H199" s="27" t="str">
        <f>IF($E$4 &lt;&gt; "Y", "N", IF('Inverter Request Form'!$B$50 = "Yes: SA8-SA15, SA17 &amp; SA18", "Y", "N"))</f>
        <v>N</v>
      </c>
      <c r="I199" s="27" t="str">
        <f>IF('Inverter Request Form'!$B$88="1. Inverter - CSIP Certified", "Y", IF('Inverter Request Form'!$B$88="2. Inverter - CSIP compliant via conformance testing using a CSIP-certified gateway", "Y*", IF('Inverter Request Form'!$B$88= "None", "N", "N")))</f>
        <v>N</v>
      </c>
      <c r="J199" s="27"/>
      <c r="K199" s="27" t="str">
        <f>IF(ISBLANK('Inverter Request Form'!$D305), "No Information Submitted", 'Inverter Request Form'!$D305)</f>
        <v>No Information Submitted</v>
      </c>
      <c r="L199" s="27"/>
      <c r="M199" s="27" t="str">
        <f>IF(ISBLANK('Inverter Request Form'!$C305), "No Information Submitted", 'Inverter Request Form'!$C305)</f>
        <v>No Information Submitted</v>
      </c>
      <c r="N199" s="27"/>
      <c r="O199" s="27" t="str">
        <f>IF($D$4 &lt;&gt; "Y", "No Information Submitted", IF(ISBLANK('Inverter Request Form'!$B$34), "No NRTL Selected", 'Inverter Request Form'!$B$34))</f>
        <v>No Information Submitted</v>
      </c>
      <c r="P199" s="81" t="str">
        <f t="shared" si="19"/>
        <v>No Information Submitted</v>
      </c>
      <c r="Q199" s="27" t="str">
        <f>IF($E$4 &lt;&gt; "Y", "No Information Submitted", IF(ISBLANK('Inverter Request Form'!$B$34), "No NRTL Selected", 'Inverter Request Form'!$B$34))</f>
        <v>No Information Submitted</v>
      </c>
      <c r="R199" s="81" t="str">
        <f t="shared" si="20"/>
        <v>No Information Submitted</v>
      </c>
      <c r="S199" s="27" t="str">
        <f>IF($E$4 &lt;&gt; "Y", "No Information Submitted", IF(AND($E$4= "Y", ISBLANK('Inverter Request Form'!$B$52)), "ERROR - No Firmware Version Submitted", 'Inverter Request Form'!$B$52))</f>
        <v>No Information Submitted</v>
      </c>
      <c r="T199" s="81" t="str">
        <f t="shared" si="21"/>
        <v>No Information Submitted</v>
      </c>
      <c r="U199" s="81" t="str">
        <f t="shared" si="22"/>
        <v>No Information Submitted</v>
      </c>
      <c r="V199" s="81" t="str">
        <f t="shared" si="23"/>
        <v>No Information Submitted</v>
      </c>
      <c r="W199" s="27" t="str">
        <f>IF($I$4="No Information Submitted", "No Information Submitted", IF(ISBLANK('Inverter Request Form'!$B$90), "No Information Submitted", 'Inverter Request Form'!$B$90))</f>
        <v>No Information Submitted</v>
      </c>
      <c r="X199" s="81" t="str">
        <f>IF($I$4="No Information Submitted", "No Information Submitted", IF(ISBLANK('Inverter Request Form'!$B$90), "No Information Submitted", ""))</f>
        <v>No Information Submitted</v>
      </c>
      <c r="Y199" s="27"/>
      <c r="Z199" s="27" t="str">
        <f>IF(AND('Inverter Request Form'!$B$28= "Yes", 'Inverter Request Form'!$B$98 = "Yes"), "Multiple Listing and ACPV module", IF('Inverter Request Form'!$B$28= "Yes", "ACPV module", IF('Inverter Request Form'!$B$98 = "Yes", "Multiple Listing",  "")))</f>
        <v/>
      </c>
      <c r="AA199" s="27" t="str">
        <f>IF('Inverter Request Form'!$B$30="Yes","Y", "N")</f>
        <v>N</v>
      </c>
      <c r="AB199" s="27" t="str">
        <f>IF('Inverter Request Form'!$B$26="Yes","Y", "N")</f>
        <v>N</v>
      </c>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t="str">
        <f>IF('Inverter Request Form'!$B$68 = "", "No Information Submitted", IF('Inverter Request Form'!$B$68 = "Yes", "Y", IF('Inverter Request Form'!$B$68 = "No", "N", "Error")))</f>
        <v>No Information Submitted</v>
      </c>
      <c r="BK199" s="27" t="str">
        <f>IF('Inverter Request Form'!$B$70 = "", "No Information Submitted", IF('Inverter Request Form'!$B$70 = "Yes", "Y", IF('Inverter Request Form'!$B$70 = "No", "N", "Error")))</f>
        <v>No Information Submitted</v>
      </c>
      <c r="BL199" s="27" t="str">
        <f>IF('Inverter Request Form'!$B$72 = "", "No Information Submitted", IF('Inverter Request Form'!$B$72 = "Yes", "Y", IF('Inverter Request Form'!$B$72 = "No", "N", "Error")))</f>
        <v>No Information Submitted</v>
      </c>
      <c r="BM199" s="27" t="str">
        <f>IF('Inverter Request Form'!$B$74 = "", "No Information Submitted", IF('Inverter Request Form'!$B$74 = "Yes", "Y", IF('Inverter Request Form'!$B$74 = "No", "N", "Error")))</f>
        <v>No Information Submitted</v>
      </c>
      <c r="BN199" s="27" t="str">
        <f>IF('Inverter Request Form'!$B$76 = "", "No Information Submitted", IF('Inverter Request Form'!$B$76 = "Yes", "Y", IF('Inverter Request Form'!$B$76 = "No", "N", "Error")))</f>
        <v>No Information Submitted</v>
      </c>
      <c r="BO199" s="27" t="str">
        <f>IF('Inverter Request Form'!$B$78 = "", "No Information Submitted", IF('Inverter Request Form'!$B$78 = "Yes", "Y", IF('Inverter Request Form'!$B$78 = "No", "N", "Error")))</f>
        <v>No Information Submitted</v>
      </c>
      <c r="BP199" s="27" t="str">
        <f>IF('Inverter Request Form'!$B$80 = "", "No Information Submitted", IF('Inverter Request Form'!$B$80 = "Yes", "Y", IF('Inverter Request Form'!$B$80 = "No", "N", "Error")))</f>
        <v>No Information Submitted</v>
      </c>
      <c r="BQ199" s="27" t="str">
        <f>IF('Inverter Request Form'!$B$82 = "", "No Information Submitted", IF('Inverter Request Form'!$B$82 = "Yes", "Y", IF('Inverter Request Form'!$B$82 = "No", "N", "Error")))</f>
        <v>No Information Submitted</v>
      </c>
      <c r="BR199" s="27" t="str">
        <f>IF('Inverter Request Form'!$B$84 = "", "No Information Submitted", IF('Inverter Request Form'!$B$84 = "Yes", "Y", IF('Inverter Request Form'!$B$84 = "No", "N", "Error")))</f>
        <v>No Information Submitted</v>
      </c>
      <c r="BS199" s="81"/>
      <c r="BT199" s="81"/>
      <c r="BU19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19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199" s="27" t="str">
        <f>IF('Inverter Request Form'!$B$22 = "PV Only", "PV", IF('Inverter Request Form'!$B$22 = "Battery Only", "Battery", IF('Inverter Request Form'!$B$22 = "Hybrid (PV and Battery)", "Both", "No Information Submitted")))</f>
        <v>No Information Submitted</v>
      </c>
      <c r="BX199" s="27" t="str">
        <f>IF(ISBLANK('Inverter Request Form'!$B305), "No Information Submitted", IF('Inverter Request Form'!$B$28 &lt;&gt; "Yes", "No", IF(AND('Inverter Request Form'!$B$28 = "Yes", ISBLANK('Inverter Request Form'!$F305)), "Missing ACPV Model Number", "Yes")))</f>
        <v>No Information Submitted</v>
      </c>
    </row>
    <row r="200" spans="1:76" ht="28.8" x14ac:dyDescent="0.3">
      <c r="A200" s="71" t="str">
        <f>IF(ISBLANK('Inverter Request Form'!$B$6), "No Information Submitted", 'Inverter Request Form'!$B$6)</f>
        <v>No Information Submitted</v>
      </c>
      <c r="B200" s="71" t="str">
        <f>IF(ISBLANK('Inverter Request Form'!$B306), "No Information Submitted", IF($BX$4 = "Yes", _xlfn.CONCAT("{", 'Inverter Request Form'!$C306, "V}"), IF('Inverter Request Form'!$B$98 = "Yes", IF(ISBLANK('Inverter Request Form'!$E306), "No Basic Listee Model Number Submitted", _xlfn.CONCAT('Inverter Request Form'!$B306," {",'Inverter Request Form'!$C306, "V}")), _xlfn.CONCAT('Inverter Request Form'!$B306," {",'Inverter Request Form'!$C306, "V}"))))</f>
        <v>No Information Submitted</v>
      </c>
      <c r="C200" s="27" t="str">
        <f t="shared" si="18"/>
        <v>N</v>
      </c>
      <c r="D200" s="27" t="str">
        <f>IF(OR('Inverter Request Form'!$B$39 = "Yes", OR('Inverter Request Form'!$B$50 = "Yes: SA8-SA15", 'Inverter Request Form'!$B$50 = "Yes: SA8-SA15, SA17 &amp; SA18")), IF('Inverter Request Form'!$B$39 = "Yes", "Y", "N"), "ERROR - No SA or SB Submitted")</f>
        <v>ERROR - No SA or SB Submitted</v>
      </c>
      <c r="E20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0" s="27" t="str">
        <f>IF($E$4 &lt;&gt; "Y", "N", IF('Inverter Request Form'!$B$54 = "Yes", "Y", "N"))</f>
        <v>N</v>
      </c>
      <c r="G200" s="27" t="str">
        <f>IF($E$4 &lt;&gt; "Y", "N", IF(OR('Inverter Request Form'!$B$50 = "Yes: SA8-SA15", 'Inverter Request Form'!$B$50 = "Yes: SA8-SA15, SA17 &amp; SA18"), "Y", "N"))</f>
        <v>N</v>
      </c>
      <c r="H200" s="27" t="str">
        <f>IF($E$4 &lt;&gt; "Y", "N", IF('Inverter Request Form'!$B$50 = "Yes: SA8-SA15, SA17 &amp; SA18", "Y", "N"))</f>
        <v>N</v>
      </c>
      <c r="I200" s="27" t="str">
        <f>IF('Inverter Request Form'!$B$88="1. Inverter - CSIP Certified", "Y", IF('Inverter Request Form'!$B$88="2. Inverter - CSIP compliant via conformance testing using a CSIP-certified gateway", "Y*", IF('Inverter Request Form'!$B$88= "None", "N", "N")))</f>
        <v>N</v>
      </c>
      <c r="J200" s="27"/>
      <c r="K200" s="27" t="str">
        <f>IF(ISBLANK('Inverter Request Form'!$D306), "No Information Submitted", 'Inverter Request Form'!$D306)</f>
        <v>No Information Submitted</v>
      </c>
      <c r="L200" s="27"/>
      <c r="M200" s="27" t="str">
        <f>IF(ISBLANK('Inverter Request Form'!$C306), "No Information Submitted", 'Inverter Request Form'!$C306)</f>
        <v>No Information Submitted</v>
      </c>
      <c r="N200" s="27"/>
      <c r="O200" s="27" t="str">
        <f>IF($D$4 &lt;&gt; "Y", "No Information Submitted", IF(ISBLANK('Inverter Request Form'!$B$34), "No NRTL Selected", 'Inverter Request Form'!$B$34))</f>
        <v>No Information Submitted</v>
      </c>
      <c r="P200" s="81" t="str">
        <f t="shared" si="19"/>
        <v>No Information Submitted</v>
      </c>
      <c r="Q200" s="27" t="str">
        <f>IF($E$4 &lt;&gt; "Y", "No Information Submitted", IF(ISBLANK('Inverter Request Form'!$B$34), "No NRTL Selected", 'Inverter Request Form'!$B$34))</f>
        <v>No Information Submitted</v>
      </c>
      <c r="R200" s="81" t="str">
        <f t="shared" si="20"/>
        <v>No Information Submitted</v>
      </c>
      <c r="S200" s="27" t="str">
        <f>IF($E$4 &lt;&gt; "Y", "No Information Submitted", IF(AND($E$4= "Y", ISBLANK('Inverter Request Form'!$B$52)), "ERROR - No Firmware Version Submitted", 'Inverter Request Form'!$B$52))</f>
        <v>No Information Submitted</v>
      </c>
      <c r="T200" s="81" t="str">
        <f t="shared" si="21"/>
        <v>No Information Submitted</v>
      </c>
      <c r="U200" s="81" t="str">
        <f t="shared" si="22"/>
        <v>No Information Submitted</v>
      </c>
      <c r="V200" s="81" t="str">
        <f t="shared" si="23"/>
        <v>No Information Submitted</v>
      </c>
      <c r="W200" s="27" t="str">
        <f>IF($I$4="No Information Submitted", "No Information Submitted", IF(ISBLANK('Inverter Request Form'!$B$90), "No Information Submitted", 'Inverter Request Form'!$B$90))</f>
        <v>No Information Submitted</v>
      </c>
      <c r="X200" s="81" t="str">
        <f>IF($I$4="No Information Submitted", "No Information Submitted", IF(ISBLANK('Inverter Request Form'!$B$90), "No Information Submitted", ""))</f>
        <v>No Information Submitted</v>
      </c>
      <c r="Y200" s="27"/>
      <c r="Z200" s="27" t="str">
        <f>IF(AND('Inverter Request Form'!$B$28= "Yes", 'Inverter Request Form'!$B$98 = "Yes"), "Multiple Listing and ACPV module", IF('Inverter Request Form'!$B$28= "Yes", "ACPV module", IF('Inverter Request Form'!$B$98 = "Yes", "Multiple Listing",  "")))</f>
        <v/>
      </c>
      <c r="AA200" s="27" t="str">
        <f>IF('Inverter Request Form'!$B$30="Yes","Y", "N")</f>
        <v>N</v>
      </c>
      <c r="AB200" s="27" t="str">
        <f>IF('Inverter Request Form'!$B$26="Yes","Y", "N")</f>
        <v>N</v>
      </c>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t="str">
        <f>IF('Inverter Request Form'!$B$68 = "", "No Information Submitted", IF('Inverter Request Form'!$B$68 = "Yes", "Y", IF('Inverter Request Form'!$B$68 = "No", "N", "Error")))</f>
        <v>No Information Submitted</v>
      </c>
      <c r="BK200" s="27" t="str">
        <f>IF('Inverter Request Form'!$B$70 = "", "No Information Submitted", IF('Inverter Request Form'!$B$70 = "Yes", "Y", IF('Inverter Request Form'!$B$70 = "No", "N", "Error")))</f>
        <v>No Information Submitted</v>
      </c>
      <c r="BL200" s="27" t="str">
        <f>IF('Inverter Request Form'!$B$72 = "", "No Information Submitted", IF('Inverter Request Form'!$B$72 = "Yes", "Y", IF('Inverter Request Form'!$B$72 = "No", "N", "Error")))</f>
        <v>No Information Submitted</v>
      </c>
      <c r="BM200" s="27" t="str">
        <f>IF('Inverter Request Form'!$B$74 = "", "No Information Submitted", IF('Inverter Request Form'!$B$74 = "Yes", "Y", IF('Inverter Request Form'!$B$74 = "No", "N", "Error")))</f>
        <v>No Information Submitted</v>
      </c>
      <c r="BN200" s="27" t="str">
        <f>IF('Inverter Request Form'!$B$76 = "", "No Information Submitted", IF('Inverter Request Form'!$B$76 = "Yes", "Y", IF('Inverter Request Form'!$B$76 = "No", "N", "Error")))</f>
        <v>No Information Submitted</v>
      </c>
      <c r="BO200" s="27" t="str">
        <f>IF('Inverter Request Form'!$B$78 = "", "No Information Submitted", IF('Inverter Request Form'!$B$78 = "Yes", "Y", IF('Inverter Request Form'!$B$78 = "No", "N", "Error")))</f>
        <v>No Information Submitted</v>
      </c>
      <c r="BP200" s="27" t="str">
        <f>IF('Inverter Request Form'!$B$80 = "", "No Information Submitted", IF('Inverter Request Form'!$B$80 = "Yes", "Y", IF('Inverter Request Form'!$B$80 = "No", "N", "Error")))</f>
        <v>No Information Submitted</v>
      </c>
      <c r="BQ200" s="27" t="str">
        <f>IF('Inverter Request Form'!$B$82 = "", "No Information Submitted", IF('Inverter Request Form'!$B$82 = "Yes", "Y", IF('Inverter Request Form'!$B$82 = "No", "N", "Error")))</f>
        <v>No Information Submitted</v>
      </c>
      <c r="BR200" s="27" t="str">
        <f>IF('Inverter Request Form'!$B$84 = "", "No Information Submitted", IF('Inverter Request Form'!$B$84 = "Yes", "Y", IF('Inverter Request Form'!$B$84 = "No", "N", "Error")))</f>
        <v>No Information Submitted</v>
      </c>
      <c r="BS200" s="81"/>
      <c r="BT200" s="81"/>
      <c r="BU20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0" s="27" t="str">
        <f>IF('Inverter Request Form'!$B$22 = "PV Only", "PV", IF('Inverter Request Form'!$B$22 = "Battery Only", "Battery", IF('Inverter Request Form'!$B$22 = "Hybrid (PV and Battery)", "Both", "No Information Submitted")))</f>
        <v>No Information Submitted</v>
      </c>
      <c r="BX200" s="27" t="str">
        <f>IF(ISBLANK('Inverter Request Form'!$B306), "No Information Submitted", IF('Inverter Request Form'!$B$28 &lt;&gt; "Yes", "No", IF(AND('Inverter Request Form'!$B$28 = "Yes", ISBLANK('Inverter Request Form'!$F306)), "Missing ACPV Model Number", "Yes")))</f>
        <v>No Information Submitted</v>
      </c>
    </row>
    <row r="201" spans="1:76" ht="28.8" x14ac:dyDescent="0.3">
      <c r="A201" s="71" t="str">
        <f>IF(ISBLANK('Inverter Request Form'!$B$6), "No Information Submitted", 'Inverter Request Form'!$B$6)</f>
        <v>No Information Submitted</v>
      </c>
      <c r="B201" s="71" t="str">
        <f>IF(ISBLANK('Inverter Request Form'!$B307), "No Information Submitted", IF($BX$4 = "Yes", _xlfn.CONCAT("{", 'Inverter Request Form'!$C307, "V}"), IF('Inverter Request Form'!$B$98 = "Yes", IF(ISBLANK('Inverter Request Form'!$E307), "No Basic Listee Model Number Submitted", _xlfn.CONCAT('Inverter Request Form'!$B307," {",'Inverter Request Form'!$C307, "V}")), _xlfn.CONCAT('Inverter Request Form'!$B307," {",'Inverter Request Form'!$C307, "V}"))))</f>
        <v>No Information Submitted</v>
      </c>
      <c r="C201" s="27" t="str">
        <f t="shared" si="18"/>
        <v>N</v>
      </c>
      <c r="D201" s="27" t="str">
        <f>IF(OR('Inverter Request Form'!$B$39 = "Yes", OR('Inverter Request Form'!$B$50 = "Yes: SA8-SA15", 'Inverter Request Form'!$B$50 = "Yes: SA8-SA15, SA17 &amp; SA18")), IF('Inverter Request Form'!$B$39 = "Yes", "Y", "N"), "ERROR - No SA or SB Submitted")</f>
        <v>ERROR - No SA or SB Submitted</v>
      </c>
      <c r="E20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1" s="27" t="str">
        <f>IF($E$4 &lt;&gt; "Y", "N", IF('Inverter Request Form'!$B$54 = "Yes", "Y", "N"))</f>
        <v>N</v>
      </c>
      <c r="G201" s="27" t="str">
        <f>IF($E$4 &lt;&gt; "Y", "N", IF(OR('Inverter Request Form'!$B$50 = "Yes: SA8-SA15", 'Inverter Request Form'!$B$50 = "Yes: SA8-SA15, SA17 &amp; SA18"), "Y", "N"))</f>
        <v>N</v>
      </c>
      <c r="H201" s="27" t="str">
        <f>IF($E$4 &lt;&gt; "Y", "N", IF('Inverter Request Form'!$B$50 = "Yes: SA8-SA15, SA17 &amp; SA18", "Y", "N"))</f>
        <v>N</v>
      </c>
      <c r="I201" s="27" t="str">
        <f>IF('Inverter Request Form'!$B$88="1. Inverter - CSIP Certified", "Y", IF('Inverter Request Form'!$B$88="2. Inverter - CSIP compliant via conformance testing using a CSIP-certified gateway", "Y*", IF('Inverter Request Form'!$B$88= "None", "N", "N")))</f>
        <v>N</v>
      </c>
      <c r="J201" s="27"/>
      <c r="K201" s="27" t="str">
        <f>IF(ISBLANK('Inverter Request Form'!$D307), "No Information Submitted", 'Inverter Request Form'!$D307)</f>
        <v>No Information Submitted</v>
      </c>
      <c r="L201" s="27"/>
      <c r="M201" s="27" t="str">
        <f>IF(ISBLANK('Inverter Request Form'!$C307), "No Information Submitted", 'Inverter Request Form'!$C307)</f>
        <v>No Information Submitted</v>
      </c>
      <c r="N201" s="27"/>
      <c r="O201" s="27" t="str">
        <f>IF($D$4 &lt;&gt; "Y", "No Information Submitted", IF(ISBLANK('Inverter Request Form'!$B$34), "No NRTL Selected", 'Inverter Request Form'!$B$34))</f>
        <v>No Information Submitted</v>
      </c>
      <c r="P201" s="81" t="str">
        <f t="shared" si="19"/>
        <v>No Information Submitted</v>
      </c>
      <c r="Q201" s="27" t="str">
        <f>IF($E$4 &lt;&gt; "Y", "No Information Submitted", IF(ISBLANK('Inverter Request Form'!$B$34), "No NRTL Selected", 'Inverter Request Form'!$B$34))</f>
        <v>No Information Submitted</v>
      </c>
      <c r="R201" s="81" t="str">
        <f t="shared" si="20"/>
        <v>No Information Submitted</v>
      </c>
      <c r="S201" s="27" t="str">
        <f>IF($E$4 &lt;&gt; "Y", "No Information Submitted", IF(AND($E$4= "Y", ISBLANK('Inverter Request Form'!$B$52)), "ERROR - No Firmware Version Submitted", 'Inverter Request Form'!$B$52))</f>
        <v>No Information Submitted</v>
      </c>
      <c r="T201" s="81" t="str">
        <f t="shared" si="21"/>
        <v>No Information Submitted</v>
      </c>
      <c r="U201" s="81" t="str">
        <f t="shared" si="22"/>
        <v>No Information Submitted</v>
      </c>
      <c r="V201" s="81" t="str">
        <f t="shared" si="23"/>
        <v>No Information Submitted</v>
      </c>
      <c r="W201" s="27" t="str">
        <f>IF($I$4="No Information Submitted", "No Information Submitted", IF(ISBLANK('Inverter Request Form'!$B$90), "No Information Submitted", 'Inverter Request Form'!$B$90))</f>
        <v>No Information Submitted</v>
      </c>
      <c r="X201" s="81" t="str">
        <f>IF($I$4="No Information Submitted", "No Information Submitted", IF(ISBLANK('Inverter Request Form'!$B$90), "No Information Submitted", ""))</f>
        <v>No Information Submitted</v>
      </c>
      <c r="Y201" s="27"/>
      <c r="Z201" s="27" t="str">
        <f>IF(AND('Inverter Request Form'!$B$28= "Yes", 'Inverter Request Form'!$B$98 = "Yes"), "Multiple Listing and ACPV module", IF('Inverter Request Form'!$B$28= "Yes", "ACPV module", IF('Inverter Request Form'!$B$98 = "Yes", "Multiple Listing",  "")))</f>
        <v/>
      </c>
      <c r="AA201" s="27" t="str">
        <f>IF('Inverter Request Form'!$B$30="Yes","Y", "N")</f>
        <v>N</v>
      </c>
      <c r="AB201" s="27" t="str">
        <f>IF('Inverter Request Form'!$B$26="Yes","Y", "N")</f>
        <v>N</v>
      </c>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t="str">
        <f>IF('Inverter Request Form'!$B$68 = "", "No Information Submitted", IF('Inverter Request Form'!$B$68 = "Yes", "Y", IF('Inverter Request Form'!$B$68 = "No", "N", "Error")))</f>
        <v>No Information Submitted</v>
      </c>
      <c r="BK201" s="27" t="str">
        <f>IF('Inverter Request Form'!$B$70 = "", "No Information Submitted", IF('Inverter Request Form'!$B$70 = "Yes", "Y", IF('Inverter Request Form'!$B$70 = "No", "N", "Error")))</f>
        <v>No Information Submitted</v>
      </c>
      <c r="BL201" s="27" t="str">
        <f>IF('Inverter Request Form'!$B$72 = "", "No Information Submitted", IF('Inverter Request Form'!$B$72 = "Yes", "Y", IF('Inverter Request Form'!$B$72 = "No", "N", "Error")))</f>
        <v>No Information Submitted</v>
      </c>
      <c r="BM201" s="27" t="str">
        <f>IF('Inverter Request Form'!$B$74 = "", "No Information Submitted", IF('Inverter Request Form'!$B$74 = "Yes", "Y", IF('Inverter Request Form'!$B$74 = "No", "N", "Error")))</f>
        <v>No Information Submitted</v>
      </c>
      <c r="BN201" s="27" t="str">
        <f>IF('Inverter Request Form'!$B$76 = "", "No Information Submitted", IF('Inverter Request Form'!$B$76 = "Yes", "Y", IF('Inverter Request Form'!$B$76 = "No", "N", "Error")))</f>
        <v>No Information Submitted</v>
      </c>
      <c r="BO201" s="27" t="str">
        <f>IF('Inverter Request Form'!$B$78 = "", "No Information Submitted", IF('Inverter Request Form'!$B$78 = "Yes", "Y", IF('Inverter Request Form'!$B$78 = "No", "N", "Error")))</f>
        <v>No Information Submitted</v>
      </c>
      <c r="BP201" s="27" t="str">
        <f>IF('Inverter Request Form'!$B$80 = "", "No Information Submitted", IF('Inverter Request Form'!$B$80 = "Yes", "Y", IF('Inverter Request Form'!$B$80 = "No", "N", "Error")))</f>
        <v>No Information Submitted</v>
      </c>
      <c r="BQ201" s="27" t="str">
        <f>IF('Inverter Request Form'!$B$82 = "", "No Information Submitted", IF('Inverter Request Form'!$B$82 = "Yes", "Y", IF('Inverter Request Form'!$B$82 = "No", "N", "Error")))</f>
        <v>No Information Submitted</v>
      </c>
      <c r="BR201" s="27" t="str">
        <f>IF('Inverter Request Form'!$B$84 = "", "No Information Submitted", IF('Inverter Request Form'!$B$84 = "Yes", "Y", IF('Inverter Request Form'!$B$84 = "No", "N", "Error")))</f>
        <v>No Information Submitted</v>
      </c>
      <c r="BS201" s="81"/>
      <c r="BT201" s="81"/>
      <c r="BU20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1" s="27" t="str">
        <f>IF('Inverter Request Form'!$B$22 = "PV Only", "PV", IF('Inverter Request Form'!$B$22 = "Battery Only", "Battery", IF('Inverter Request Form'!$B$22 = "Hybrid (PV and Battery)", "Both", "No Information Submitted")))</f>
        <v>No Information Submitted</v>
      </c>
      <c r="BX201" s="27" t="str">
        <f>IF(ISBLANK('Inverter Request Form'!$B307), "No Information Submitted", IF('Inverter Request Form'!$B$28 &lt;&gt; "Yes", "No", IF(AND('Inverter Request Form'!$B$28 = "Yes", ISBLANK('Inverter Request Form'!$F307)), "Missing ACPV Model Number", "Yes")))</f>
        <v>No Information Submitted</v>
      </c>
    </row>
    <row r="202" spans="1:76" ht="28.8" x14ac:dyDescent="0.3">
      <c r="A202" s="71" t="str">
        <f>IF(ISBLANK('Inverter Request Form'!$B$6), "No Information Submitted", 'Inverter Request Form'!$B$6)</f>
        <v>No Information Submitted</v>
      </c>
      <c r="B202" s="71" t="str">
        <f>IF(ISBLANK('Inverter Request Form'!$B308), "No Information Submitted", IF($BX$4 = "Yes", _xlfn.CONCAT("{", 'Inverter Request Form'!$C308, "V}"), IF('Inverter Request Form'!$B$98 = "Yes", IF(ISBLANK('Inverter Request Form'!$E308), "No Basic Listee Model Number Submitted", _xlfn.CONCAT('Inverter Request Form'!$B308," {",'Inverter Request Form'!$C308, "V}")), _xlfn.CONCAT('Inverter Request Form'!$B308," {",'Inverter Request Form'!$C308, "V}"))))</f>
        <v>No Information Submitted</v>
      </c>
      <c r="C202" s="27" t="str">
        <f t="shared" si="18"/>
        <v>N</v>
      </c>
      <c r="D202" s="27" t="str">
        <f>IF(OR('Inverter Request Form'!$B$39 = "Yes", OR('Inverter Request Form'!$B$50 = "Yes: SA8-SA15", 'Inverter Request Form'!$B$50 = "Yes: SA8-SA15, SA17 &amp; SA18")), IF('Inverter Request Form'!$B$39 = "Yes", "Y", "N"), "ERROR - No SA or SB Submitted")</f>
        <v>ERROR - No SA or SB Submitted</v>
      </c>
      <c r="E20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2" s="27" t="str">
        <f>IF($E$4 &lt;&gt; "Y", "N", IF('Inverter Request Form'!$B$54 = "Yes", "Y", "N"))</f>
        <v>N</v>
      </c>
      <c r="G202" s="27" t="str">
        <f>IF($E$4 &lt;&gt; "Y", "N", IF(OR('Inverter Request Form'!$B$50 = "Yes: SA8-SA15", 'Inverter Request Form'!$B$50 = "Yes: SA8-SA15, SA17 &amp; SA18"), "Y", "N"))</f>
        <v>N</v>
      </c>
      <c r="H202" s="27" t="str">
        <f>IF($E$4 &lt;&gt; "Y", "N", IF('Inverter Request Form'!$B$50 = "Yes: SA8-SA15, SA17 &amp; SA18", "Y", "N"))</f>
        <v>N</v>
      </c>
      <c r="I202" s="27" t="str">
        <f>IF('Inverter Request Form'!$B$88="1. Inverter - CSIP Certified", "Y", IF('Inverter Request Form'!$B$88="2. Inverter - CSIP compliant via conformance testing using a CSIP-certified gateway", "Y*", IF('Inverter Request Form'!$B$88= "None", "N", "N")))</f>
        <v>N</v>
      </c>
      <c r="J202" s="27"/>
      <c r="K202" s="27" t="str">
        <f>IF(ISBLANK('Inverter Request Form'!$D308), "No Information Submitted", 'Inverter Request Form'!$D308)</f>
        <v>No Information Submitted</v>
      </c>
      <c r="L202" s="27"/>
      <c r="M202" s="27" t="str">
        <f>IF(ISBLANK('Inverter Request Form'!$C308), "No Information Submitted", 'Inverter Request Form'!$C308)</f>
        <v>No Information Submitted</v>
      </c>
      <c r="N202" s="27"/>
      <c r="O202" s="27" t="str">
        <f>IF($D$4 &lt;&gt; "Y", "No Information Submitted", IF(ISBLANK('Inverter Request Form'!$B$34), "No NRTL Selected", 'Inverter Request Form'!$B$34))</f>
        <v>No Information Submitted</v>
      </c>
      <c r="P202" s="81" t="str">
        <f t="shared" si="19"/>
        <v>No Information Submitted</v>
      </c>
      <c r="Q202" s="27" t="str">
        <f>IF($E$4 &lt;&gt; "Y", "No Information Submitted", IF(ISBLANK('Inverter Request Form'!$B$34), "No NRTL Selected", 'Inverter Request Form'!$B$34))</f>
        <v>No Information Submitted</v>
      </c>
      <c r="R202" s="81" t="str">
        <f t="shared" si="20"/>
        <v>No Information Submitted</v>
      </c>
      <c r="S202" s="27" t="str">
        <f>IF($E$4 &lt;&gt; "Y", "No Information Submitted", IF(AND($E$4= "Y", ISBLANK('Inverter Request Form'!$B$52)), "ERROR - No Firmware Version Submitted", 'Inverter Request Form'!$B$52))</f>
        <v>No Information Submitted</v>
      </c>
      <c r="T202" s="81" t="str">
        <f t="shared" si="21"/>
        <v>No Information Submitted</v>
      </c>
      <c r="U202" s="81" t="str">
        <f t="shared" si="22"/>
        <v>No Information Submitted</v>
      </c>
      <c r="V202" s="81" t="str">
        <f t="shared" si="23"/>
        <v>No Information Submitted</v>
      </c>
      <c r="W202" s="27" t="str">
        <f>IF($I$4="No Information Submitted", "No Information Submitted", IF(ISBLANK('Inverter Request Form'!$B$90), "No Information Submitted", 'Inverter Request Form'!$B$90))</f>
        <v>No Information Submitted</v>
      </c>
      <c r="X202" s="81" t="str">
        <f>IF($I$4="No Information Submitted", "No Information Submitted", IF(ISBLANK('Inverter Request Form'!$B$90), "No Information Submitted", ""))</f>
        <v>No Information Submitted</v>
      </c>
      <c r="Y202" s="27"/>
      <c r="Z202" s="27" t="str">
        <f>IF(AND('Inverter Request Form'!$B$28= "Yes", 'Inverter Request Form'!$B$98 = "Yes"), "Multiple Listing and ACPV module", IF('Inverter Request Form'!$B$28= "Yes", "ACPV module", IF('Inverter Request Form'!$B$98 = "Yes", "Multiple Listing",  "")))</f>
        <v/>
      </c>
      <c r="AA202" s="27" t="str">
        <f>IF('Inverter Request Form'!$B$30="Yes","Y", "N")</f>
        <v>N</v>
      </c>
      <c r="AB202" s="27" t="str">
        <f>IF('Inverter Request Form'!$B$26="Yes","Y", "N")</f>
        <v>N</v>
      </c>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t="str">
        <f>IF('Inverter Request Form'!$B$68 = "", "No Information Submitted", IF('Inverter Request Form'!$B$68 = "Yes", "Y", IF('Inverter Request Form'!$B$68 = "No", "N", "Error")))</f>
        <v>No Information Submitted</v>
      </c>
      <c r="BK202" s="27" t="str">
        <f>IF('Inverter Request Form'!$B$70 = "", "No Information Submitted", IF('Inverter Request Form'!$B$70 = "Yes", "Y", IF('Inverter Request Form'!$B$70 = "No", "N", "Error")))</f>
        <v>No Information Submitted</v>
      </c>
      <c r="BL202" s="27" t="str">
        <f>IF('Inverter Request Form'!$B$72 = "", "No Information Submitted", IF('Inverter Request Form'!$B$72 = "Yes", "Y", IF('Inverter Request Form'!$B$72 = "No", "N", "Error")))</f>
        <v>No Information Submitted</v>
      </c>
      <c r="BM202" s="27" t="str">
        <f>IF('Inverter Request Form'!$B$74 = "", "No Information Submitted", IF('Inverter Request Form'!$B$74 = "Yes", "Y", IF('Inverter Request Form'!$B$74 = "No", "N", "Error")))</f>
        <v>No Information Submitted</v>
      </c>
      <c r="BN202" s="27" t="str">
        <f>IF('Inverter Request Form'!$B$76 = "", "No Information Submitted", IF('Inverter Request Form'!$B$76 = "Yes", "Y", IF('Inverter Request Form'!$B$76 = "No", "N", "Error")))</f>
        <v>No Information Submitted</v>
      </c>
      <c r="BO202" s="27" t="str">
        <f>IF('Inverter Request Form'!$B$78 = "", "No Information Submitted", IF('Inverter Request Form'!$B$78 = "Yes", "Y", IF('Inverter Request Form'!$B$78 = "No", "N", "Error")))</f>
        <v>No Information Submitted</v>
      </c>
      <c r="BP202" s="27" t="str">
        <f>IF('Inverter Request Form'!$B$80 = "", "No Information Submitted", IF('Inverter Request Form'!$B$80 = "Yes", "Y", IF('Inverter Request Form'!$B$80 = "No", "N", "Error")))</f>
        <v>No Information Submitted</v>
      </c>
      <c r="BQ202" s="27" t="str">
        <f>IF('Inverter Request Form'!$B$82 = "", "No Information Submitted", IF('Inverter Request Form'!$B$82 = "Yes", "Y", IF('Inverter Request Form'!$B$82 = "No", "N", "Error")))</f>
        <v>No Information Submitted</v>
      </c>
      <c r="BR202" s="27" t="str">
        <f>IF('Inverter Request Form'!$B$84 = "", "No Information Submitted", IF('Inverter Request Form'!$B$84 = "Yes", "Y", IF('Inverter Request Form'!$B$84 = "No", "N", "Error")))</f>
        <v>No Information Submitted</v>
      </c>
      <c r="BS202" s="81"/>
      <c r="BT202" s="81"/>
      <c r="BU20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2" s="27" t="str">
        <f>IF('Inverter Request Form'!$B$22 = "PV Only", "PV", IF('Inverter Request Form'!$B$22 = "Battery Only", "Battery", IF('Inverter Request Form'!$B$22 = "Hybrid (PV and Battery)", "Both", "No Information Submitted")))</f>
        <v>No Information Submitted</v>
      </c>
      <c r="BX202" s="27" t="str">
        <f>IF(ISBLANK('Inverter Request Form'!$B308), "No Information Submitted", IF('Inverter Request Form'!$B$28 &lt;&gt; "Yes", "No", IF(AND('Inverter Request Form'!$B$28 = "Yes", ISBLANK('Inverter Request Form'!$F308)), "Missing ACPV Model Number", "Yes")))</f>
        <v>No Information Submitted</v>
      </c>
    </row>
    <row r="203" spans="1:76" ht="28.8" x14ac:dyDescent="0.3">
      <c r="A203" s="71" t="str">
        <f>IF(ISBLANK('Inverter Request Form'!$B$6), "No Information Submitted", 'Inverter Request Form'!$B$6)</f>
        <v>No Information Submitted</v>
      </c>
      <c r="B203" s="71" t="str">
        <f>IF(ISBLANK('Inverter Request Form'!$B309), "No Information Submitted", IF($BX$4 = "Yes", _xlfn.CONCAT("{", 'Inverter Request Form'!$C309, "V}"), IF('Inverter Request Form'!$B$98 = "Yes", IF(ISBLANK('Inverter Request Form'!$E309), "No Basic Listee Model Number Submitted", _xlfn.CONCAT('Inverter Request Form'!$B309," {",'Inverter Request Form'!$C309, "V}")), _xlfn.CONCAT('Inverter Request Form'!$B309," {",'Inverter Request Form'!$C309, "V}"))))</f>
        <v>No Information Submitted</v>
      </c>
      <c r="C203" s="27" t="str">
        <f t="shared" si="18"/>
        <v>N</v>
      </c>
      <c r="D203" s="27" t="str">
        <f>IF(OR('Inverter Request Form'!$B$39 = "Yes", OR('Inverter Request Form'!$B$50 = "Yes: SA8-SA15", 'Inverter Request Form'!$B$50 = "Yes: SA8-SA15, SA17 &amp; SA18")), IF('Inverter Request Form'!$B$39 = "Yes", "Y", "N"), "ERROR - No SA or SB Submitted")</f>
        <v>ERROR - No SA or SB Submitted</v>
      </c>
      <c r="E20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3" s="27" t="str">
        <f>IF($E$4 &lt;&gt; "Y", "N", IF('Inverter Request Form'!$B$54 = "Yes", "Y", "N"))</f>
        <v>N</v>
      </c>
      <c r="G203" s="27" t="str">
        <f>IF($E$4 &lt;&gt; "Y", "N", IF(OR('Inverter Request Form'!$B$50 = "Yes: SA8-SA15", 'Inverter Request Form'!$B$50 = "Yes: SA8-SA15, SA17 &amp; SA18"), "Y", "N"))</f>
        <v>N</v>
      </c>
      <c r="H203" s="27" t="str">
        <f>IF($E$4 &lt;&gt; "Y", "N", IF('Inverter Request Form'!$B$50 = "Yes: SA8-SA15, SA17 &amp; SA18", "Y", "N"))</f>
        <v>N</v>
      </c>
      <c r="I203" s="27" t="str">
        <f>IF('Inverter Request Form'!$B$88="1. Inverter - CSIP Certified", "Y", IF('Inverter Request Form'!$B$88="2. Inverter - CSIP compliant via conformance testing using a CSIP-certified gateway", "Y*", IF('Inverter Request Form'!$B$88= "None", "N", "N")))</f>
        <v>N</v>
      </c>
      <c r="J203" s="27"/>
      <c r="K203" s="27" t="str">
        <f>IF(ISBLANK('Inverter Request Form'!$D309), "No Information Submitted", 'Inverter Request Form'!$D309)</f>
        <v>No Information Submitted</v>
      </c>
      <c r="L203" s="27"/>
      <c r="M203" s="27" t="str">
        <f>IF(ISBLANK('Inverter Request Form'!$C309), "No Information Submitted", 'Inverter Request Form'!$C309)</f>
        <v>No Information Submitted</v>
      </c>
      <c r="N203" s="27"/>
      <c r="O203" s="27" t="str">
        <f>IF($D$4 &lt;&gt; "Y", "No Information Submitted", IF(ISBLANK('Inverter Request Form'!$B$34), "No NRTL Selected", 'Inverter Request Form'!$B$34))</f>
        <v>No Information Submitted</v>
      </c>
      <c r="P203" s="81" t="str">
        <f t="shared" si="19"/>
        <v>No Information Submitted</v>
      </c>
      <c r="Q203" s="27" t="str">
        <f>IF($E$4 &lt;&gt; "Y", "No Information Submitted", IF(ISBLANK('Inverter Request Form'!$B$34), "No NRTL Selected", 'Inverter Request Form'!$B$34))</f>
        <v>No Information Submitted</v>
      </c>
      <c r="R203" s="81" t="str">
        <f t="shared" si="20"/>
        <v>No Information Submitted</v>
      </c>
      <c r="S203" s="27" t="str">
        <f>IF($E$4 &lt;&gt; "Y", "No Information Submitted", IF(AND($E$4= "Y", ISBLANK('Inverter Request Form'!$B$52)), "ERROR - No Firmware Version Submitted", 'Inverter Request Form'!$B$52))</f>
        <v>No Information Submitted</v>
      </c>
      <c r="T203" s="81" t="str">
        <f t="shared" si="21"/>
        <v>No Information Submitted</v>
      </c>
      <c r="U203" s="81" t="str">
        <f t="shared" si="22"/>
        <v>No Information Submitted</v>
      </c>
      <c r="V203" s="81" t="str">
        <f t="shared" si="23"/>
        <v>No Information Submitted</v>
      </c>
      <c r="W203" s="27" t="str">
        <f>IF($I$4="No Information Submitted", "No Information Submitted", IF(ISBLANK('Inverter Request Form'!$B$90), "No Information Submitted", 'Inverter Request Form'!$B$90))</f>
        <v>No Information Submitted</v>
      </c>
      <c r="X203" s="81" t="str">
        <f>IF($I$4="No Information Submitted", "No Information Submitted", IF(ISBLANK('Inverter Request Form'!$B$90), "No Information Submitted", ""))</f>
        <v>No Information Submitted</v>
      </c>
      <c r="Y203" s="27"/>
      <c r="Z203" s="27" t="str">
        <f>IF(AND('Inverter Request Form'!$B$28= "Yes", 'Inverter Request Form'!$B$98 = "Yes"), "Multiple Listing and ACPV module", IF('Inverter Request Form'!$B$28= "Yes", "ACPV module", IF('Inverter Request Form'!$B$98 = "Yes", "Multiple Listing",  "")))</f>
        <v/>
      </c>
      <c r="AA203" s="27" t="str">
        <f>IF('Inverter Request Form'!$B$30="Yes","Y", "N")</f>
        <v>N</v>
      </c>
      <c r="AB203" s="27" t="str">
        <f>IF('Inverter Request Form'!$B$26="Yes","Y", "N")</f>
        <v>N</v>
      </c>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t="str">
        <f>IF('Inverter Request Form'!$B$68 = "", "No Information Submitted", IF('Inverter Request Form'!$B$68 = "Yes", "Y", IF('Inverter Request Form'!$B$68 = "No", "N", "Error")))</f>
        <v>No Information Submitted</v>
      </c>
      <c r="BK203" s="27" t="str">
        <f>IF('Inverter Request Form'!$B$70 = "", "No Information Submitted", IF('Inverter Request Form'!$B$70 = "Yes", "Y", IF('Inverter Request Form'!$B$70 = "No", "N", "Error")))</f>
        <v>No Information Submitted</v>
      </c>
      <c r="BL203" s="27" t="str">
        <f>IF('Inverter Request Form'!$B$72 = "", "No Information Submitted", IF('Inverter Request Form'!$B$72 = "Yes", "Y", IF('Inverter Request Form'!$B$72 = "No", "N", "Error")))</f>
        <v>No Information Submitted</v>
      </c>
      <c r="BM203" s="27" t="str">
        <f>IF('Inverter Request Form'!$B$74 = "", "No Information Submitted", IF('Inverter Request Form'!$B$74 = "Yes", "Y", IF('Inverter Request Form'!$B$74 = "No", "N", "Error")))</f>
        <v>No Information Submitted</v>
      </c>
      <c r="BN203" s="27" t="str">
        <f>IF('Inverter Request Form'!$B$76 = "", "No Information Submitted", IF('Inverter Request Form'!$B$76 = "Yes", "Y", IF('Inverter Request Form'!$B$76 = "No", "N", "Error")))</f>
        <v>No Information Submitted</v>
      </c>
      <c r="BO203" s="27" t="str">
        <f>IF('Inverter Request Form'!$B$78 = "", "No Information Submitted", IF('Inverter Request Form'!$B$78 = "Yes", "Y", IF('Inverter Request Form'!$B$78 = "No", "N", "Error")))</f>
        <v>No Information Submitted</v>
      </c>
      <c r="BP203" s="27" t="str">
        <f>IF('Inverter Request Form'!$B$80 = "", "No Information Submitted", IF('Inverter Request Form'!$B$80 = "Yes", "Y", IF('Inverter Request Form'!$B$80 = "No", "N", "Error")))</f>
        <v>No Information Submitted</v>
      </c>
      <c r="BQ203" s="27" t="str">
        <f>IF('Inverter Request Form'!$B$82 = "", "No Information Submitted", IF('Inverter Request Form'!$B$82 = "Yes", "Y", IF('Inverter Request Form'!$B$82 = "No", "N", "Error")))</f>
        <v>No Information Submitted</v>
      </c>
      <c r="BR203" s="27" t="str">
        <f>IF('Inverter Request Form'!$B$84 = "", "No Information Submitted", IF('Inverter Request Form'!$B$84 = "Yes", "Y", IF('Inverter Request Form'!$B$84 = "No", "N", "Error")))</f>
        <v>No Information Submitted</v>
      </c>
      <c r="BS203" s="81"/>
      <c r="BT203" s="81"/>
      <c r="BU20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3" s="27" t="str">
        <f>IF('Inverter Request Form'!$B$22 = "PV Only", "PV", IF('Inverter Request Form'!$B$22 = "Battery Only", "Battery", IF('Inverter Request Form'!$B$22 = "Hybrid (PV and Battery)", "Both", "No Information Submitted")))</f>
        <v>No Information Submitted</v>
      </c>
      <c r="BX203" s="27" t="str">
        <f>IF(ISBLANK('Inverter Request Form'!$B309), "No Information Submitted", IF('Inverter Request Form'!$B$28 &lt;&gt; "Yes", "No", IF(AND('Inverter Request Form'!$B$28 = "Yes", ISBLANK('Inverter Request Form'!$F309)), "Missing ACPV Model Number", "Yes")))</f>
        <v>No Information Submitted</v>
      </c>
    </row>
    <row r="204" spans="1:76" ht="28.8" x14ac:dyDescent="0.3">
      <c r="A204" s="71" t="str">
        <f>IF(ISBLANK('Inverter Request Form'!$B$6), "No Information Submitted", 'Inverter Request Form'!$B$6)</f>
        <v>No Information Submitted</v>
      </c>
      <c r="B204" s="71" t="str">
        <f>IF(ISBLANK('Inverter Request Form'!$B310), "No Information Submitted", IF($BX$4 = "Yes", _xlfn.CONCAT("{", 'Inverter Request Form'!$C310, "V}"), IF('Inverter Request Form'!$B$98 = "Yes", IF(ISBLANK('Inverter Request Form'!$E310), "No Basic Listee Model Number Submitted", _xlfn.CONCAT('Inverter Request Form'!$B310," {",'Inverter Request Form'!$C310, "V}")), _xlfn.CONCAT('Inverter Request Form'!$B310," {",'Inverter Request Form'!$C310, "V}"))))</f>
        <v>No Information Submitted</v>
      </c>
      <c r="C204" s="27" t="str">
        <f t="shared" si="18"/>
        <v>N</v>
      </c>
      <c r="D204" s="27" t="str">
        <f>IF(OR('Inverter Request Form'!$B$39 = "Yes", OR('Inverter Request Form'!$B$50 = "Yes: SA8-SA15", 'Inverter Request Form'!$B$50 = "Yes: SA8-SA15, SA17 &amp; SA18")), IF('Inverter Request Form'!$B$39 = "Yes", "Y", "N"), "ERROR - No SA or SB Submitted")</f>
        <v>ERROR - No SA or SB Submitted</v>
      </c>
      <c r="E20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4" s="27" t="str">
        <f>IF($E$4 &lt;&gt; "Y", "N", IF('Inverter Request Form'!$B$54 = "Yes", "Y", "N"))</f>
        <v>N</v>
      </c>
      <c r="G204" s="27" t="str">
        <f>IF($E$4 &lt;&gt; "Y", "N", IF(OR('Inverter Request Form'!$B$50 = "Yes: SA8-SA15", 'Inverter Request Form'!$B$50 = "Yes: SA8-SA15, SA17 &amp; SA18"), "Y", "N"))</f>
        <v>N</v>
      </c>
      <c r="H204" s="27" t="str">
        <f>IF($E$4 &lt;&gt; "Y", "N", IF('Inverter Request Form'!$B$50 = "Yes: SA8-SA15, SA17 &amp; SA18", "Y", "N"))</f>
        <v>N</v>
      </c>
      <c r="I204" s="27" t="str">
        <f>IF('Inverter Request Form'!$B$88="1. Inverter - CSIP Certified", "Y", IF('Inverter Request Form'!$B$88="2. Inverter - CSIP compliant via conformance testing using a CSIP-certified gateway", "Y*", IF('Inverter Request Form'!$B$88= "None", "N", "N")))</f>
        <v>N</v>
      </c>
      <c r="J204" s="27"/>
      <c r="K204" s="27" t="str">
        <f>IF(ISBLANK('Inverter Request Form'!$D310), "No Information Submitted", 'Inverter Request Form'!$D310)</f>
        <v>No Information Submitted</v>
      </c>
      <c r="L204" s="27"/>
      <c r="M204" s="27" t="str">
        <f>IF(ISBLANK('Inverter Request Form'!$C310), "No Information Submitted", 'Inverter Request Form'!$C310)</f>
        <v>No Information Submitted</v>
      </c>
      <c r="N204" s="27"/>
      <c r="O204" s="27" t="str">
        <f>IF($D$4 &lt;&gt; "Y", "No Information Submitted", IF(ISBLANK('Inverter Request Form'!$B$34), "No NRTL Selected", 'Inverter Request Form'!$B$34))</f>
        <v>No Information Submitted</v>
      </c>
      <c r="P204" s="81" t="str">
        <f t="shared" si="19"/>
        <v>No Information Submitted</v>
      </c>
      <c r="Q204" s="27" t="str">
        <f>IF($E$4 &lt;&gt; "Y", "No Information Submitted", IF(ISBLANK('Inverter Request Form'!$B$34), "No NRTL Selected", 'Inverter Request Form'!$B$34))</f>
        <v>No Information Submitted</v>
      </c>
      <c r="R204" s="81" t="str">
        <f t="shared" si="20"/>
        <v>No Information Submitted</v>
      </c>
      <c r="S204" s="27" t="str">
        <f>IF($E$4 &lt;&gt; "Y", "No Information Submitted", IF(AND($E$4= "Y", ISBLANK('Inverter Request Form'!$B$52)), "ERROR - No Firmware Version Submitted", 'Inverter Request Form'!$B$52))</f>
        <v>No Information Submitted</v>
      </c>
      <c r="T204" s="81" t="str">
        <f t="shared" si="21"/>
        <v>No Information Submitted</v>
      </c>
      <c r="U204" s="81" t="str">
        <f t="shared" si="22"/>
        <v>No Information Submitted</v>
      </c>
      <c r="V204" s="81" t="str">
        <f t="shared" si="23"/>
        <v>No Information Submitted</v>
      </c>
      <c r="W204" s="27" t="str">
        <f>IF($I$4="No Information Submitted", "No Information Submitted", IF(ISBLANK('Inverter Request Form'!$B$90), "No Information Submitted", 'Inverter Request Form'!$B$90))</f>
        <v>No Information Submitted</v>
      </c>
      <c r="X204" s="81" t="str">
        <f>IF($I$4="No Information Submitted", "No Information Submitted", IF(ISBLANK('Inverter Request Form'!$B$90), "No Information Submitted", ""))</f>
        <v>No Information Submitted</v>
      </c>
      <c r="Y204" s="27"/>
      <c r="Z204" s="27" t="str">
        <f>IF(AND('Inverter Request Form'!$B$28= "Yes", 'Inverter Request Form'!$B$98 = "Yes"), "Multiple Listing and ACPV module", IF('Inverter Request Form'!$B$28= "Yes", "ACPV module", IF('Inverter Request Form'!$B$98 = "Yes", "Multiple Listing",  "")))</f>
        <v/>
      </c>
      <c r="AA204" s="27" t="str">
        <f>IF('Inverter Request Form'!$B$30="Yes","Y", "N")</f>
        <v>N</v>
      </c>
      <c r="AB204" s="27" t="str">
        <f>IF('Inverter Request Form'!$B$26="Yes","Y", "N")</f>
        <v>N</v>
      </c>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t="str">
        <f>IF('Inverter Request Form'!$B$68 = "", "No Information Submitted", IF('Inverter Request Form'!$B$68 = "Yes", "Y", IF('Inverter Request Form'!$B$68 = "No", "N", "Error")))</f>
        <v>No Information Submitted</v>
      </c>
      <c r="BK204" s="27" t="str">
        <f>IF('Inverter Request Form'!$B$70 = "", "No Information Submitted", IF('Inverter Request Form'!$B$70 = "Yes", "Y", IF('Inverter Request Form'!$B$70 = "No", "N", "Error")))</f>
        <v>No Information Submitted</v>
      </c>
      <c r="BL204" s="27" t="str">
        <f>IF('Inverter Request Form'!$B$72 = "", "No Information Submitted", IF('Inverter Request Form'!$B$72 = "Yes", "Y", IF('Inverter Request Form'!$B$72 = "No", "N", "Error")))</f>
        <v>No Information Submitted</v>
      </c>
      <c r="BM204" s="27" t="str">
        <f>IF('Inverter Request Form'!$B$74 = "", "No Information Submitted", IF('Inverter Request Form'!$B$74 = "Yes", "Y", IF('Inverter Request Form'!$B$74 = "No", "N", "Error")))</f>
        <v>No Information Submitted</v>
      </c>
      <c r="BN204" s="27" t="str">
        <f>IF('Inverter Request Form'!$B$76 = "", "No Information Submitted", IF('Inverter Request Form'!$B$76 = "Yes", "Y", IF('Inverter Request Form'!$B$76 = "No", "N", "Error")))</f>
        <v>No Information Submitted</v>
      </c>
      <c r="BO204" s="27" t="str">
        <f>IF('Inverter Request Form'!$B$78 = "", "No Information Submitted", IF('Inverter Request Form'!$B$78 = "Yes", "Y", IF('Inverter Request Form'!$B$78 = "No", "N", "Error")))</f>
        <v>No Information Submitted</v>
      </c>
      <c r="BP204" s="27" t="str">
        <f>IF('Inverter Request Form'!$B$80 = "", "No Information Submitted", IF('Inverter Request Form'!$B$80 = "Yes", "Y", IF('Inverter Request Form'!$B$80 = "No", "N", "Error")))</f>
        <v>No Information Submitted</v>
      </c>
      <c r="BQ204" s="27" t="str">
        <f>IF('Inverter Request Form'!$B$82 = "", "No Information Submitted", IF('Inverter Request Form'!$B$82 = "Yes", "Y", IF('Inverter Request Form'!$B$82 = "No", "N", "Error")))</f>
        <v>No Information Submitted</v>
      </c>
      <c r="BR204" s="27" t="str">
        <f>IF('Inverter Request Form'!$B$84 = "", "No Information Submitted", IF('Inverter Request Form'!$B$84 = "Yes", "Y", IF('Inverter Request Form'!$B$84 = "No", "N", "Error")))</f>
        <v>No Information Submitted</v>
      </c>
      <c r="BS204" s="81"/>
      <c r="BT204" s="81"/>
      <c r="BU20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4" s="27" t="str">
        <f>IF('Inverter Request Form'!$B$22 = "PV Only", "PV", IF('Inverter Request Form'!$B$22 = "Battery Only", "Battery", IF('Inverter Request Form'!$B$22 = "Hybrid (PV and Battery)", "Both", "No Information Submitted")))</f>
        <v>No Information Submitted</v>
      </c>
      <c r="BX204" s="27" t="str">
        <f>IF(ISBLANK('Inverter Request Form'!$B310), "No Information Submitted", IF('Inverter Request Form'!$B$28 &lt;&gt; "Yes", "No", IF(AND('Inverter Request Form'!$B$28 = "Yes", ISBLANK('Inverter Request Form'!$F310)), "Missing ACPV Model Number", "Yes")))</f>
        <v>No Information Submitted</v>
      </c>
    </row>
    <row r="205" spans="1:76" ht="28.8" x14ac:dyDescent="0.3">
      <c r="A205" s="71" t="str">
        <f>IF(ISBLANK('Inverter Request Form'!$B$6), "No Information Submitted", 'Inverter Request Form'!$B$6)</f>
        <v>No Information Submitted</v>
      </c>
      <c r="B205" s="71" t="str">
        <f>IF(ISBLANK('Inverter Request Form'!$B311), "No Information Submitted", IF($BX$4 = "Yes", _xlfn.CONCAT("{", 'Inverter Request Form'!$C311, "V}"), IF('Inverter Request Form'!$B$98 = "Yes", IF(ISBLANK('Inverter Request Form'!$E311), "No Basic Listee Model Number Submitted", _xlfn.CONCAT('Inverter Request Form'!$B311," {",'Inverter Request Form'!$C311, "V}")), _xlfn.CONCAT('Inverter Request Form'!$B311," {",'Inverter Request Form'!$C311, "V}"))))</f>
        <v>No Information Submitted</v>
      </c>
      <c r="C205" s="27" t="str">
        <f t="shared" si="18"/>
        <v>N</v>
      </c>
      <c r="D205" s="27" t="str">
        <f>IF(OR('Inverter Request Form'!$B$39 = "Yes", OR('Inverter Request Form'!$B$50 = "Yes: SA8-SA15", 'Inverter Request Form'!$B$50 = "Yes: SA8-SA15, SA17 &amp; SA18")), IF('Inverter Request Form'!$B$39 = "Yes", "Y", "N"), "ERROR - No SA or SB Submitted")</f>
        <v>ERROR - No SA or SB Submitted</v>
      </c>
      <c r="E20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5" s="27" t="str">
        <f>IF($E$4 &lt;&gt; "Y", "N", IF('Inverter Request Form'!$B$54 = "Yes", "Y", "N"))</f>
        <v>N</v>
      </c>
      <c r="G205" s="27" t="str">
        <f>IF($E$4 &lt;&gt; "Y", "N", IF(OR('Inverter Request Form'!$B$50 = "Yes: SA8-SA15", 'Inverter Request Form'!$B$50 = "Yes: SA8-SA15, SA17 &amp; SA18"), "Y", "N"))</f>
        <v>N</v>
      </c>
      <c r="H205" s="27" t="str">
        <f>IF($E$4 &lt;&gt; "Y", "N", IF('Inverter Request Form'!$B$50 = "Yes: SA8-SA15, SA17 &amp; SA18", "Y", "N"))</f>
        <v>N</v>
      </c>
      <c r="I205" s="27" t="str">
        <f>IF('Inverter Request Form'!$B$88="1. Inverter - CSIP Certified", "Y", IF('Inverter Request Form'!$B$88="2. Inverter - CSIP compliant via conformance testing using a CSIP-certified gateway", "Y*", IF('Inverter Request Form'!$B$88= "None", "N", "N")))</f>
        <v>N</v>
      </c>
      <c r="J205" s="27"/>
      <c r="K205" s="27" t="str">
        <f>IF(ISBLANK('Inverter Request Form'!$D311), "No Information Submitted", 'Inverter Request Form'!$D311)</f>
        <v>No Information Submitted</v>
      </c>
      <c r="L205" s="27"/>
      <c r="M205" s="27" t="str">
        <f>IF(ISBLANK('Inverter Request Form'!$C311), "No Information Submitted", 'Inverter Request Form'!$C311)</f>
        <v>No Information Submitted</v>
      </c>
      <c r="N205" s="27"/>
      <c r="O205" s="27" t="str">
        <f>IF($D$4 &lt;&gt; "Y", "No Information Submitted", IF(ISBLANK('Inverter Request Form'!$B$34), "No NRTL Selected", 'Inverter Request Form'!$B$34))</f>
        <v>No Information Submitted</v>
      </c>
      <c r="P205" s="81" t="str">
        <f t="shared" si="19"/>
        <v>No Information Submitted</v>
      </c>
      <c r="Q205" s="27" t="str">
        <f>IF($E$4 &lt;&gt; "Y", "No Information Submitted", IF(ISBLANK('Inverter Request Form'!$B$34), "No NRTL Selected", 'Inverter Request Form'!$B$34))</f>
        <v>No Information Submitted</v>
      </c>
      <c r="R205" s="81" t="str">
        <f t="shared" si="20"/>
        <v>No Information Submitted</v>
      </c>
      <c r="S205" s="27" t="str">
        <f>IF($E$4 &lt;&gt; "Y", "No Information Submitted", IF(AND($E$4= "Y", ISBLANK('Inverter Request Form'!$B$52)), "ERROR - No Firmware Version Submitted", 'Inverter Request Form'!$B$52))</f>
        <v>No Information Submitted</v>
      </c>
      <c r="T205" s="81" t="str">
        <f t="shared" si="21"/>
        <v>No Information Submitted</v>
      </c>
      <c r="U205" s="81" t="str">
        <f t="shared" si="22"/>
        <v>No Information Submitted</v>
      </c>
      <c r="V205" s="81" t="str">
        <f t="shared" si="23"/>
        <v>No Information Submitted</v>
      </c>
      <c r="W205" s="27" t="str">
        <f>IF($I$4="No Information Submitted", "No Information Submitted", IF(ISBLANK('Inverter Request Form'!$B$90), "No Information Submitted", 'Inverter Request Form'!$B$90))</f>
        <v>No Information Submitted</v>
      </c>
      <c r="X205" s="81" t="str">
        <f>IF($I$4="No Information Submitted", "No Information Submitted", IF(ISBLANK('Inverter Request Form'!$B$90), "No Information Submitted", ""))</f>
        <v>No Information Submitted</v>
      </c>
      <c r="Y205" s="27"/>
      <c r="Z205" s="27" t="str">
        <f>IF(AND('Inverter Request Form'!$B$28= "Yes", 'Inverter Request Form'!$B$98 = "Yes"), "Multiple Listing and ACPV module", IF('Inverter Request Form'!$B$28= "Yes", "ACPV module", IF('Inverter Request Form'!$B$98 = "Yes", "Multiple Listing",  "")))</f>
        <v/>
      </c>
      <c r="AA205" s="27" t="str">
        <f>IF('Inverter Request Form'!$B$30="Yes","Y", "N")</f>
        <v>N</v>
      </c>
      <c r="AB205" s="27" t="str">
        <f>IF('Inverter Request Form'!$B$26="Yes","Y", "N")</f>
        <v>N</v>
      </c>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t="str">
        <f>IF('Inverter Request Form'!$B$68 = "", "No Information Submitted", IF('Inverter Request Form'!$B$68 = "Yes", "Y", IF('Inverter Request Form'!$B$68 = "No", "N", "Error")))</f>
        <v>No Information Submitted</v>
      </c>
      <c r="BK205" s="27" t="str">
        <f>IF('Inverter Request Form'!$B$70 = "", "No Information Submitted", IF('Inverter Request Form'!$B$70 = "Yes", "Y", IF('Inverter Request Form'!$B$70 = "No", "N", "Error")))</f>
        <v>No Information Submitted</v>
      </c>
      <c r="BL205" s="27" t="str">
        <f>IF('Inverter Request Form'!$B$72 = "", "No Information Submitted", IF('Inverter Request Form'!$B$72 = "Yes", "Y", IF('Inverter Request Form'!$B$72 = "No", "N", "Error")))</f>
        <v>No Information Submitted</v>
      </c>
      <c r="BM205" s="27" t="str">
        <f>IF('Inverter Request Form'!$B$74 = "", "No Information Submitted", IF('Inverter Request Form'!$B$74 = "Yes", "Y", IF('Inverter Request Form'!$B$74 = "No", "N", "Error")))</f>
        <v>No Information Submitted</v>
      </c>
      <c r="BN205" s="27" t="str">
        <f>IF('Inverter Request Form'!$B$76 = "", "No Information Submitted", IF('Inverter Request Form'!$B$76 = "Yes", "Y", IF('Inverter Request Form'!$B$76 = "No", "N", "Error")))</f>
        <v>No Information Submitted</v>
      </c>
      <c r="BO205" s="27" t="str">
        <f>IF('Inverter Request Form'!$B$78 = "", "No Information Submitted", IF('Inverter Request Form'!$B$78 = "Yes", "Y", IF('Inverter Request Form'!$B$78 = "No", "N", "Error")))</f>
        <v>No Information Submitted</v>
      </c>
      <c r="BP205" s="27" t="str">
        <f>IF('Inverter Request Form'!$B$80 = "", "No Information Submitted", IF('Inverter Request Form'!$B$80 = "Yes", "Y", IF('Inverter Request Form'!$B$80 = "No", "N", "Error")))</f>
        <v>No Information Submitted</v>
      </c>
      <c r="BQ205" s="27" t="str">
        <f>IF('Inverter Request Form'!$B$82 = "", "No Information Submitted", IF('Inverter Request Form'!$B$82 = "Yes", "Y", IF('Inverter Request Form'!$B$82 = "No", "N", "Error")))</f>
        <v>No Information Submitted</v>
      </c>
      <c r="BR205" s="27" t="str">
        <f>IF('Inverter Request Form'!$B$84 = "", "No Information Submitted", IF('Inverter Request Form'!$B$84 = "Yes", "Y", IF('Inverter Request Form'!$B$84 = "No", "N", "Error")))</f>
        <v>No Information Submitted</v>
      </c>
      <c r="BS205" s="81"/>
      <c r="BT205" s="81"/>
      <c r="BU20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5" s="27" t="str">
        <f>IF('Inverter Request Form'!$B$22 = "PV Only", "PV", IF('Inverter Request Form'!$B$22 = "Battery Only", "Battery", IF('Inverter Request Form'!$B$22 = "Hybrid (PV and Battery)", "Both", "No Information Submitted")))</f>
        <v>No Information Submitted</v>
      </c>
      <c r="BX205" s="27" t="str">
        <f>IF(ISBLANK('Inverter Request Form'!$B311), "No Information Submitted", IF('Inverter Request Form'!$B$28 &lt;&gt; "Yes", "No", IF(AND('Inverter Request Form'!$B$28 = "Yes", ISBLANK('Inverter Request Form'!$F311)), "Missing ACPV Model Number", "Yes")))</f>
        <v>No Information Submitted</v>
      </c>
    </row>
    <row r="206" spans="1:76" ht="28.8" x14ac:dyDescent="0.3">
      <c r="A206" s="71" t="str">
        <f>IF(ISBLANK('Inverter Request Form'!$B$6), "No Information Submitted", 'Inverter Request Form'!$B$6)</f>
        <v>No Information Submitted</v>
      </c>
      <c r="B206" s="71" t="str">
        <f>IF(ISBLANK('Inverter Request Form'!$B312), "No Information Submitted", IF($BX$4 = "Yes", _xlfn.CONCAT("{", 'Inverter Request Form'!$C312, "V}"), IF('Inverter Request Form'!$B$98 = "Yes", IF(ISBLANK('Inverter Request Form'!$E312), "No Basic Listee Model Number Submitted", _xlfn.CONCAT('Inverter Request Form'!$B312," {",'Inverter Request Form'!$C312, "V}")), _xlfn.CONCAT('Inverter Request Form'!$B312," {",'Inverter Request Form'!$C312, "V}"))))</f>
        <v>No Information Submitted</v>
      </c>
      <c r="C206" s="27" t="str">
        <f t="shared" si="18"/>
        <v>N</v>
      </c>
      <c r="D206" s="27" t="str">
        <f>IF(OR('Inverter Request Form'!$B$39 = "Yes", OR('Inverter Request Form'!$B$50 = "Yes: SA8-SA15", 'Inverter Request Form'!$B$50 = "Yes: SA8-SA15, SA17 &amp; SA18")), IF('Inverter Request Form'!$B$39 = "Yes", "Y", "N"), "ERROR - No SA or SB Submitted")</f>
        <v>ERROR - No SA or SB Submitted</v>
      </c>
      <c r="E20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6" s="27" t="str">
        <f>IF($E$4 &lt;&gt; "Y", "N", IF('Inverter Request Form'!$B$54 = "Yes", "Y", "N"))</f>
        <v>N</v>
      </c>
      <c r="G206" s="27" t="str">
        <f>IF($E$4 &lt;&gt; "Y", "N", IF(OR('Inverter Request Form'!$B$50 = "Yes: SA8-SA15", 'Inverter Request Form'!$B$50 = "Yes: SA8-SA15, SA17 &amp; SA18"), "Y", "N"))</f>
        <v>N</v>
      </c>
      <c r="H206" s="27" t="str">
        <f>IF($E$4 &lt;&gt; "Y", "N", IF('Inverter Request Form'!$B$50 = "Yes: SA8-SA15, SA17 &amp; SA18", "Y", "N"))</f>
        <v>N</v>
      </c>
      <c r="I206" s="27" t="str">
        <f>IF('Inverter Request Form'!$B$88="1. Inverter - CSIP Certified", "Y", IF('Inverter Request Form'!$B$88="2. Inverter - CSIP compliant via conformance testing using a CSIP-certified gateway", "Y*", IF('Inverter Request Form'!$B$88= "None", "N", "N")))</f>
        <v>N</v>
      </c>
      <c r="J206" s="27"/>
      <c r="K206" s="27" t="str">
        <f>IF(ISBLANK('Inverter Request Form'!$D312), "No Information Submitted", 'Inverter Request Form'!$D312)</f>
        <v>No Information Submitted</v>
      </c>
      <c r="L206" s="27"/>
      <c r="M206" s="27" t="str">
        <f>IF(ISBLANK('Inverter Request Form'!$C312), "No Information Submitted", 'Inverter Request Form'!$C312)</f>
        <v>No Information Submitted</v>
      </c>
      <c r="N206" s="27"/>
      <c r="O206" s="27" t="str">
        <f>IF($D$4 &lt;&gt; "Y", "No Information Submitted", IF(ISBLANK('Inverter Request Form'!$B$34), "No NRTL Selected", 'Inverter Request Form'!$B$34))</f>
        <v>No Information Submitted</v>
      </c>
      <c r="P206" s="81" t="str">
        <f t="shared" si="19"/>
        <v>No Information Submitted</v>
      </c>
      <c r="Q206" s="27" t="str">
        <f>IF($E$4 &lt;&gt; "Y", "No Information Submitted", IF(ISBLANK('Inverter Request Form'!$B$34), "No NRTL Selected", 'Inverter Request Form'!$B$34))</f>
        <v>No Information Submitted</v>
      </c>
      <c r="R206" s="81" t="str">
        <f t="shared" si="20"/>
        <v>No Information Submitted</v>
      </c>
      <c r="S206" s="27" t="str">
        <f>IF($E$4 &lt;&gt; "Y", "No Information Submitted", IF(AND($E$4= "Y", ISBLANK('Inverter Request Form'!$B$52)), "ERROR - No Firmware Version Submitted", 'Inverter Request Form'!$B$52))</f>
        <v>No Information Submitted</v>
      </c>
      <c r="T206" s="81" t="str">
        <f t="shared" si="21"/>
        <v>No Information Submitted</v>
      </c>
      <c r="U206" s="81" t="str">
        <f t="shared" si="22"/>
        <v>No Information Submitted</v>
      </c>
      <c r="V206" s="81" t="str">
        <f t="shared" si="23"/>
        <v>No Information Submitted</v>
      </c>
      <c r="W206" s="27" t="str">
        <f>IF($I$4="No Information Submitted", "No Information Submitted", IF(ISBLANK('Inverter Request Form'!$B$90), "No Information Submitted", 'Inverter Request Form'!$B$90))</f>
        <v>No Information Submitted</v>
      </c>
      <c r="X206" s="81" t="str">
        <f>IF($I$4="No Information Submitted", "No Information Submitted", IF(ISBLANK('Inverter Request Form'!$B$90), "No Information Submitted", ""))</f>
        <v>No Information Submitted</v>
      </c>
      <c r="Y206" s="27"/>
      <c r="Z206" s="27" t="str">
        <f>IF(AND('Inverter Request Form'!$B$28= "Yes", 'Inverter Request Form'!$B$98 = "Yes"), "Multiple Listing and ACPV module", IF('Inverter Request Form'!$B$28= "Yes", "ACPV module", IF('Inverter Request Form'!$B$98 = "Yes", "Multiple Listing",  "")))</f>
        <v/>
      </c>
      <c r="AA206" s="27" t="str">
        <f>IF('Inverter Request Form'!$B$30="Yes","Y", "N")</f>
        <v>N</v>
      </c>
      <c r="AB206" s="27" t="str">
        <f>IF('Inverter Request Form'!$B$26="Yes","Y", "N")</f>
        <v>N</v>
      </c>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t="str">
        <f>IF('Inverter Request Form'!$B$68 = "", "No Information Submitted", IF('Inverter Request Form'!$B$68 = "Yes", "Y", IF('Inverter Request Form'!$B$68 = "No", "N", "Error")))</f>
        <v>No Information Submitted</v>
      </c>
      <c r="BK206" s="27" t="str">
        <f>IF('Inverter Request Form'!$B$70 = "", "No Information Submitted", IF('Inverter Request Form'!$B$70 = "Yes", "Y", IF('Inverter Request Form'!$B$70 = "No", "N", "Error")))</f>
        <v>No Information Submitted</v>
      </c>
      <c r="BL206" s="27" t="str">
        <f>IF('Inverter Request Form'!$B$72 = "", "No Information Submitted", IF('Inverter Request Form'!$B$72 = "Yes", "Y", IF('Inverter Request Form'!$B$72 = "No", "N", "Error")))</f>
        <v>No Information Submitted</v>
      </c>
      <c r="BM206" s="27" t="str">
        <f>IF('Inverter Request Form'!$B$74 = "", "No Information Submitted", IF('Inverter Request Form'!$B$74 = "Yes", "Y", IF('Inverter Request Form'!$B$74 = "No", "N", "Error")))</f>
        <v>No Information Submitted</v>
      </c>
      <c r="BN206" s="27" t="str">
        <f>IF('Inverter Request Form'!$B$76 = "", "No Information Submitted", IF('Inverter Request Form'!$B$76 = "Yes", "Y", IF('Inverter Request Form'!$B$76 = "No", "N", "Error")))</f>
        <v>No Information Submitted</v>
      </c>
      <c r="BO206" s="27" t="str">
        <f>IF('Inverter Request Form'!$B$78 = "", "No Information Submitted", IF('Inverter Request Form'!$B$78 = "Yes", "Y", IF('Inverter Request Form'!$B$78 = "No", "N", "Error")))</f>
        <v>No Information Submitted</v>
      </c>
      <c r="BP206" s="27" t="str">
        <f>IF('Inverter Request Form'!$B$80 = "", "No Information Submitted", IF('Inverter Request Form'!$B$80 = "Yes", "Y", IF('Inverter Request Form'!$B$80 = "No", "N", "Error")))</f>
        <v>No Information Submitted</v>
      </c>
      <c r="BQ206" s="27" t="str">
        <f>IF('Inverter Request Form'!$B$82 = "", "No Information Submitted", IF('Inverter Request Form'!$B$82 = "Yes", "Y", IF('Inverter Request Form'!$B$82 = "No", "N", "Error")))</f>
        <v>No Information Submitted</v>
      </c>
      <c r="BR206" s="27" t="str">
        <f>IF('Inverter Request Form'!$B$84 = "", "No Information Submitted", IF('Inverter Request Form'!$B$84 = "Yes", "Y", IF('Inverter Request Form'!$B$84 = "No", "N", "Error")))</f>
        <v>No Information Submitted</v>
      </c>
      <c r="BS206" s="81"/>
      <c r="BT206" s="81"/>
      <c r="BU20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6" s="27" t="str">
        <f>IF('Inverter Request Form'!$B$22 = "PV Only", "PV", IF('Inverter Request Form'!$B$22 = "Battery Only", "Battery", IF('Inverter Request Form'!$B$22 = "Hybrid (PV and Battery)", "Both", "No Information Submitted")))</f>
        <v>No Information Submitted</v>
      </c>
      <c r="BX206" s="27" t="str">
        <f>IF(ISBLANK('Inverter Request Form'!$B312), "No Information Submitted", IF('Inverter Request Form'!$B$28 &lt;&gt; "Yes", "No", IF(AND('Inverter Request Form'!$B$28 = "Yes", ISBLANK('Inverter Request Form'!$F312)), "Missing ACPV Model Number", "Yes")))</f>
        <v>No Information Submitted</v>
      </c>
    </row>
    <row r="207" spans="1:76" ht="28.8" x14ac:dyDescent="0.3">
      <c r="A207" s="71" t="str">
        <f>IF(ISBLANK('Inverter Request Form'!$B$6), "No Information Submitted", 'Inverter Request Form'!$B$6)</f>
        <v>No Information Submitted</v>
      </c>
      <c r="B207" s="71" t="str">
        <f>IF(ISBLANK('Inverter Request Form'!$B313), "No Information Submitted", IF($BX$4 = "Yes", _xlfn.CONCAT("{", 'Inverter Request Form'!$C313, "V}"), IF('Inverter Request Form'!$B$98 = "Yes", IF(ISBLANK('Inverter Request Form'!$E313), "No Basic Listee Model Number Submitted", _xlfn.CONCAT('Inverter Request Form'!$B313," {",'Inverter Request Form'!$C313, "V}")), _xlfn.CONCAT('Inverter Request Form'!$B313," {",'Inverter Request Form'!$C313, "V}"))))</f>
        <v>No Information Submitted</v>
      </c>
      <c r="C207" s="27" t="str">
        <f t="shared" si="18"/>
        <v>N</v>
      </c>
      <c r="D207" s="27" t="str">
        <f>IF(OR('Inverter Request Form'!$B$39 = "Yes", OR('Inverter Request Form'!$B$50 = "Yes: SA8-SA15", 'Inverter Request Form'!$B$50 = "Yes: SA8-SA15, SA17 &amp; SA18")), IF('Inverter Request Form'!$B$39 = "Yes", "Y", "N"), "ERROR - No SA or SB Submitted")</f>
        <v>ERROR - No SA or SB Submitted</v>
      </c>
      <c r="E20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7" s="27" t="str">
        <f>IF($E$4 &lt;&gt; "Y", "N", IF('Inverter Request Form'!$B$54 = "Yes", "Y", "N"))</f>
        <v>N</v>
      </c>
      <c r="G207" s="27" t="str">
        <f>IF($E$4 &lt;&gt; "Y", "N", IF(OR('Inverter Request Form'!$B$50 = "Yes: SA8-SA15", 'Inverter Request Form'!$B$50 = "Yes: SA8-SA15, SA17 &amp; SA18"), "Y", "N"))</f>
        <v>N</v>
      </c>
      <c r="H207" s="27" t="str">
        <f>IF($E$4 &lt;&gt; "Y", "N", IF('Inverter Request Form'!$B$50 = "Yes: SA8-SA15, SA17 &amp; SA18", "Y", "N"))</f>
        <v>N</v>
      </c>
      <c r="I207" s="27" t="str">
        <f>IF('Inverter Request Form'!$B$88="1. Inverter - CSIP Certified", "Y", IF('Inverter Request Form'!$B$88="2. Inverter - CSIP compliant via conformance testing using a CSIP-certified gateway", "Y*", IF('Inverter Request Form'!$B$88= "None", "N", "N")))</f>
        <v>N</v>
      </c>
      <c r="J207" s="27"/>
      <c r="K207" s="27" t="str">
        <f>IF(ISBLANK('Inverter Request Form'!$D313), "No Information Submitted", 'Inverter Request Form'!$D313)</f>
        <v>No Information Submitted</v>
      </c>
      <c r="L207" s="27"/>
      <c r="M207" s="27" t="str">
        <f>IF(ISBLANK('Inverter Request Form'!$C313), "No Information Submitted", 'Inverter Request Form'!$C313)</f>
        <v>No Information Submitted</v>
      </c>
      <c r="N207" s="27"/>
      <c r="O207" s="27" t="str">
        <f>IF($D$4 &lt;&gt; "Y", "No Information Submitted", IF(ISBLANK('Inverter Request Form'!$B$34), "No NRTL Selected", 'Inverter Request Form'!$B$34))</f>
        <v>No Information Submitted</v>
      </c>
      <c r="P207" s="81" t="str">
        <f t="shared" si="19"/>
        <v>No Information Submitted</v>
      </c>
      <c r="Q207" s="27" t="str">
        <f>IF($E$4 &lt;&gt; "Y", "No Information Submitted", IF(ISBLANK('Inverter Request Form'!$B$34), "No NRTL Selected", 'Inverter Request Form'!$B$34))</f>
        <v>No Information Submitted</v>
      </c>
      <c r="R207" s="81" t="str">
        <f t="shared" si="20"/>
        <v>No Information Submitted</v>
      </c>
      <c r="S207" s="27" t="str">
        <f>IF($E$4 &lt;&gt; "Y", "No Information Submitted", IF(AND($E$4= "Y", ISBLANK('Inverter Request Form'!$B$52)), "ERROR - No Firmware Version Submitted", 'Inverter Request Form'!$B$52))</f>
        <v>No Information Submitted</v>
      </c>
      <c r="T207" s="81" t="str">
        <f t="shared" si="21"/>
        <v>No Information Submitted</v>
      </c>
      <c r="U207" s="81" t="str">
        <f t="shared" si="22"/>
        <v>No Information Submitted</v>
      </c>
      <c r="V207" s="81" t="str">
        <f t="shared" si="23"/>
        <v>No Information Submitted</v>
      </c>
      <c r="W207" s="27" t="str">
        <f>IF($I$4="No Information Submitted", "No Information Submitted", IF(ISBLANK('Inverter Request Form'!$B$90), "No Information Submitted", 'Inverter Request Form'!$B$90))</f>
        <v>No Information Submitted</v>
      </c>
      <c r="X207" s="81" t="str">
        <f>IF($I$4="No Information Submitted", "No Information Submitted", IF(ISBLANK('Inverter Request Form'!$B$90), "No Information Submitted", ""))</f>
        <v>No Information Submitted</v>
      </c>
      <c r="Y207" s="27"/>
      <c r="Z207" s="27" t="str">
        <f>IF(AND('Inverter Request Form'!$B$28= "Yes", 'Inverter Request Form'!$B$98 = "Yes"), "Multiple Listing and ACPV module", IF('Inverter Request Form'!$B$28= "Yes", "ACPV module", IF('Inverter Request Form'!$B$98 = "Yes", "Multiple Listing",  "")))</f>
        <v/>
      </c>
      <c r="AA207" s="27" t="str">
        <f>IF('Inverter Request Form'!$B$30="Yes","Y", "N")</f>
        <v>N</v>
      </c>
      <c r="AB207" s="27" t="str">
        <f>IF('Inverter Request Form'!$B$26="Yes","Y", "N")</f>
        <v>N</v>
      </c>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t="str">
        <f>IF('Inverter Request Form'!$B$68 = "", "No Information Submitted", IF('Inverter Request Form'!$B$68 = "Yes", "Y", IF('Inverter Request Form'!$B$68 = "No", "N", "Error")))</f>
        <v>No Information Submitted</v>
      </c>
      <c r="BK207" s="27" t="str">
        <f>IF('Inverter Request Form'!$B$70 = "", "No Information Submitted", IF('Inverter Request Form'!$B$70 = "Yes", "Y", IF('Inverter Request Form'!$B$70 = "No", "N", "Error")))</f>
        <v>No Information Submitted</v>
      </c>
      <c r="BL207" s="27" t="str">
        <f>IF('Inverter Request Form'!$B$72 = "", "No Information Submitted", IF('Inverter Request Form'!$B$72 = "Yes", "Y", IF('Inverter Request Form'!$B$72 = "No", "N", "Error")))</f>
        <v>No Information Submitted</v>
      </c>
      <c r="BM207" s="27" t="str">
        <f>IF('Inverter Request Form'!$B$74 = "", "No Information Submitted", IF('Inverter Request Form'!$B$74 = "Yes", "Y", IF('Inverter Request Form'!$B$74 = "No", "N", "Error")))</f>
        <v>No Information Submitted</v>
      </c>
      <c r="BN207" s="27" t="str">
        <f>IF('Inverter Request Form'!$B$76 = "", "No Information Submitted", IF('Inverter Request Form'!$B$76 = "Yes", "Y", IF('Inverter Request Form'!$B$76 = "No", "N", "Error")))</f>
        <v>No Information Submitted</v>
      </c>
      <c r="BO207" s="27" t="str">
        <f>IF('Inverter Request Form'!$B$78 = "", "No Information Submitted", IF('Inverter Request Form'!$B$78 = "Yes", "Y", IF('Inverter Request Form'!$B$78 = "No", "N", "Error")))</f>
        <v>No Information Submitted</v>
      </c>
      <c r="BP207" s="27" t="str">
        <f>IF('Inverter Request Form'!$B$80 = "", "No Information Submitted", IF('Inverter Request Form'!$B$80 = "Yes", "Y", IF('Inverter Request Form'!$B$80 = "No", "N", "Error")))</f>
        <v>No Information Submitted</v>
      </c>
      <c r="BQ207" s="27" t="str">
        <f>IF('Inverter Request Form'!$B$82 = "", "No Information Submitted", IF('Inverter Request Form'!$B$82 = "Yes", "Y", IF('Inverter Request Form'!$B$82 = "No", "N", "Error")))</f>
        <v>No Information Submitted</v>
      </c>
      <c r="BR207" s="27" t="str">
        <f>IF('Inverter Request Form'!$B$84 = "", "No Information Submitted", IF('Inverter Request Form'!$B$84 = "Yes", "Y", IF('Inverter Request Form'!$B$84 = "No", "N", "Error")))</f>
        <v>No Information Submitted</v>
      </c>
      <c r="BS207" s="81"/>
      <c r="BT207" s="81"/>
      <c r="BU20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7" s="27" t="str">
        <f>IF('Inverter Request Form'!$B$22 = "PV Only", "PV", IF('Inverter Request Form'!$B$22 = "Battery Only", "Battery", IF('Inverter Request Form'!$B$22 = "Hybrid (PV and Battery)", "Both", "No Information Submitted")))</f>
        <v>No Information Submitted</v>
      </c>
      <c r="BX207" s="27" t="str">
        <f>IF(ISBLANK('Inverter Request Form'!$B313), "No Information Submitted", IF('Inverter Request Form'!$B$28 &lt;&gt; "Yes", "No", IF(AND('Inverter Request Form'!$B$28 = "Yes", ISBLANK('Inverter Request Form'!$F313)), "Missing ACPV Model Number", "Yes")))</f>
        <v>No Information Submitted</v>
      </c>
    </row>
    <row r="208" spans="1:76" ht="28.8" x14ac:dyDescent="0.3">
      <c r="A208" s="71" t="str">
        <f>IF(ISBLANK('Inverter Request Form'!$B$6), "No Information Submitted", 'Inverter Request Form'!$B$6)</f>
        <v>No Information Submitted</v>
      </c>
      <c r="B208" s="71" t="str">
        <f>IF(ISBLANK('Inverter Request Form'!$B314), "No Information Submitted", IF($BX$4 = "Yes", _xlfn.CONCAT("{", 'Inverter Request Form'!$C314, "V}"), IF('Inverter Request Form'!$B$98 = "Yes", IF(ISBLANK('Inverter Request Form'!$E314), "No Basic Listee Model Number Submitted", _xlfn.CONCAT('Inverter Request Form'!$B314," {",'Inverter Request Form'!$C314, "V}")), _xlfn.CONCAT('Inverter Request Form'!$B314," {",'Inverter Request Form'!$C314, "V}"))))</f>
        <v>No Information Submitted</v>
      </c>
      <c r="C208" s="27" t="str">
        <f t="shared" si="18"/>
        <v>N</v>
      </c>
      <c r="D208" s="27" t="str">
        <f>IF(OR('Inverter Request Form'!$B$39 = "Yes", OR('Inverter Request Form'!$B$50 = "Yes: SA8-SA15", 'Inverter Request Form'!$B$50 = "Yes: SA8-SA15, SA17 &amp; SA18")), IF('Inverter Request Form'!$B$39 = "Yes", "Y", "N"), "ERROR - No SA or SB Submitted")</f>
        <v>ERROR - No SA or SB Submitted</v>
      </c>
      <c r="E20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8" s="27" t="str">
        <f>IF($E$4 &lt;&gt; "Y", "N", IF('Inverter Request Form'!$B$54 = "Yes", "Y", "N"))</f>
        <v>N</v>
      </c>
      <c r="G208" s="27" t="str">
        <f>IF($E$4 &lt;&gt; "Y", "N", IF(OR('Inverter Request Form'!$B$50 = "Yes: SA8-SA15", 'Inverter Request Form'!$B$50 = "Yes: SA8-SA15, SA17 &amp; SA18"), "Y", "N"))</f>
        <v>N</v>
      </c>
      <c r="H208" s="27" t="str">
        <f>IF($E$4 &lt;&gt; "Y", "N", IF('Inverter Request Form'!$B$50 = "Yes: SA8-SA15, SA17 &amp; SA18", "Y", "N"))</f>
        <v>N</v>
      </c>
      <c r="I208" s="27" t="str">
        <f>IF('Inverter Request Form'!$B$88="1. Inverter - CSIP Certified", "Y", IF('Inverter Request Form'!$B$88="2. Inverter - CSIP compliant via conformance testing using a CSIP-certified gateway", "Y*", IF('Inverter Request Form'!$B$88= "None", "N", "N")))</f>
        <v>N</v>
      </c>
      <c r="J208" s="27"/>
      <c r="K208" s="27" t="str">
        <f>IF(ISBLANK('Inverter Request Form'!$D314), "No Information Submitted", 'Inverter Request Form'!$D314)</f>
        <v>No Information Submitted</v>
      </c>
      <c r="L208" s="27"/>
      <c r="M208" s="27" t="str">
        <f>IF(ISBLANK('Inverter Request Form'!$C314), "No Information Submitted", 'Inverter Request Form'!$C314)</f>
        <v>No Information Submitted</v>
      </c>
      <c r="N208" s="27"/>
      <c r="O208" s="27" t="str">
        <f>IF($D$4 &lt;&gt; "Y", "No Information Submitted", IF(ISBLANK('Inverter Request Form'!$B$34), "No NRTL Selected", 'Inverter Request Form'!$B$34))</f>
        <v>No Information Submitted</v>
      </c>
      <c r="P208" s="81" t="str">
        <f t="shared" si="19"/>
        <v>No Information Submitted</v>
      </c>
      <c r="Q208" s="27" t="str">
        <f>IF($E$4 &lt;&gt; "Y", "No Information Submitted", IF(ISBLANK('Inverter Request Form'!$B$34), "No NRTL Selected", 'Inverter Request Form'!$B$34))</f>
        <v>No Information Submitted</v>
      </c>
      <c r="R208" s="81" t="str">
        <f t="shared" si="20"/>
        <v>No Information Submitted</v>
      </c>
      <c r="S208" s="27" t="str">
        <f>IF($E$4 &lt;&gt; "Y", "No Information Submitted", IF(AND($E$4= "Y", ISBLANK('Inverter Request Form'!$B$52)), "ERROR - No Firmware Version Submitted", 'Inverter Request Form'!$B$52))</f>
        <v>No Information Submitted</v>
      </c>
      <c r="T208" s="81" t="str">
        <f t="shared" si="21"/>
        <v>No Information Submitted</v>
      </c>
      <c r="U208" s="81" t="str">
        <f t="shared" si="22"/>
        <v>No Information Submitted</v>
      </c>
      <c r="V208" s="81" t="str">
        <f t="shared" si="23"/>
        <v>No Information Submitted</v>
      </c>
      <c r="W208" s="27" t="str">
        <f>IF($I$4="No Information Submitted", "No Information Submitted", IF(ISBLANK('Inverter Request Form'!$B$90), "No Information Submitted", 'Inverter Request Form'!$B$90))</f>
        <v>No Information Submitted</v>
      </c>
      <c r="X208" s="81" t="str">
        <f>IF($I$4="No Information Submitted", "No Information Submitted", IF(ISBLANK('Inverter Request Form'!$B$90), "No Information Submitted", ""))</f>
        <v>No Information Submitted</v>
      </c>
      <c r="Y208" s="27"/>
      <c r="Z208" s="27" t="str">
        <f>IF(AND('Inverter Request Form'!$B$28= "Yes", 'Inverter Request Form'!$B$98 = "Yes"), "Multiple Listing and ACPV module", IF('Inverter Request Form'!$B$28= "Yes", "ACPV module", IF('Inverter Request Form'!$B$98 = "Yes", "Multiple Listing",  "")))</f>
        <v/>
      </c>
      <c r="AA208" s="27" t="str">
        <f>IF('Inverter Request Form'!$B$30="Yes","Y", "N")</f>
        <v>N</v>
      </c>
      <c r="AB208" s="27" t="str">
        <f>IF('Inverter Request Form'!$B$26="Yes","Y", "N")</f>
        <v>N</v>
      </c>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t="str">
        <f>IF('Inverter Request Form'!$B$68 = "", "No Information Submitted", IF('Inverter Request Form'!$B$68 = "Yes", "Y", IF('Inverter Request Form'!$B$68 = "No", "N", "Error")))</f>
        <v>No Information Submitted</v>
      </c>
      <c r="BK208" s="27" t="str">
        <f>IF('Inverter Request Form'!$B$70 = "", "No Information Submitted", IF('Inverter Request Form'!$B$70 = "Yes", "Y", IF('Inverter Request Form'!$B$70 = "No", "N", "Error")))</f>
        <v>No Information Submitted</v>
      </c>
      <c r="BL208" s="27" t="str">
        <f>IF('Inverter Request Form'!$B$72 = "", "No Information Submitted", IF('Inverter Request Form'!$B$72 = "Yes", "Y", IF('Inverter Request Form'!$B$72 = "No", "N", "Error")))</f>
        <v>No Information Submitted</v>
      </c>
      <c r="BM208" s="27" t="str">
        <f>IF('Inverter Request Form'!$B$74 = "", "No Information Submitted", IF('Inverter Request Form'!$B$74 = "Yes", "Y", IF('Inverter Request Form'!$B$74 = "No", "N", "Error")))</f>
        <v>No Information Submitted</v>
      </c>
      <c r="BN208" s="27" t="str">
        <f>IF('Inverter Request Form'!$B$76 = "", "No Information Submitted", IF('Inverter Request Form'!$B$76 = "Yes", "Y", IF('Inverter Request Form'!$B$76 = "No", "N", "Error")))</f>
        <v>No Information Submitted</v>
      </c>
      <c r="BO208" s="27" t="str">
        <f>IF('Inverter Request Form'!$B$78 = "", "No Information Submitted", IF('Inverter Request Form'!$B$78 = "Yes", "Y", IF('Inverter Request Form'!$B$78 = "No", "N", "Error")))</f>
        <v>No Information Submitted</v>
      </c>
      <c r="BP208" s="27" t="str">
        <f>IF('Inverter Request Form'!$B$80 = "", "No Information Submitted", IF('Inverter Request Form'!$B$80 = "Yes", "Y", IF('Inverter Request Form'!$B$80 = "No", "N", "Error")))</f>
        <v>No Information Submitted</v>
      </c>
      <c r="BQ208" s="27" t="str">
        <f>IF('Inverter Request Form'!$B$82 = "", "No Information Submitted", IF('Inverter Request Form'!$B$82 = "Yes", "Y", IF('Inverter Request Form'!$B$82 = "No", "N", "Error")))</f>
        <v>No Information Submitted</v>
      </c>
      <c r="BR208" s="27" t="str">
        <f>IF('Inverter Request Form'!$B$84 = "", "No Information Submitted", IF('Inverter Request Form'!$B$84 = "Yes", "Y", IF('Inverter Request Form'!$B$84 = "No", "N", "Error")))</f>
        <v>No Information Submitted</v>
      </c>
      <c r="BS208" s="81"/>
      <c r="BT208" s="81"/>
      <c r="BU20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8" s="27" t="str">
        <f>IF('Inverter Request Form'!$B$22 = "PV Only", "PV", IF('Inverter Request Form'!$B$22 = "Battery Only", "Battery", IF('Inverter Request Form'!$B$22 = "Hybrid (PV and Battery)", "Both", "No Information Submitted")))</f>
        <v>No Information Submitted</v>
      </c>
      <c r="BX208" s="27" t="str">
        <f>IF(ISBLANK('Inverter Request Form'!$B314), "No Information Submitted", IF('Inverter Request Form'!$B$28 &lt;&gt; "Yes", "No", IF(AND('Inverter Request Form'!$B$28 = "Yes", ISBLANK('Inverter Request Form'!$F314)), "Missing ACPV Model Number", "Yes")))</f>
        <v>No Information Submitted</v>
      </c>
    </row>
    <row r="209" spans="1:76" ht="28.8" x14ac:dyDescent="0.3">
      <c r="A209" s="71" t="str">
        <f>IF(ISBLANK('Inverter Request Form'!$B$6), "No Information Submitted", 'Inverter Request Form'!$B$6)</f>
        <v>No Information Submitted</v>
      </c>
      <c r="B209" s="71" t="str">
        <f>IF(ISBLANK('Inverter Request Form'!$B315), "No Information Submitted", IF($BX$4 = "Yes", _xlfn.CONCAT("{", 'Inverter Request Form'!$C315, "V}"), IF('Inverter Request Form'!$B$98 = "Yes", IF(ISBLANK('Inverter Request Form'!$E315), "No Basic Listee Model Number Submitted", _xlfn.CONCAT('Inverter Request Form'!$B315," {",'Inverter Request Form'!$C315, "V}")), _xlfn.CONCAT('Inverter Request Form'!$B315," {",'Inverter Request Form'!$C315, "V}"))))</f>
        <v>No Information Submitted</v>
      </c>
      <c r="C209" s="27" t="str">
        <f t="shared" si="18"/>
        <v>N</v>
      </c>
      <c r="D209" s="27" t="str">
        <f>IF(OR('Inverter Request Form'!$B$39 = "Yes", OR('Inverter Request Form'!$B$50 = "Yes: SA8-SA15", 'Inverter Request Form'!$B$50 = "Yes: SA8-SA15, SA17 &amp; SA18")), IF('Inverter Request Form'!$B$39 = "Yes", "Y", "N"), "ERROR - No SA or SB Submitted")</f>
        <v>ERROR - No SA or SB Submitted</v>
      </c>
      <c r="E20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09" s="27" t="str">
        <f>IF($E$4 &lt;&gt; "Y", "N", IF('Inverter Request Form'!$B$54 = "Yes", "Y", "N"))</f>
        <v>N</v>
      </c>
      <c r="G209" s="27" t="str">
        <f>IF($E$4 &lt;&gt; "Y", "N", IF(OR('Inverter Request Form'!$B$50 = "Yes: SA8-SA15", 'Inverter Request Form'!$B$50 = "Yes: SA8-SA15, SA17 &amp; SA18"), "Y", "N"))</f>
        <v>N</v>
      </c>
      <c r="H209" s="27" t="str">
        <f>IF($E$4 &lt;&gt; "Y", "N", IF('Inverter Request Form'!$B$50 = "Yes: SA8-SA15, SA17 &amp; SA18", "Y", "N"))</f>
        <v>N</v>
      </c>
      <c r="I209" s="27" t="str">
        <f>IF('Inverter Request Form'!$B$88="1. Inverter - CSIP Certified", "Y", IF('Inverter Request Form'!$B$88="2. Inverter - CSIP compliant via conformance testing using a CSIP-certified gateway", "Y*", IF('Inverter Request Form'!$B$88= "None", "N", "N")))</f>
        <v>N</v>
      </c>
      <c r="J209" s="27"/>
      <c r="K209" s="27" t="str">
        <f>IF(ISBLANK('Inverter Request Form'!$D315), "No Information Submitted", 'Inverter Request Form'!$D315)</f>
        <v>No Information Submitted</v>
      </c>
      <c r="L209" s="27"/>
      <c r="M209" s="27" t="str">
        <f>IF(ISBLANK('Inverter Request Form'!$C315), "No Information Submitted", 'Inverter Request Form'!$C315)</f>
        <v>No Information Submitted</v>
      </c>
      <c r="N209" s="27"/>
      <c r="O209" s="27" t="str">
        <f>IF($D$4 &lt;&gt; "Y", "No Information Submitted", IF(ISBLANK('Inverter Request Form'!$B$34), "No NRTL Selected", 'Inverter Request Form'!$B$34))</f>
        <v>No Information Submitted</v>
      </c>
      <c r="P209" s="81" t="str">
        <f t="shared" si="19"/>
        <v>No Information Submitted</v>
      </c>
      <c r="Q209" s="27" t="str">
        <f>IF($E$4 &lt;&gt; "Y", "No Information Submitted", IF(ISBLANK('Inverter Request Form'!$B$34), "No NRTL Selected", 'Inverter Request Form'!$B$34))</f>
        <v>No Information Submitted</v>
      </c>
      <c r="R209" s="81" t="str">
        <f t="shared" si="20"/>
        <v>No Information Submitted</v>
      </c>
      <c r="S209" s="27" t="str">
        <f>IF($E$4 &lt;&gt; "Y", "No Information Submitted", IF(AND($E$4= "Y", ISBLANK('Inverter Request Form'!$B$52)), "ERROR - No Firmware Version Submitted", 'Inverter Request Form'!$B$52))</f>
        <v>No Information Submitted</v>
      </c>
      <c r="T209" s="81" t="str">
        <f t="shared" si="21"/>
        <v>No Information Submitted</v>
      </c>
      <c r="U209" s="81" t="str">
        <f t="shared" si="22"/>
        <v>No Information Submitted</v>
      </c>
      <c r="V209" s="81" t="str">
        <f t="shared" si="23"/>
        <v>No Information Submitted</v>
      </c>
      <c r="W209" s="27" t="str">
        <f>IF($I$4="No Information Submitted", "No Information Submitted", IF(ISBLANK('Inverter Request Form'!$B$90), "No Information Submitted", 'Inverter Request Form'!$B$90))</f>
        <v>No Information Submitted</v>
      </c>
      <c r="X209" s="81" t="str">
        <f>IF($I$4="No Information Submitted", "No Information Submitted", IF(ISBLANK('Inverter Request Form'!$B$90), "No Information Submitted", ""))</f>
        <v>No Information Submitted</v>
      </c>
      <c r="Y209" s="27"/>
      <c r="Z209" s="27" t="str">
        <f>IF(AND('Inverter Request Form'!$B$28= "Yes", 'Inverter Request Form'!$B$98 = "Yes"), "Multiple Listing and ACPV module", IF('Inverter Request Form'!$B$28= "Yes", "ACPV module", IF('Inverter Request Form'!$B$98 = "Yes", "Multiple Listing",  "")))</f>
        <v/>
      </c>
      <c r="AA209" s="27" t="str">
        <f>IF('Inverter Request Form'!$B$30="Yes","Y", "N")</f>
        <v>N</v>
      </c>
      <c r="AB209" s="27" t="str">
        <f>IF('Inverter Request Form'!$B$26="Yes","Y", "N")</f>
        <v>N</v>
      </c>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t="str">
        <f>IF('Inverter Request Form'!$B$68 = "", "No Information Submitted", IF('Inverter Request Form'!$B$68 = "Yes", "Y", IF('Inverter Request Form'!$B$68 = "No", "N", "Error")))</f>
        <v>No Information Submitted</v>
      </c>
      <c r="BK209" s="27" t="str">
        <f>IF('Inverter Request Form'!$B$70 = "", "No Information Submitted", IF('Inverter Request Form'!$B$70 = "Yes", "Y", IF('Inverter Request Form'!$B$70 = "No", "N", "Error")))</f>
        <v>No Information Submitted</v>
      </c>
      <c r="BL209" s="27" t="str">
        <f>IF('Inverter Request Form'!$B$72 = "", "No Information Submitted", IF('Inverter Request Form'!$B$72 = "Yes", "Y", IF('Inverter Request Form'!$B$72 = "No", "N", "Error")))</f>
        <v>No Information Submitted</v>
      </c>
      <c r="BM209" s="27" t="str">
        <f>IF('Inverter Request Form'!$B$74 = "", "No Information Submitted", IF('Inverter Request Form'!$B$74 = "Yes", "Y", IF('Inverter Request Form'!$B$74 = "No", "N", "Error")))</f>
        <v>No Information Submitted</v>
      </c>
      <c r="BN209" s="27" t="str">
        <f>IF('Inverter Request Form'!$B$76 = "", "No Information Submitted", IF('Inverter Request Form'!$B$76 = "Yes", "Y", IF('Inverter Request Form'!$B$76 = "No", "N", "Error")))</f>
        <v>No Information Submitted</v>
      </c>
      <c r="BO209" s="27" t="str">
        <f>IF('Inverter Request Form'!$B$78 = "", "No Information Submitted", IF('Inverter Request Form'!$B$78 = "Yes", "Y", IF('Inverter Request Form'!$B$78 = "No", "N", "Error")))</f>
        <v>No Information Submitted</v>
      </c>
      <c r="BP209" s="27" t="str">
        <f>IF('Inverter Request Form'!$B$80 = "", "No Information Submitted", IF('Inverter Request Form'!$B$80 = "Yes", "Y", IF('Inverter Request Form'!$B$80 = "No", "N", "Error")))</f>
        <v>No Information Submitted</v>
      </c>
      <c r="BQ209" s="27" t="str">
        <f>IF('Inverter Request Form'!$B$82 = "", "No Information Submitted", IF('Inverter Request Form'!$B$82 = "Yes", "Y", IF('Inverter Request Form'!$B$82 = "No", "N", "Error")))</f>
        <v>No Information Submitted</v>
      </c>
      <c r="BR209" s="27" t="str">
        <f>IF('Inverter Request Form'!$B$84 = "", "No Information Submitted", IF('Inverter Request Form'!$B$84 = "Yes", "Y", IF('Inverter Request Form'!$B$84 = "No", "N", "Error")))</f>
        <v>No Information Submitted</v>
      </c>
      <c r="BS209" s="81"/>
      <c r="BT209" s="81"/>
      <c r="BU20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0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09" s="27" t="str">
        <f>IF('Inverter Request Form'!$B$22 = "PV Only", "PV", IF('Inverter Request Form'!$B$22 = "Battery Only", "Battery", IF('Inverter Request Form'!$B$22 = "Hybrid (PV and Battery)", "Both", "No Information Submitted")))</f>
        <v>No Information Submitted</v>
      </c>
      <c r="BX209" s="27" t="str">
        <f>IF(ISBLANK('Inverter Request Form'!$B315), "No Information Submitted", IF('Inverter Request Form'!$B$28 &lt;&gt; "Yes", "No", IF(AND('Inverter Request Form'!$B$28 = "Yes", ISBLANK('Inverter Request Form'!$F315)), "Missing ACPV Model Number", "Yes")))</f>
        <v>No Information Submitted</v>
      </c>
    </row>
    <row r="210" spans="1:76" ht="28.8" x14ac:dyDescent="0.3">
      <c r="A210" s="71" t="str">
        <f>IF(ISBLANK('Inverter Request Form'!$B$6), "No Information Submitted", 'Inverter Request Form'!$B$6)</f>
        <v>No Information Submitted</v>
      </c>
      <c r="B210" s="71" t="str">
        <f>IF(ISBLANK('Inverter Request Form'!$B316), "No Information Submitted", IF($BX$4 = "Yes", _xlfn.CONCAT("{", 'Inverter Request Form'!$C316, "V}"), IF('Inverter Request Form'!$B$98 = "Yes", IF(ISBLANK('Inverter Request Form'!$E316), "No Basic Listee Model Number Submitted", _xlfn.CONCAT('Inverter Request Form'!$B316," {",'Inverter Request Form'!$C316, "V}")), _xlfn.CONCAT('Inverter Request Form'!$B316," {",'Inverter Request Form'!$C316, "V}"))))</f>
        <v>No Information Submitted</v>
      </c>
      <c r="C210" s="27" t="str">
        <f t="shared" si="18"/>
        <v>N</v>
      </c>
      <c r="D210" s="27" t="str">
        <f>IF(OR('Inverter Request Form'!$B$39 = "Yes", OR('Inverter Request Form'!$B$50 = "Yes: SA8-SA15", 'Inverter Request Form'!$B$50 = "Yes: SA8-SA15, SA17 &amp; SA18")), IF('Inverter Request Form'!$B$39 = "Yes", "Y", "N"), "ERROR - No SA or SB Submitted")</f>
        <v>ERROR - No SA or SB Submitted</v>
      </c>
      <c r="E21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0" s="27" t="str">
        <f>IF($E$4 &lt;&gt; "Y", "N", IF('Inverter Request Form'!$B$54 = "Yes", "Y", "N"))</f>
        <v>N</v>
      </c>
      <c r="G210" s="27" t="str">
        <f>IF($E$4 &lt;&gt; "Y", "N", IF(OR('Inverter Request Form'!$B$50 = "Yes: SA8-SA15", 'Inverter Request Form'!$B$50 = "Yes: SA8-SA15, SA17 &amp; SA18"), "Y", "N"))</f>
        <v>N</v>
      </c>
      <c r="H210" s="27" t="str">
        <f>IF($E$4 &lt;&gt; "Y", "N", IF('Inverter Request Form'!$B$50 = "Yes: SA8-SA15, SA17 &amp; SA18", "Y", "N"))</f>
        <v>N</v>
      </c>
      <c r="I210" s="27" t="str">
        <f>IF('Inverter Request Form'!$B$88="1. Inverter - CSIP Certified", "Y", IF('Inverter Request Form'!$B$88="2. Inverter - CSIP compliant via conformance testing using a CSIP-certified gateway", "Y*", IF('Inverter Request Form'!$B$88= "None", "N", "N")))</f>
        <v>N</v>
      </c>
      <c r="J210" s="27"/>
      <c r="K210" s="27" t="str">
        <f>IF(ISBLANK('Inverter Request Form'!$D316), "No Information Submitted", 'Inverter Request Form'!$D316)</f>
        <v>No Information Submitted</v>
      </c>
      <c r="L210" s="27"/>
      <c r="M210" s="27" t="str">
        <f>IF(ISBLANK('Inverter Request Form'!$C316), "No Information Submitted", 'Inverter Request Form'!$C316)</f>
        <v>No Information Submitted</v>
      </c>
      <c r="N210" s="27"/>
      <c r="O210" s="27" t="str">
        <f>IF($D$4 &lt;&gt; "Y", "No Information Submitted", IF(ISBLANK('Inverter Request Form'!$B$34), "No NRTL Selected", 'Inverter Request Form'!$B$34))</f>
        <v>No Information Submitted</v>
      </c>
      <c r="P210" s="81" t="str">
        <f t="shared" si="19"/>
        <v>No Information Submitted</v>
      </c>
      <c r="Q210" s="27" t="str">
        <f>IF($E$4 &lt;&gt; "Y", "No Information Submitted", IF(ISBLANK('Inverter Request Form'!$B$34), "No NRTL Selected", 'Inverter Request Form'!$B$34))</f>
        <v>No Information Submitted</v>
      </c>
      <c r="R210" s="81" t="str">
        <f t="shared" si="20"/>
        <v>No Information Submitted</v>
      </c>
      <c r="S210" s="27" t="str">
        <f>IF($E$4 &lt;&gt; "Y", "No Information Submitted", IF(AND($E$4= "Y", ISBLANK('Inverter Request Form'!$B$52)), "ERROR - No Firmware Version Submitted", 'Inverter Request Form'!$B$52))</f>
        <v>No Information Submitted</v>
      </c>
      <c r="T210" s="81" t="str">
        <f t="shared" si="21"/>
        <v>No Information Submitted</v>
      </c>
      <c r="U210" s="81" t="str">
        <f t="shared" si="22"/>
        <v>No Information Submitted</v>
      </c>
      <c r="V210" s="81" t="str">
        <f t="shared" si="23"/>
        <v>No Information Submitted</v>
      </c>
      <c r="W210" s="27" t="str">
        <f>IF($I$4="No Information Submitted", "No Information Submitted", IF(ISBLANK('Inverter Request Form'!$B$90), "No Information Submitted", 'Inverter Request Form'!$B$90))</f>
        <v>No Information Submitted</v>
      </c>
      <c r="X210" s="81" t="str">
        <f>IF($I$4="No Information Submitted", "No Information Submitted", IF(ISBLANK('Inverter Request Form'!$B$90), "No Information Submitted", ""))</f>
        <v>No Information Submitted</v>
      </c>
      <c r="Y210" s="27"/>
      <c r="Z210" s="27" t="str">
        <f>IF(AND('Inverter Request Form'!$B$28= "Yes", 'Inverter Request Form'!$B$98 = "Yes"), "Multiple Listing and ACPV module", IF('Inverter Request Form'!$B$28= "Yes", "ACPV module", IF('Inverter Request Form'!$B$98 = "Yes", "Multiple Listing",  "")))</f>
        <v/>
      </c>
      <c r="AA210" s="27" t="str">
        <f>IF('Inverter Request Form'!$B$30="Yes","Y", "N")</f>
        <v>N</v>
      </c>
      <c r="AB210" s="27" t="str">
        <f>IF('Inverter Request Form'!$B$26="Yes","Y", "N")</f>
        <v>N</v>
      </c>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t="str">
        <f>IF('Inverter Request Form'!$B$68 = "", "No Information Submitted", IF('Inverter Request Form'!$B$68 = "Yes", "Y", IF('Inverter Request Form'!$B$68 = "No", "N", "Error")))</f>
        <v>No Information Submitted</v>
      </c>
      <c r="BK210" s="27" t="str">
        <f>IF('Inverter Request Form'!$B$70 = "", "No Information Submitted", IF('Inverter Request Form'!$B$70 = "Yes", "Y", IF('Inverter Request Form'!$B$70 = "No", "N", "Error")))</f>
        <v>No Information Submitted</v>
      </c>
      <c r="BL210" s="27" t="str">
        <f>IF('Inverter Request Form'!$B$72 = "", "No Information Submitted", IF('Inverter Request Form'!$B$72 = "Yes", "Y", IF('Inverter Request Form'!$B$72 = "No", "N", "Error")))</f>
        <v>No Information Submitted</v>
      </c>
      <c r="BM210" s="27" t="str">
        <f>IF('Inverter Request Form'!$B$74 = "", "No Information Submitted", IF('Inverter Request Form'!$B$74 = "Yes", "Y", IF('Inverter Request Form'!$B$74 = "No", "N", "Error")))</f>
        <v>No Information Submitted</v>
      </c>
      <c r="BN210" s="27" t="str">
        <f>IF('Inverter Request Form'!$B$76 = "", "No Information Submitted", IF('Inverter Request Form'!$B$76 = "Yes", "Y", IF('Inverter Request Form'!$B$76 = "No", "N", "Error")))</f>
        <v>No Information Submitted</v>
      </c>
      <c r="BO210" s="27" t="str">
        <f>IF('Inverter Request Form'!$B$78 = "", "No Information Submitted", IF('Inverter Request Form'!$B$78 = "Yes", "Y", IF('Inverter Request Form'!$B$78 = "No", "N", "Error")))</f>
        <v>No Information Submitted</v>
      </c>
      <c r="BP210" s="27" t="str">
        <f>IF('Inverter Request Form'!$B$80 = "", "No Information Submitted", IF('Inverter Request Form'!$B$80 = "Yes", "Y", IF('Inverter Request Form'!$B$80 = "No", "N", "Error")))</f>
        <v>No Information Submitted</v>
      </c>
      <c r="BQ210" s="27" t="str">
        <f>IF('Inverter Request Form'!$B$82 = "", "No Information Submitted", IF('Inverter Request Form'!$B$82 = "Yes", "Y", IF('Inverter Request Form'!$B$82 = "No", "N", "Error")))</f>
        <v>No Information Submitted</v>
      </c>
      <c r="BR210" s="27" t="str">
        <f>IF('Inverter Request Form'!$B$84 = "", "No Information Submitted", IF('Inverter Request Form'!$B$84 = "Yes", "Y", IF('Inverter Request Form'!$B$84 = "No", "N", "Error")))</f>
        <v>No Information Submitted</v>
      </c>
      <c r="BS210" s="81"/>
      <c r="BT210" s="81"/>
      <c r="BU21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0" s="27" t="str">
        <f>IF('Inverter Request Form'!$B$22 = "PV Only", "PV", IF('Inverter Request Form'!$B$22 = "Battery Only", "Battery", IF('Inverter Request Form'!$B$22 = "Hybrid (PV and Battery)", "Both", "No Information Submitted")))</f>
        <v>No Information Submitted</v>
      </c>
      <c r="BX210" s="27" t="str">
        <f>IF(ISBLANK('Inverter Request Form'!$B316), "No Information Submitted", IF('Inverter Request Form'!$B$28 &lt;&gt; "Yes", "No", IF(AND('Inverter Request Form'!$B$28 = "Yes", ISBLANK('Inverter Request Form'!$F316)), "Missing ACPV Model Number", "Yes")))</f>
        <v>No Information Submitted</v>
      </c>
    </row>
    <row r="211" spans="1:76" ht="28.8" x14ac:dyDescent="0.3">
      <c r="A211" s="71" t="str">
        <f>IF(ISBLANK('Inverter Request Form'!$B$6), "No Information Submitted", 'Inverter Request Form'!$B$6)</f>
        <v>No Information Submitted</v>
      </c>
      <c r="B211" s="71" t="str">
        <f>IF(ISBLANK('Inverter Request Form'!$B317), "No Information Submitted", IF($BX$4 = "Yes", _xlfn.CONCAT("{", 'Inverter Request Form'!$C317, "V}"), IF('Inverter Request Form'!$B$98 = "Yes", IF(ISBLANK('Inverter Request Form'!$E317), "No Basic Listee Model Number Submitted", _xlfn.CONCAT('Inverter Request Form'!$B317," {",'Inverter Request Form'!$C317, "V}")), _xlfn.CONCAT('Inverter Request Form'!$B317," {",'Inverter Request Form'!$C317, "V}"))))</f>
        <v>No Information Submitted</v>
      </c>
      <c r="C211" s="27" t="str">
        <f t="shared" si="18"/>
        <v>N</v>
      </c>
      <c r="D211" s="27" t="str">
        <f>IF(OR('Inverter Request Form'!$B$39 = "Yes", OR('Inverter Request Form'!$B$50 = "Yes: SA8-SA15", 'Inverter Request Form'!$B$50 = "Yes: SA8-SA15, SA17 &amp; SA18")), IF('Inverter Request Form'!$B$39 = "Yes", "Y", "N"), "ERROR - No SA or SB Submitted")</f>
        <v>ERROR - No SA or SB Submitted</v>
      </c>
      <c r="E21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1" s="27" t="str">
        <f>IF($E$4 &lt;&gt; "Y", "N", IF('Inverter Request Form'!$B$54 = "Yes", "Y", "N"))</f>
        <v>N</v>
      </c>
      <c r="G211" s="27" t="str">
        <f>IF($E$4 &lt;&gt; "Y", "N", IF(OR('Inverter Request Form'!$B$50 = "Yes: SA8-SA15", 'Inverter Request Form'!$B$50 = "Yes: SA8-SA15, SA17 &amp; SA18"), "Y", "N"))</f>
        <v>N</v>
      </c>
      <c r="H211" s="27" t="str">
        <f>IF($E$4 &lt;&gt; "Y", "N", IF('Inverter Request Form'!$B$50 = "Yes: SA8-SA15, SA17 &amp; SA18", "Y", "N"))</f>
        <v>N</v>
      </c>
      <c r="I211" s="27" t="str">
        <f>IF('Inverter Request Form'!$B$88="1. Inverter - CSIP Certified", "Y", IF('Inverter Request Form'!$B$88="2. Inverter - CSIP compliant via conformance testing using a CSIP-certified gateway", "Y*", IF('Inverter Request Form'!$B$88= "None", "N", "N")))</f>
        <v>N</v>
      </c>
      <c r="J211" s="27"/>
      <c r="K211" s="27" t="str">
        <f>IF(ISBLANK('Inverter Request Form'!$D317), "No Information Submitted", 'Inverter Request Form'!$D317)</f>
        <v>No Information Submitted</v>
      </c>
      <c r="L211" s="27"/>
      <c r="M211" s="27" t="str">
        <f>IF(ISBLANK('Inverter Request Form'!$C317), "No Information Submitted", 'Inverter Request Form'!$C317)</f>
        <v>No Information Submitted</v>
      </c>
      <c r="N211" s="27"/>
      <c r="O211" s="27" t="str">
        <f>IF($D$4 &lt;&gt; "Y", "No Information Submitted", IF(ISBLANK('Inverter Request Form'!$B$34), "No NRTL Selected", 'Inverter Request Form'!$B$34))</f>
        <v>No Information Submitted</v>
      </c>
      <c r="P211" s="81" t="str">
        <f t="shared" si="19"/>
        <v>No Information Submitted</v>
      </c>
      <c r="Q211" s="27" t="str">
        <f>IF($E$4 &lt;&gt; "Y", "No Information Submitted", IF(ISBLANK('Inverter Request Form'!$B$34), "No NRTL Selected", 'Inverter Request Form'!$B$34))</f>
        <v>No Information Submitted</v>
      </c>
      <c r="R211" s="81" t="str">
        <f t="shared" si="20"/>
        <v>No Information Submitted</v>
      </c>
      <c r="S211" s="27" t="str">
        <f>IF($E$4 &lt;&gt; "Y", "No Information Submitted", IF(AND($E$4= "Y", ISBLANK('Inverter Request Form'!$B$52)), "ERROR - No Firmware Version Submitted", 'Inverter Request Form'!$B$52))</f>
        <v>No Information Submitted</v>
      </c>
      <c r="T211" s="81" t="str">
        <f t="shared" si="21"/>
        <v>No Information Submitted</v>
      </c>
      <c r="U211" s="81" t="str">
        <f t="shared" si="22"/>
        <v>No Information Submitted</v>
      </c>
      <c r="V211" s="81" t="str">
        <f t="shared" si="23"/>
        <v>No Information Submitted</v>
      </c>
      <c r="W211" s="27" t="str">
        <f>IF($I$4="No Information Submitted", "No Information Submitted", IF(ISBLANK('Inverter Request Form'!$B$90), "No Information Submitted", 'Inverter Request Form'!$B$90))</f>
        <v>No Information Submitted</v>
      </c>
      <c r="X211" s="81" t="str">
        <f>IF($I$4="No Information Submitted", "No Information Submitted", IF(ISBLANK('Inverter Request Form'!$B$90), "No Information Submitted", ""))</f>
        <v>No Information Submitted</v>
      </c>
      <c r="Y211" s="27"/>
      <c r="Z211" s="27" t="str">
        <f>IF(AND('Inverter Request Form'!$B$28= "Yes", 'Inverter Request Form'!$B$98 = "Yes"), "Multiple Listing and ACPV module", IF('Inverter Request Form'!$B$28= "Yes", "ACPV module", IF('Inverter Request Form'!$B$98 = "Yes", "Multiple Listing",  "")))</f>
        <v/>
      </c>
      <c r="AA211" s="27" t="str">
        <f>IF('Inverter Request Form'!$B$30="Yes","Y", "N")</f>
        <v>N</v>
      </c>
      <c r="AB211" s="27" t="str">
        <f>IF('Inverter Request Form'!$B$26="Yes","Y", "N")</f>
        <v>N</v>
      </c>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t="str">
        <f>IF('Inverter Request Form'!$B$68 = "", "No Information Submitted", IF('Inverter Request Form'!$B$68 = "Yes", "Y", IF('Inverter Request Form'!$B$68 = "No", "N", "Error")))</f>
        <v>No Information Submitted</v>
      </c>
      <c r="BK211" s="27" t="str">
        <f>IF('Inverter Request Form'!$B$70 = "", "No Information Submitted", IF('Inverter Request Form'!$B$70 = "Yes", "Y", IF('Inverter Request Form'!$B$70 = "No", "N", "Error")))</f>
        <v>No Information Submitted</v>
      </c>
      <c r="BL211" s="27" t="str">
        <f>IF('Inverter Request Form'!$B$72 = "", "No Information Submitted", IF('Inverter Request Form'!$B$72 = "Yes", "Y", IF('Inverter Request Form'!$B$72 = "No", "N", "Error")))</f>
        <v>No Information Submitted</v>
      </c>
      <c r="BM211" s="27" t="str">
        <f>IF('Inverter Request Form'!$B$74 = "", "No Information Submitted", IF('Inverter Request Form'!$B$74 = "Yes", "Y", IF('Inverter Request Form'!$B$74 = "No", "N", "Error")))</f>
        <v>No Information Submitted</v>
      </c>
      <c r="BN211" s="27" t="str">
        <f>IF('Inverter Request Form'!$B$76 = "", "No Information Submitted", IF('Inverter Request Form'!$B$76 = "Yes", "Y", IF('Inverter Request Form'!$B$76 = "No", "N", "Error")))</f>
        <v>No Information Submitted</v>
      </c>
      <c r="BO211" s="27" t="str">
        <f>IF('Inverter Request Form'!$B$78 = "", "No Information Submitted", IF('Inverter Request Form'!$B$78 = "Yes", "Y", IF('Inverter Request Form'!$B$78 = "No", "N", "Error")))</f>
        <v>No Information Submitted</v>
      </c>
      <c r="BP211" s="27" t="str">
        <f>IF('Inverter Request Form'!$B$80 = "", "No Information Submitted", IF('Inverter Request Form'!$B$80 = "Yes", "Y", IF('Inverter Request Form'!$B$80 = "No", "N", "Error")))</f>
        <v>No Information Submitted</v>
      </c>
      <c r="BQ211" s="27" t="str">
        <f>IF('Inverter Request Form'!$B$82 = "", "No Information Submitted", IF('Inverter Request Form'!$B$82 = "Yes", "Y", IF('Inverter Request Form'!$B$82 = "No", "N", "Error")))</f>
        <v>No Information Submitted</v>
      </c>
      <c r="BR211" s="27" t="str">
        <f>IF('Inverter Request Form'!$B$84 = "", "No Information Submitted", IF('Inverter Request Form'!$B$84 = "Yes", "Y", IF('Inverter Request Form'!$B$84 = "No", "N", "Error")))</f>
        <v>No Information Submitted</v>
      </c>
      <c r="BS211" s="81"/>
      <c r="BT211" s="81"/>
      <c r="BU21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1" s="27" t="str">
        <f>IF('Inverter Request Form'!$B$22 = "PV Only", "PV", IF('Inverter Request Form'!$B$22 = "Battery Only", "Battery", IF('Inverter Request Form'!$B$22 = "Hybrid (PV and Battery)", "Both", "No Information Submitted")))</f>
        <v>No Information Submitted</v>
      </c>
      <c r="BX211" s="27" t="str">
        <f>IF(ISBLANK('Inverter Request Form'!$B317), "No Information Submitted", IF('Inverter Request Form'!$B$28 &lt;&gt; "Yes", "No", IF(AND('Inverter Request Form'!$B$28 = "Yes", ISBLANK('Inverter Request Form'!$F317)), "Missing ACPV Model Number", "Yes")))</f>
        <v>No Information Submitted</v>
      </c>
    </row>
    <row r="212" spans="1:76" ht="28.8" x14ac:dyDescent="0.3">
      <c r="A212" s="71" t="str">
        <f>IF(ISBLANK('Inverter Request Form'!$B$6), "No Information Submitted", 'Inverter Request Form'!$B$6)</f>
        <v>No Information Submitted</v>
      </c>
      <c r="B212" s="71" t="str">
        <f>IF(ISBLANK('Inverter Request Form'!$B318), "No Information Submitted", IF($BX$4 = "Yes", _xlfn.CONCAT("{", 'Inverter Request Form'!$C318, "V}"), IF('Inverter Request Form'!$B$98 = "Yes", IF(ISBLANK('Inverter Request Form'!$E318), "No Basic Listee Model Number Submitted", _xlfn.CONCAT('Inverter Request Form'!$B318," {",'Inverter Request Form'!$C318, "V}")), _xlfn.CONCAT('Inverter Request Form'!$B318," {",'Inverter Request Form'!$C318, "V}"))))</f>
        <v>No Information Submitted</v>
      </c>
      <c r="C212" s="27" t="str">
        <f t="shared" si="18"/>
        <v>N</v>
      </c>
      <c r="D212" s="27" t="str">
        <f>IF(OR('Inverter Request Form'!$B$39 = "Yes", OR('Inverter Request Form'!$B$50 = "Yes: SA8-SA15", 'Inverter Request Form'!$B$50 = "Yes: SA8-SA15, SA17 &amp; SA18")), IF('Inverter Request Form'!$B$39 = "Yes", "Y", "N"), "ERROR - No SA or SB Submitted")</f>
        <v>ERROR - No SA or SB Submitted</v>
      </c>
      <c r="E21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2" s="27" t="str">
        <f>IF($E$4 &lt;&gt; "Y", "N", IF('Inverter Request Form'!$B$54 = "Yes", "Y", "N"))</f>
        <v>N</v>
      </c>
      <c r="G212" s="27" t="str">
        <f>IF($E$4 &lt;&gt; "Y", "N", IF(OR('Inverter Request Form'!$B$50 = "Yes: SA8-SA15", 'Inverter Request Form'!$B$50 = "Yes: SA8-SA15, SA17 &amp; SA18"), "Y", "N"))</f>
        <v>N</v>
      </c>
      <c r="H212" s="27" t="str">
        <f>IF($E$4 &lt;&gt; "Y", "N", IF('Inverter Request Form'!$B$50 = "Yes: SA8-SA15, SA17 &amp; SA18", "Y", "N"))</f>
        <v>N</v>
      </c>
      <c r="I212" s="27" t="str">
        <f>IF('Inverter Request Form'!$B$88="1. Inverter - CSIP Certified", "Y", IF('Inverter Request Form'!$B$88="2. Inverter - CSIP compliant via conformance testing using a CSIP-certified gateway", "Y*", IF('Inverter Request Form'!$B$88= "None", "N", "N")))</f>
        <v>N</v>
      </c>
      <c r="J212" s="27"/>
      <c r="K212" s="27" t="str">
        <f>IF(ISBLANK('Inverter Request Form'!$D318), "No Information Submitted", 'Inverter Request Form'!$D318)</f>
        <v>No Information Submitted</v>
      </c>
      <c r="L212" s="27"/>
      <c r="M212" s="27" t="str">
        <f>IF(ISBLANK('Inverter Request Form'!$C318), "No Information Submitted", 'Inverter Request Form'!$C318)</f>
        <v>No Information Submitted</v>
      </c>
      <c r="N212" s="27"/>
      <c r="O212" s="27" t="str">
        <f>IF($D$4 &lt;&gt; "Y", "No Information Submitted", IF(ISBLANK('Inverter Request Form'!$B$34), "No NRTL Selected", 'Inverter Request Form'!$B$34))</f>
        <v>No Information Submitted</v>
      </c>
      <c r="P212" s="81" t="str">
        <f t="shared" si="19"/>
        <v>No Information Submitted</v>
      </c>
      <c r="Q212" s="27" t="str">
        <f>IF($E$4 &lt;&gt; "Y", "No Information Submitted", IF(ISBLANK('Inverter Request Form'!$B$34), "No NRTL Selected", 'Inverter Request Form'!$B$34))</f>
        <v>No Information Submitted</v>
      </c>
      <c r="R212" s="81" t="str">
        <f t="shared" si="20"/>
        <v>No Information Submitted</v>
      </c>
      <c r="S212" s="27" t="str">
        <f>IF($E$4 &lt;&gt; "Y", "No Information Submitted", IF(AND($E$4= "Y", ISBLANK('Inverter Request Form'!$B$52)), "ERROR - No Firmware Version Submitted", 'Inverter Request Form'!$B$52))</f>
        <v>No Information Submitted</v>
      </c>
      <c r="T212" s="81" t="str">
        <f t="shared" si="21"/>
        <v>No Information Submitted</v>
      </c>
      <c r="U212" s="81" t="str">
        <f t="shared" si="22"/>
        <v>No Information Submitted</v>
      </c>
      <c r="V212" s="81" t="str">
        <f t="shared" si="23"/>
        <v>No Information Submitted</v>
      </c>
      <c r="W212" s="27" t="str">
        <f>IF($I$4="No Information Submitted", "No Information Submitted", IF(ISBLANK('Inverter Request Form'!$B$90), "No Information Submitted", 'Inverter Request Form'!$B$90))</f>
        <v>No Information Submitted</v>
      </c>
      <c r="X212" s="81" t="str">
        <f>IF($I$4="No Information Submitted", "No Information Submitted", IF(ISBLANK('Inverter Request Form'!$B$90), "No Information Submitted", ""))</f>
        <v>No Information Submitted</v>
      </c>
      <c r="Y212" s="27"/>
      <c r="Z212" s="27" t="str">
        <f>IF(AND('Inverter Request Form'!$B$28= "Yes", 'Inverter Request Form'!$B$98 = "Yes"), "Multiple Listing and ACPV module", IF('Inverter Request Form'!$B$28= "Yes", "ACPV module", IF('Inverter Request Form'!$B$98 = "Yes", "Multiple Listing",  "")))</f>
        <v/>
      </c>
      <c r="AA212" s="27" t="str">
        <f>IF('Inverter Request Form'!$B$30="Yes","Y", "N")</f>
        <v>N</v>
      </c>
      <c r="AB212" s="27" t="str">
        <f>IF('Inverter Request Form'!$B$26="Yes","Y", "N")</f>
        <v>N</v>
      </c>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t="str">
        <f>IF('Inverter Request Form'!$B$68 = "", "No Information Submitted", IF('Inverter Request Form'!$B$68 = "Yes", "Y", IF('Inverter Request Form'!$B$68 = "No", "N", "Error")))</f>
        <v>No Information Submitted</v>
      </c>
      <c r="BK212" s="27" t="str">
        <f>IF('Inverter Request Form'!$B$70 = "", "No Information Submitted", IF('Inverter Request Form'!$B$70 = "Yes", "Y", IF('Inverter Request Form'!$B$70 = "No", "N", "Error")))</f>
        <v>No Information Submitted</v>
      </c>
      <c r="BL212" s="27" t="str">
        <f>IF('Inverter Request Form'!$B$72 = "", "No Information Submitted", IF('Inverter Request Form'!$B$72 = "Yes", "Y", IF('Inverter Request Form'!$B$72 = "No", "N", "Error")))</f>
        <v>No Information Submitted</v>
      </c>
      <c r="BM212" s="27" t="str">
        <f>IF('Inverter Request Form'!$B$74 = "", "No Information Submitted", IF('Inverter Request Form'!$B$74 = "Yes", "Y", IF('Inverter Request Form'!$B$74 = "No", "N", "Error")))</f>
        <v>No Information Submitted</v>
      </c>
      <c r="BN212" s="27" t="str">
        <f>IF('Inverter Request Form'!$B$76 = "", "No Information Submitted", IF('Inverter Request Form'!$B$76 = "Yes", "Y", IF('Inverter Request Form'!$B$76 = "No", "N", "Error")))</f>
        <v>No Information Submitted</v>
      </c>
      <c r="BO212" s="27" t="str">
        <f>IF('Inverter Request Form'!$B$78 = "", "No Information Submitted", IF('Inverter Request Form'!$B$78 = "Yes", "Y", IF('Inverter Request Form'!$B$78 = "No", "N", "Error")))</f>
        <v>No Information Submitted</v>
      </c>
      <c r="BP212" s="27" t="str">
        <f>IF('Inverter Request Form'!$B$80 = "", "No Information Submitted", IF('Inverter Request Form'!$B$80 = "Yes", "Y", IF('Inverter Request Form'!$B$80 = "No", "N", "Error")))</f>
        <v>No Information Submitted</v>
      </c>
      <c r="BQ212" s="27" t="str">
        <f>IF('Inverter Request Form'!$B$82 = "", "No Information Submitted", IF('Inverter Request Form'!$B$82 = "Yes", "Y", IF('Inverter Request Form'!$B$82 = "No", "N", "Error")))</f>
        <v>No Information Submitted</v>
      </c>
      <c r="BR212" s="27" t="str">
        <f>IF('Inverter Request Form'!$B$84 = "", "No Information Submitted", IF('Inverter Request Form'!$B$84 = "Yes", "Y", IF('Inverter Request Form'!$B$84 = "No", "N", "Error")))</f>
        <v>No Information Submitted</v>
      </c>
      <c r="BS212" s="81"/>
      <c r="BT212" s="81"/>
      <c r="BU21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2" s="27" t="str">
        <f>IF('Inverter Request Form'!$B$22 = "PV Only", "PV", IF('Inverter Request Form'!$B$22 = "Battery Only", "Battery", IF('Inverter Request Form'!$B$22 = "Hybrid (PV and Battery)", "Both", "No Information Submitted")))</f>
        <v>No Information Submitted</v>
      </c>
      <c r="BX212" s="27" t="str">
        <f>IF(ISBLANK('Inverter Request Form'!$B318), "No Information Submitted", IF('Inverter Request Form'!$B$28 &lt;&gt; "Yes", "No", IF(AND('Inverter Request Form'!$B$28 = "Yes", ISBLANK('Inverter Request Form'!$F318)), "Missing ACPV Model Number", "Yes")))</f>
        <v>No Information Submitted</v>
      </c>
    </row>
    <row r="213" spans="1:76" ht="28.8" x14ac:dyDescent="0.3">
      <c r="A213" s="71" t="str">
        <f>IF(ISBLANK('Inverter Request Form'!$B$6), "No Information Submitted", 'Inverter Request Form'!$B$6)</f>
        <v>No Information Submitted</v>
      </c>
      <c r="B213" s="71" t="str">
        <f>IF(ISBLANK('Inverter Request Form'!$B319), "No Information Submitted", IF($BX$4 = "Yes", _xlfn.CONCAT("{", 'Inverter Request Form'!$C319, "V}"), IF('Inverter Request Form'!$B$98 = "Yes", IF(ISBLANK('Inverter Request Form'!$E319), "No Basic Listee Model Number Submitted", _xlfn.CONCAT('Inverter Request Form'!$B319," {",'Inverter Request Form'!$C319, "V}")), _xlfn.CONCAT('Inverter Request Form'!$B319," {",'Inverter Request Form'!$C319, "V}"))))</f>
        <v>No Information Submitted</v>
      </c>
      <c r="C213" s="27" t="str">
        <f t="shared" si="18"/>
        <v>N</v>
      </c>
      <c r="D213" s="27" t="str">
        <f>IF(OR('Inverter Request Form'!$B$39 = "Yes", OR('Inverter Request Form'!$B$50 = "Yes: SA8-SA15", 'Inverter Request Form'!$B$50 = "Yes: SA8-SA15, SA17 &amp; SA18")), IF('Inverter Request Form'!$B$39 = "Yes", "Y", "N"), "ERROR - No SA or SB Submitted")</f>
        <v>ERROR - No SA or SB Submitted</v>
      </c>
      <c r="E21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3" s="27" t="str">
        <f>IF($E$4 &lt;&gt; "Y", "N", IF('Inverter Request Form'!$B$54 = "Yes", "Y", "N"))</f>
        <v>N</v>
      </c>
      <c r="G213" s="27" t="str">
        <f>IF($E$4 &lt;&gt; "Y", "N", IF(OR('Inverter Request Form'!$B$50 = "Yes: SA8-SA15", 'Inverter Request Form'!$B$50 = "Yes: SA8-SA15, SA17 &amp; SA18"), "Y", "N"))</f>
        <v>N</v>
      </c>
      <c r="H213" s="27" t="str">
        <f>IF($E$4 &lt;&gt; "Y", "N", IF('Inverter Request Form'!$B$50 = "Yes: SA8-SA15, SA17 &amp; SA18", "Y", "N"))</f>
        <v>N</v>
      </c>
      <c r="I213" s="27" t="str">
        <f>IF('Inverter Request Form'!$B$88="1. Inverter - CSIP Certified", "Y", IF('Inverter Request Form'!$B$88="2. Inverter - CSIP compliant via conformance testing using a CSIP-certified gateway", "Y*", IF('Inverter Request Form'!$B$88= "None", "N", "N")))</f>
        <v>N</v>
      </c>
      <c r="J213" s="27"/>
      <c r="K213" s="27" t="str">
        <f>IF(ISBLANK('Inverter Request Form'!$D319), "No Information Submitted", 'Inverter Request Form'!$D319)</f>
        <v>No Information Submitted</v>
      </c>
      <c r="L213" s="27"/>
      <c r="M213" s="27" t="str">
        <f>IF(ISBLANK('Inverter Request Form'!$C319), "No Information Submitted", 'Inverter Request Form'!$C319)</f>
        <v>No Information Submitted</v>
      </c>
      <c r="N213" s="27"/>
      <c r="O213" s="27" t="str">
        <f>IF($D$4 &lt;&gt; "Y", "No Information Submitted", IF(ISBLANK('Inverter Request Form'!$B$34), "No NRTL Selected", 'Inverter Request Form'!$B$34))</f>
        <v>No Information Submitted</v>
      </c>
      <c r="P213" s="81" t="str">
        <f t="shared" si="19"/>
        <v>No Information Submitted</v>
      </c>
      <c r="Q213" s="27" t="str">
        <f>IF($E$4 &lt;&gt; "Y", "No Information Submitted", IF(ISBLANK('Inverter Request Form'!$B$34), "No NRTL Selected", 'Inverter Request Form'!$B$34))</f>
        <v>No Information Submitted</v>
      </c>
      <c r="R213" s="81" t="str">
        <f t="shared" si="20"/>
        <v>No Information Submitted</v>
      </c>
      <c r="S213" s="27" t="str">
        <f>IF($E$4 &lt;&gt; "Y", "No Information Submitted", IF(AND($E$4= "Y", ISBLANK('Inverter Request Form'!$B$52)), "ERROR - No Firmware Version Submitted", 'Inverter Request Form'!$B$52))</f>
        <v>No Information Submitted</v>
      </c>
      <c r="T213" s="81" t="str">
        <f t="shared" si="21"/>
        <v>No Information Submitted</v>
      </c>
      <c r="U213" s="81" t="str">
        <f t="shared" si="22"/>
        <v>No Information Submitted</v>
      </c>
      <c r="V213" s="81" t="str">
        <f t="shared" si="23"/>
        <v>No Information Submitted</v>
      </c>
      <c r="W213" s="27" t="str">
        <f>IF($I$4="No Information Submitted", "No Information Submitted", IF(ISBLANK('Inverter Request Form'!$B$90), "No Information Submitted", 'Inverter Request Form'!$B$90))</f>
        <v>No Information Submitted</v>
      </c>
      <c r="X213" s="81" t="str">
        <f>IF($I$4="No Information Submitted", "No Information Submitted", IF(ISBLANK('Inverter Request Form'!$B$90), "No Information Submitted", ""))</f>
        <v>No Information Submitted</v>
      </c>
      <c r="Y213" s="27"/>
      <c r="Z213" s="27" t="str">
        <f>IF(AND('Inverter Request Form'!$B$28= "Yes", 'Inverter Request Form'!$B$98 = "Yes"), "Multiple Listing and ACPV module", IF('Inverter Request Form'!$B$28= "Yes", "ACPV module", IF('Inverter Request Form'!$B$98 = "Yes", "Multiple Listing",  "")))</f>
        <v/>
      </c>
      <c r="AA213" s="27" t="str">
        <f>IF('Inverter Request Form'!$B$30="Yes","Y", "N")</f>
        <v>N</v>
      </c>
      <c r="AB213" s="27" t="str">
        <f>IF('Inverter Request Form'!$B$26="Yes","Y", "N")</f>
        <v>N</v>
      </c>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t="str">
        <f>IF('Inverter Request Form'!$B$68 = "", "No Information Submitted", IF('Inverter Request Form'!$B$68 = "Yes", "Y", IF('Inverter Request Form'!$B$68 = "No", "N", "Error")))</f>
        <v>No Information Submitted</v>
      </c>
      <c r="BK213" s="27" t="str">
        <f>IF('Inverter Request Form'!$B$70 = "", "No Information Submitted", IF('Inverter Request Form'!$B$70 = "Yes", "Y", IF('Inverter Request Form'!$B$70 = "No", "N", "Error")))</f>
        <v>No Information Submitted</v>
      </c>
      <c r="BL213" s="27" t="str">
        <f>IF('Inverter Request Form'!$B$72 = "", "No Information Submitted", IF('Inverter Request Form'!$B$72 = "Yes", "Y", IF('Inverter Request Form'!$B$72 = "No", "N", "Error")))</f>
        <v>No Information Submitted</v>
      </c>
      <c r="BM213" s="27" t="str">
        <f>IF('Inverter Request Form'!$B$74 = "", "No Information Submitted", IF('Inverter Request Form'!$B$74 = "Yes", "Y", IF('Inverter Request Form'!$B$74 = "No", "N", "Error")))</f>
        <v>No Information Submitted</v>
      </c>
      <c r="BN213" s="27" t="str">
        <f>IF('Inverter Request Form'!$B$76 = "", "No Information Submitted", IF('Inverter Request Form'!$B$76 = "Yes", "Y", IF('Inverter Request Form'!$B$76 = "No", "N", "Error")))</f>
        <v>No Information Submitted</v>
      </c>
      <c r="BO213" s="27" t="str">
        <f>IF('Inverter Request Form'!$B$78 = "", "No Information Submitted", IF('Inverter Request Form'!$B$78 = "Yes", "Y", IF('Inverter Request Form'!$B$78 = "No", "N", "Error")))</f>
        <v>No Information Submitted</v>
      </c>
      <c r="BP213" s="27" t="str">
        <f>IF('Inverter Request Form'!$B$80 = "", "No Information Submitted", IF('Inverter Request Form'!$B$80 = "Yes", "Y", IF('Inverter Request Form'!$B$80 = "No", "N", "Error")))</f>
        <v>No Information Submitted</v>
      </c>
      <c r="BQ213" s="27" t="str">
        <f>IF('Inverter Request Form'!$B$82 = "", "No Information Submitted", IF('Inverter Request Form'!$B$82 = "Yes", "Y", IF('Inverter Request Form'!$B$82 = "No", "N", "Error")))</f>
        <v>No Information Submitted</v>
      </c>
      <c r="BR213" s="27" t="str">
        <f>IF('Inverter Request Form'!$B$84 = "", "No Information Submitted", IF('Inverter Request Form'!$B$84 = "Yes", "Y", IF('Inverter Request Form'!$B$84 = "No", "N", "Error")))</f>
        <v>No Information Submitted</v>
      </c>
      <c r="BS213" s="81"/>
      <c r="BT213" s="81"/>
      <c r="BU21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3" s="27" t="str">
        <f>IF('Inverter Request Form'!$B$22 = "PV Only", "PV", IF('Inverter Request Form'!$B$22 = "Battery Only", "Battery", IF('Inverter Request Form'!$B$22 = "Hybrid (PV and Battery)", "Both", "No Information Submitted")))</f>
        <v>No Information Submitted</v>
      </c>
      <c r="BX213" s="27" t="str">
        <f>IF(ISBLANK('Inverter Request Form'!$B319), "No Information Submitted", IF('Inverter Request Form'!$B$28 &lt;&gt; "Yes", "No", IF(AND('Inverter Request Form'!$B$28 = "Yes", ISBLANK('Inverter Request Form'!$F319)), "Missing ACPV Model Number", "Yes")))</f>
        <v>No Information Submitted</v>
      </c>
    </row>
    <row r="214" spans="1:76" ht="28.8" x14ac:dyDescent="0.3">
      <c r="A214" s="71" t="str">
        <f>IF(ISBLANK('Inverter Request Form'!$B$6), "No Information Submitted", 'Inverter Request Form'!$B$6)</f>
        <v>No Information Submitted</v>
      </c>
      <c r="B214" s="71" t="str">
        <f>IF(ISBLANK('Inverter Request Form'!$B320), "No Information Submitted", IF($BX$4 = "Yes", _xlfn.CONCAT("{", 'Inverter Request Form'!$C320, "V}"), IF('Inverter Request Form'!$B$98 = "Yes", IF(ISBLANK('Inverter Request Form'!$E320), "No Basic Listee Model Number Submitted", _xlfn.CONCAT('Inverter Request Form'!$B320," {",'Inverter Request Form'!$C320, "V}")), _xlfn.CONCAT('Inverter Request Form'!$B320," {",'Inverter Request Form'!$C320, "V}"))))</f>
        <v>No Information Submitted</v>
      </c>
      <c r="C214" s="27" t="str">
        <f t="shared" si="18"/>
        <v>N</v>
      </c>
      <c r="D214" s="27" t="str">
        <f>IF(OR('Inverter Request Form'!$B$39 = "Yes", OR('Inverter Request Form'!$B$50 = "Yes: SA8-SA15", 'Inverter Request Form'!$B$50 = "Yes: SA8-SA15, SA17 &amp; SA18")), IF('Inverter Request Form'!$B$39 = "Yes", "Y", "N"), "ERROR - No SA or SB Submitted")</f>
        <v>ERROR - No SA or SB Submitted</v>
      </c>
      <c r="E21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4" s="27" t="str">
        <f>IF($E$4 &lt;&gt; "Y", "N", IF('Inverter Request Form'!$B$54 = "Yes", "Y", "N"))</f>
        <v>N</v>
      </c>
      <c r="G214" s="27" t="str">
        <f>IF($E$4 &lt;&gt; "Y", "N", IF(OR('Inverter Request Form'!$B$50 = "Yes: SA8-SA15", 'Inverter Request Form'!$B$50 = "Yes: SA8-SA15, SA17 &amp; SA18"), "Y", "N"))</f>
        <v>N</v>
      </c>
      <c r="H214" s="27" t="str">
        <f>IF($E$4 &lt;&gt; "Y", "N", IF('Inverter Request Form'!$B$50 = "Yes: SA8-SA15, SA17 &amp; SA18", "Y", "N"))</f>
        <v>N</v>
      </c>
      <c r="I214" s="27" t="str">
        <f>IF('Inverter Request Form'!$B$88="1. Inverter - CSIP Certified", "Y", IF('Inverter Request Form'!$B$88="2. Inverter - CSIP compliant via conformance testing using a CSIP-certified gateway", "Y*", IF('Inverter Request Form'!$B$88= "None", "N", "N")))</f>
        <v>N</v>
      </c>
      <c r="J214" s="27"/>
      <c r="K214" s="27" t="str">
        <f>IF(ISBLANK('Inverter Request Form'!$D320), "No Information Submitted", 'Inverter Request Form'!$D320)</f>
        <v>No Information Submitted</v>
      </c>
      <c r="L214" s="27"/>
      <c r="M214" s="27" t="str">
        <f>IF(ISBLANK('Inverter Request Form'!$C320), "No Information Submitted", 'Inverter Request Form'!$C320)</f>
        <v>No Information Submitted</v>
      </c>
      <c r="N214" s="27"/>
      <c r="O214" s="27" t="str">
        <f>IF($D$4 &lt;&gt; "Y", "No Information Submitted", IF(ISBLANK('Inverter Request Form'!$B$34), "No NRTL Selected", 'Inverter Request Form'!$B$34))</f>
        <v>No Information Submitted</v>
      </c>
      <c r="P214" s="81" t="str">
        <f t="shared" si="19"/>
        <v>No Information Submitted</v>
      </c>
      <c r="Q214" s="27" t="str">
        <f>IF($E$4 &lt;&gt; "Y", "No Information Submitted", IF(ISBLANK('Inverter Request Form'!$B$34), "No NRTL Selected", 'Inverter Request Form'!$B$34))</f>
        <v>No Information Submitted</v>
      </c>
      <c r="R214" s="81" t="str">
        <f t="shared" si="20"/>
        <v>No Information Submitted</v>
      </c>
      <c r="S214" s="27" t="str">
        <f>IF($E$4 &lt;&gt; "Y", "No Information Submitted", IF(AND($E$4= "Y", ISBLANK('Inverter Request Form'!$B$52)), "ERROR - No Firmware Version Submitted", 'Inverter Request Form'!$B$52))</f>
        <v>No Information Submitted</v>
      </c>
      <c r="T214" s="81" t="str">
        <f t="shared" si="21"/>
        <v>No Information Submitted</v>
      </c>
      <c r="U214" s="81" t="str">
        <f t="shared" si="22"/>
        <v>No Information Submitted</v>
      </c>
      <c r="V214" s="81" t="str">
        <f t="shared" si="23"/>
        <v>No Information Submitted</v>
      </c>
      <c r="W214" s="27" t="str">
        <f>IF($I$4="No Information Submitted", "No Information Submitted", IF(ISBLANK('Inverter Request Form'!$B$90), "No Information Submitted", 'Inverter Request Form'!$B$90))</f>
        <v>No Information Submitted</v>
      </c>
      <c r="X214" s="81" t="str">
        <f>IF($I$4="No Information Submitted", "No Information Submitted", IF(ISBLANK('Inverter Request Form'!$B$90), "No Information Submitted", ""))</f>
        <v>No Information Submitted</v>
      </c>
      <c r="Y214" s="27"/>
      <c r="Z214" s="27" t="str">
        <f>IF(AND('Inverter Request Form'!$B$28= "Yes", 'Inverter Request Form'!$B$98 = "Yes"), "Multiple Listing and ACPV module", IF('Inverter Request Form'!$B$28= "Yes", "ACPV module", IF('Inverter Request Form'!$B$98 = "Yes", "Multiple Listing",  "")))</f>
        <v/>
      </c>
      <c r="AA214" s="27" t="str">
        <f>IF('Inverter Request Form'!$B$30="Yes","Y", "N")</f>
        <v>N</v>
      </c>
      <c r="AB214" s="27" t="str">
        <f>IF('Inverter Request Form'!$B$26="Yes","Y", "N")</f>
        <v>N</v>
      </c>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t="str">
        <f>IF('Inverter Request Form'!$B$68 = "", "No Information Submitted", IF('Inverter Request Form'!$B$68 = "Yes", "Y", IF('Inverter Request Form'!$B$68 = "No", "N", "Error")))</f>
        <v>No Information Submitted</v>
      </c>
      <c r="BK214" s="27" t="str">
        <f>IF('Inverter Request Form'!$B$70 = "", "No Information Submitted", IF('Inverter Request Form'!$B$70 = "Yes", "Y", IF('Inverter Request Form'!$B$70 = "No", "N", "Error")))</f>
        <v>No Information Submitted</v>
      </c>
      <c r="BL214" s="27" t="str">
        <f>IF('Inverter Request Form'!$B$72 = "", "No Information Submitted", IF('Inverter Request Form'!$B$72 = "Yes", "Y", IF('Inverter Request Form'!$B$72 = "No", "N", "Error")))</f>
        <v>No Information Submitted</v>
      </c>
      <c r="BM214" s="27" t="str">
        <f>IF('Inverter Request Form'!$B$74 = "", "No Information Submitted", IF('Inverter Request Form'!$B$74 = "Yes", "Y", IF('Inverter Request Form'!$B$74 = "No", "N", "Error")))</f>
        <v>No Information Submitted</v>
      </c>
      <c r="BN214" s="27" t="str">
        <f>IF('Inverter Request Form'!$B$76 = "", "No Information Submitted", IF('Inverter Request Form'!$B$76 = "Yes", "Y", IF('Inverter Request Form'!$B$76 = "No", "N", "Error")))</f>
        <v>No Information Submitted</v>
      </c>
      <c r="BO214" s="27" t="str">
        <f>IF('Inverter Request Form'!$B$78 = "", "No Information Submitted", IF('Inverter Request Form'!$B$78 = "Yes", "Y", IF('Inverter Request Form'!$B$78 = "No", "N", "Error")))</f>
        <v>No Information Submitted</v>
      </c>
      <c r="BP214" s="27" t="str">
        <f>IF('Inverter Request Form'!$B$80 = "", "No Information Submitted", IF('Inverter Request Form'!$B$80 = "Yes", "Y", IF('Inverter Request Form'!$B$80 = "No", "N", "Error")))</f>
        <v>No Information Submitted</v>
      </c>
      <c r="BQ214" s="27" t="str">
        <f>IF('Inverter Request Form'!$B$82 = "", "No Information Submitted", IF('Inverter Request Form'!$B$82 = "Yes", "Y", IF('Inverter Request Form'!$B$82 = "No", "N", "Error")))</f>
        <v>No Information Submitted</v>
      </c>
      <c r="BR214" s="27" t="str">
        <f>IF('Inverter Request Form'!$B$84 = "", "No Information Submitted", IF('Inverter Request Form'!$B$84 = "Yes", "Y", IF('Inverter Request Form'!$B$84 = "No", "N", "Error")))</f>
        <v>No Information Submitted</v>
      </c>
      <c r="BS214" s="81"/>
      <c r="BT214" s="81"/>
      <c r="BU21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4" s="27" t="str">
        <f>IF('Inverter Request Form'!$B$22 = "PV Only", "PV", IF('Inverter Request Form'!$B$22 = "Battery Only", "Battery", IF('Inverter Request Form'!$B$22 = "Hybrid (PV and Battery)", "Both", "No Information Submitted")))</f>
        <v>No Information Submitted</v>
      </c>
      <c r="BX214" s="27" t="str">
        <f>IF(ISBLANK('Inverter Request Form'!$B320), "No Information Submitted", IF('Inverter Request Form'!$B$28 &lt;&gt; "Yes", "No", IF(AND('Inverter Request Form'!$B$28 = "Yes", ISBLANK('Inverter Request Form'!$F320)), "Missing ACPV Model Number", "Yes")))</f>
        <v>No Information Submitted</v>
      </c>
    </row>
    <row r="215" spans="1:76" ht="28.8" x14ac:dyDescent="0.3">
      <c r="A215" s="71" t="str">
        <f>IF(ISBLANK('Inverter Request Form'!$B$6), "No Information Submitted", 'Inverter Request Form'!$B$6)</f>
        <v>No Information Submitted</v>
      </c>
      <c r="B215" s="71" t="str">
        <f>IF(ISBLANK('Inverter Request Form'!$B321), "No Information Submitted", IF($BX$4 = "Yes", _xlfn.CONCAT("{", 'Inverter Request Form'!$C321, "V}"), IF('Inverter Request Form'!$B$98 = "Yes", IF(ISBLANK('Inverter Request Form'!$E321), "No Basic Listee Model Number Submitted", _xlfn.CONCAT('Inverter Request Form'!$B321," {",'Inverter Request Form'!$C321, "V}")), _xlfn.CONCAT('Inverter Request Form'!$B321," {",'Inverter Request Form'!$C321, "V}"))))</f>
        <v>No Information Submitted</v>
      </c>
      <c r="C215" s="27" t="str">
        <f t="shared" si="18"/>
        <v>N</v>
      </c>
      <c r="D215" s="27" t="str">
        <f>IF(OR('Inverter Request Form'!$B$39 = "Yes", OR('Inverter Request Form'!$B$50 = "Yes: SA8-SA15", 'Inverter Request Form'!$B$50 = "Yes: SA8-SA15, SA17 &amp; SA18")), IF('Inverter Request Form'!$B$39 = "Yes", "Y", "N"), "ERROR - No SA or SB Submitted")</f>
        <v>ERROR - No SA or SB Submitted</v>
      </c>
      <c r="E21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5" s="27" t="str">
        <f>IF($E$4 &lt;&gt; "Y", "N", IF('Inverter Request Form'!$B$54 = "Yes", "Y", "N"))</f>
        <v>N</v>
      </c>
      <c r="G215" s="27" t="str">
        <f>IF($E$4 &lt;&gt; "Y", "N", IF(OR('Inverter Request Form'!$B$50 = "Yes: SA8-SA15", 'Inverter Request Form'!$B$50 = "Yes: SA8-SA15, SA17 &amp; SA18"), "Y", "N"))</f>
        <v>N</v>
      </c>
      <c r="H215" s="27" t="str">
        <f>IF($E$4 &lt;&gt; "Y", "N", IF('Inverter Request Form'!$B$50 = "Yes: SA8-SA15, SA17 &amp; SA18", "Y", "N"))</f>
        <v>N</v>
      </c>
      <c r="I215" s="27" t="str">
        <f>IF('Inverter Request Form'!$B$88="1. Inverter - CSIP Certified", "Y", IF('Inverter Request Form'!$B$88="2. Inverter - CSIP compliant via conformance testing using a CSIP-certified gateway", "Y*", IF('Inverter Request Form'!$B$88= "None", "N", "N")))</f>
        <v>N</v>
      </c>
      <c r="J215" s="27"/>
      <c r="K215" s="27" t="str">
        <f>IF(ISBLANK('Inverter Request Form'!$D321), "No Information Submitted", 'Inverter Request Form'!$D321)</f>
        <v>No Information Submitted</v>
      </c>
      <c r="L215" s="27"/>
      <c r="M215" s="27" t="str">
        <f>IF(ISBLANK('Inverter Request Form'!$C321), "No Information Submitted", 'Inverter Request Form'!$C321)</f>
        <v>No Information Submitted</v>
      </c>
      <c r="N215" s="27"/>
      <c r="O215" s="27" t="str">
        <f>IF($D$4 &lt;&gt; "Y", "No Information Submitted", IF(ISBLANK('Inverter Request Form'!$B$34), "No NRTL Selected", 'Inverter Request Form'!$B$34))</f>
        <v>No Information Submitted</v>
      </c>
      <c r="P215" s="81" t="str">
        <f t="shared" si="19"/>
        <v>No Information Submitted</v>
      </c>
      <c r="Q215" s="27" t="str">
        <f>IF($E$4 &lt;&gt; "Y", "No Information Submitted", IF(ISBLANK('Inverter Request Form'!$B$34), "No NRTL Selected", 'Inverter Request Form'!$B$34))</f>
        <v>No Information Submitted</v>
      </c>
      <c r="R215" s="81" t="str">
        <f t="shared" si="20"/>
        <v>No Information Submitted</v>
      </c>
      <c r="S215" s="27" t="str">
        <f>IF($E$4 &lt;&gt; "Y", "No Information Submitted", IF(AND($E$4= "Y", ISBLANK('Inverter Request Form'!$B$52)), "ERROR - No Firmware Version Submitted", 'Inverter Request Form'!$B$52))</f>
        <v>No Information Submitted</v>
      </c>
      <c r="T215" s="81" t="str">
        <f t="shared" si="21"/>
        <v>No Information Submitted</v>
      </c>
      <c r="U215" s="81" t="str">
        <f t="shared" si="22"/>
        <v>No Information Submitted</v>
      </c>
      <c r="V215" s="81" t="str">
        <f t="shared" si="23"/>
        <v>No Information Submitted</v>
      </c>
      <c r="W215" s="27" t="str">
        <f>IF($I$4="No Information Submitted", "No Information Submitted", IF(ISBLANK('Inverter Request Form'!$B$90), "No Information Submitted", 'Inverter Request Form'!$B$90))</f>
        <v>No Information Submitted</v>
      </c>
      <c r="X215" s="81" t="str">
        <f>IF($I$4="No Information Submitted", "No Information Submitted", IF(ISBLANK('Inverter Request Form'!$B$90), "No Information Submitted", ""))</f>
        <v>No Information Submitted</v>
      </c>
      <c r="Y215" s="27"/>
      <c r="Z215" s="27" t="str">
        <f>IF(AND('Inverter Request Form'!$B$28= "Yes", 'Inverter Request Form'!$B$98 = "Yes"), "Multiple Listing and ACPV module", IF('Inverter Request Form'!$B$28= "Yes", "ACPV module", IF('Inverter Request Form'!$B$98 = "Yes", "Multiple Listing",  "")))</f>
        <v/>
      </c>
      <c r="AA215" s="27" t="str">
        <f>IF('Inverter Request Form'!$B$30="Yes","Y", "N")</f>
        <v>N</v>
      </c>
      <c r="AB215" s="27" t="str">
        <f>IF('Inverter Request Form'!$B$26="Yes","Y", "N")</f>
        <v>N</v>
      </c>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t="str">
        <f>IF('Inverter Request Form'!$B$68 = "", "No Information Submitted", IF('Inverter Request Form'!$B$68 = "Yes", "Y", IF('Inverter Request Form'!$B$68 = "No", "N", "Error")))</f>
        <v>No Information Submitted</v>
      </c>
      <c r="BK215" s="27" t="str">
        <f>IF('Inverter Request Form'!$B$70 = "", "No Information Submitted", IF('Inverter Request Form'!$B$70 = "Yes", "Y", IF('Inverter Request Form'!$B$70 = "No", "N", "Error")))</f>
        <v>No Information Submitted</v>
      </c>
      <c r="BL215" s="27" t="str">
        <f>IF('Inverter Request Form'!$B$72 = "", "No Information Submitted", IF('Inverter Request Form'!$B$72 = "Yes", "Y", IF('Inverter Request Form'!$B$72 = "No", "N", "Error")))</f>
        <v>No Information Submitted</v>
      </c>
      <c r="BM215" s="27" t="str">
        <f>IF('Inverter Request Form'!$B$74 = "", "No Information Submitted", IF('Inverter Request Form'!$B$74 = "Yes", "Y", IF('Inverter Request Form'!$B$74 = "No", "N", "Error")))</f>
        <v>No Information Submitted</v>
      </c>
      <c r="BN215" s="27" t="str">
        <f>IF('Inverter Request Form'!$B$76 = "", "No Information Submitted", IF('Inverter Request Form'!$B$76 = "Yes", "Y", IF('Inverter Request Form'!$B$76 = "No", "N", "Error")))</f>
        <v>No Information Submitted</v>
      </c>
      <c r="BO215" s="27" t="str">
        <f>IF('Inverter Request Form'!$B$78 = "", "No Information Submitted", IF('Inverter Request Form'!$B$78 = "Yes", "Y", IF('Inverter Request Form'!$B$78 = "No", "N", "Error")))</f>
        <v>No Information Submitted</v>
      </c>
      <c r="BP215" s="27" t="str">
        <f>IF('Inverter Request Form'!$B$80 = "", "No Information Submitted", IF('Inverter Request Form'!$B$80 = "Yes", "Y", IF('Inverter Request Form'!$B$80 = "No", "N", "Error")))</f>
        <v>No Information Submitted</v>
      </c>
      <c r="BQ215" s="27" t="str">
        <f>IF('Inverter Request Form'!$B$82 = "", "No Information Submitted", IF('Inverter Request Form'!$B$82 = "Yes", "Y", IF('Inverter Request Form'!$B$82 = "No", "N", "Error")))</f>
        <v>No Information Submitted</v>
      </c>
      <c r="BR215" s="27" t="str">
        <f>IF('Inverter Request Form'!$B$84 = "", "No Information Submitted", IF('Inverter Request Form'!$B$84 = "Yes", "Y", IF('Inverter Request Form'!$B$84 = "No", "N", "Error")))</f>
        <v>No Information Submitted</v>
      </c>
      <c r="BS215" s="81"/>
      <c r="BT215" s="81"/>
      <c r="BU21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5" s="27" t="str">
        <f>IF('Inverter Request Form'!$B$22 = "PV Only", "PV", IF('Inverter Request Form'!$B$22 = "Battery Only", "Battery", IF('Inverter Request Form'!$B$22 = "Hybrid (PV and Battery)", "Both", "No Information Submitted")))</f>
        <v>No Information Submitted</v>
      </c>
      <c r="BX215" s="27" t="str">
        <f>IF(ISBLANK('Inverter Request Form'!$B321), "No Information Submitted", IF('Inverter Request Form'!$B$28 &lt;&gt; "Yes", "No", IF(AND('Inverter Request Form'!$B$28 = "Yes", ISBLANK('Inverter Request Form'!$F321)), "Missing ACPV Model Number", "Yes")))</f>
        <v>No Information Submitted</v>
      </c>
    </row>
    <row r="216" spans="1:76" ht="28.8" x14ac:dyDescent="0.3">
      <c r="A216" s="71" t="str">
        <f>IF(ISBLANK('Inverter Request Form'!$B$6), "No Information Submitted", 'Inverter Request Form'!$B$6)</f>
        <v>No Information Submitted</v>
      </c>
      <c r="B216" s="71" t="str">
        <f>IF(ISBLANK('Inverter Request Form'!$B322), "No Information Submitted", IF($BX$4 = "Yes", _xlfn.CONCAT("{", 'Inverter Request Form'!$C322, "V}"), IF('Inverter Request Form'!$B$98 = "Yes", IF(ISBLANK('Inverter Request Form'!$E322), "No Basic Listee Model Number Submitted", _xlfn.CONCAT('Inverter Request Form'!$B322," {",'Inverter Request Form'!$C322, "V}")), _xlfn.CONCAT('Inverter Request Form'!$B322," {",'Inverter Request Form'!$C322, "V}"))))</f>
        <v>No Information Submitted</v>
      </c>
      <c r="C216" s="27" t="str">
        <f t="shared" si="18"/>
        <v>N</v>
      </c>
      <c r="D216" s="27" t="str">
        <f>IF(OR('Inverter Request Form'!$B$39 = "Yes", OR('Inverter Request Form'!$B$50 = "Yes: SA8-SA15", 'Inverter Request Form'!$B$50 = "Yes: SA8-SA15, SA17 &amp; SA18")), IF('Inverter Request Form'!$B$39 = "Yes", "Y", "N"), "ERROR - No SA or SB Submitted")</f>
        <v>ERROR - No SA or SB Submitted</v>
      </c>
      <c r="E21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6" s="27" t="str">
        <f>IF($E$4 &lt;&gt; "Y", "N", IF('Inverter Request Form'!$B$54 = "Yes", "Y", "N"))</f>
        <v>N</v>
      </c>
      <c r="G216" s="27" t="str">
        <f>IF($E$4 &lt;&gt; "Y", "N", IF(OR('Inverter Request Form'!$B$50 = "Yes: SA8-SA15", 'Inverter Request Form'!$B$50 = "Yes: SA8-SA15, SA17 &amp; SA18"), "Y", "N"))</f>
        <v>N</v>
      </c>
      <c r="H216" s="27" t="str">
        <f>IF($E$4 &lt;&gt; "Y", "N", IF('Inverter Request Form'!$B$50 = "Yes: SA8-SA15, SA17 &amp; SA18", "Y", "N"))</f>
        <v>N</v>
      </c>
      <c r="I216" s="27" t="str">
        <f>IF('Inverter Request Form'!$B$88="1. Inverter - CSIP Certified", "Y", IF('Inverter Request Form'!$B$88="2. Inverter - CSIP compliant via conformance testing using a CSIP-certified gateway", "Y*", IF('Inverter Request Form'!$B$88= "None", "N", "N")))</f>
        <v>N</v>
      </c>
      <c r="J216" s="27"/>
      <c r="K216" s="27" t="str">
        <f>IF(ISBLANK('Inverter Request Form'!$D322), "No Information Submitted", 'Inverter Request Form'!$D322)</f>
        <v>No Information Submitted</v>
      </c>
      <c r="L216" s="27"/>
      <c r="M216" s="27" t="str">
        <f>IF(ISBLANK('Inverter Request Form'!$C322), "No Information Submitted", 'Inverter Request Form'!$C322)</f>
        <v>No Information Submitted</v>
      </c>
      <c r="N216" s="27"/>
      <c r="O216" s="27" t="str">
        <f>IF($D$4 &lt;&gt; "Y", "No Information Submitted", IF(ISBLANK('Inverter Request Form'!$B$34), "No NRTL Selected", 'Inverter Request Form'!$B$34))</f>
        <v>No Information Submitted</v>
      </c>
      <c r="P216" s="81" t="str">
        <f t="shared" si="19"/>
        <v>No Information Submitted</v>
      </c>
      <c r="Q216" s="27" t="str">
        <f>IF($E$4 &lt;&gt; "Y", "No Information Submitted", IF(ISBLANK('Inverter Request Form'!$B$34), "No NRTL Selected", 'Inverter Request Form'!$B$34))</f>
        <v>No Information Submitted</v>
      </c>
      <c r="R216" s="81" t="str">
        <f t="shared" si="20"/>
        <v>No Information Submitted</v>
      </c>
      <c r="S216" s="27" t="str">
        <f>IF($E$4 &lt;&gt; "Y", "No Information Submitted", IF(AND($E$4= "Y", ISBLANK('Inverter Request Form'!$B$52)), "ERROR - No Firmware Version Submitted", 'Inverter Request Form'!$B$52))</f>
        <v>No Information Submitted</v>
      </c>
      <c r="T216" s="81" t="str">
        <f t="shared" si="21"/>
        <v>No Information Submitted</v>
      </c>
      <c r="U216" s="81" t="str">
        <f t="shared" si="22"/>
        <v>No Information Submitted</v>
      </c>
      <c r="V216" s="81" t="str">
        <f t="shared" si="23"/>
        <v>No Information Submitted</v>
      </c>
      <c r="W216" s="27" t="str">
        <f>IF($I$4="No Information Submitted", "No Information Submitted", IF(ISBLANK('Inverter Request Form'!$B$90), "No Information Submitted", 'Inverter Request Form'!$B$90))</f>
        <v>No Information Submitted</v>
      </c>
      <c r="X216" s="81" t="str">
        <f>IF($I$4="No Information Submitted", "No Information Submitted", IF(ISBLANK('Inverter Request Form'!$B$90), "No Information Submitted", ""))</f>
        <v>No Information Submitted</v>
      </c>
      <c r="Y216" s="27"/>
      <c r="Z216" s="27" t="str">
        <f>IF(AND('Inverter Request Form'!$B$28= "Yes", 'Inverter Request Form'!$B$98 = "Yes"), "Multiple Listing and ACPV module", IF('Inverter Request Form'!$B$28= "Yes", "ACPV module", IF('Inverter Request Form'!$B$98 = "Yes", "Multiple Listing",  "")))</f>
        <v/>
      </c>
      <c r="AA216" s="27" t="str">
        <f>IF('Inverter Request Form'!$B$30="Yes","Y", "N")</f>
        <v>N</v>
      </c>
      <c r="AB216" s="27" t="str">
        <f>IF('Inverter Request Form'!$B$26="Yes","Y", "N")</f>
        <v>N</v>
      </c>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t="str">
        <f>IF('Inverter Request Form'!$B$68 = "", "No Information Submitted", IF('Inverter Request Form'!$B$68 = "Yes", "Y", IF('Inverter Request Form'!$B$68 = "No", "N", "Error")))</f>
        <v>No Information Submitted</v>
      </c>
      <c r="BK216" s="27" t="str">
        <f>IF('Inverter Request Form'!$B$70 = "", "No Information Submitted", IF('Inverter Request Form'!$B$70 = "Yes", "Y", IF('Inverter Request Form'!$B$70 = "No", "N", "Error")))</f>
        <v>No Information Submitted</v>
      </c>
      <c r="BL216" s="27" t="str">
        <f>IF('Inverter Request Form'!$B$72 = "", "No Information Submitted", IF('Inverter Request Form'!$B$72 = "Yes", "Y", IF('Inverter Request Form'!$B$72 = "No", "N", "Error")))</f>
        <v>No Information Submitted</v>
      </c>
      <c r="BM216" s="27" t="str">
        <f>IF('Inverter Request Form'!$B$74 = "", "No Information Submitted", IF('Inverter Request Form'!$B$74 = "Yes", "Y", IF('Inverter Request Form'!$B$74 = "No", "N", "Error")))</f>
        <v>No Information Submitted</v>
      </c>
      <c r="BN216" s="27" t="str">
        <f>IF('Inverter Request Form'!$B$76 = "", "No Information Submitted", IF('Inverter Request Form'!$B$76 = "Yes", "Y", IF('Inverter Request Form'!$B$76 = "No", "N", "Error")))</f>
        <v>No Information Submitted</v>
      </c>
      <c r="BO216" s="27" t="str">
        <f>IF('Inverter Request Form'!$B$78 = "", "No Information Submitted", IF('Inverter Request Form'!$B$78 = "Yes", "Y", IF('Inverter Request Form'!$B$78 = "No", "N", "Error")))</f>
        <v>No Information Submitted</v>
      </c>
      <c r="BP216" s="27" t="str">
        <f>IF('Inverter Request Form'!$B$80 = "", "No Information Submitted", IF('Inverter Request Form'!$B$80 = "Yes", "Y", IF('Inverter Request Form'!$B$80 = "No", "N", "Error")))</f>
        <v>No Information Submitted</v>
      </c>
      <c r="BQ216" s="27" t="str">
        <f>IF('Inverter Request Form'!$B$82 = "", "No Information Submitted", IF('Inverter Request Form'!$B$82 = "Yes", "Y", IF('Inverter Request Form'!$B$82 = "No", "N", "Error")))</f>
        <v>No Information Submitted</v>
      </c>
      <c r="BR216" s="27" t="str">
        <f>IF('Inverter Request Form'!$B$84 = "", "No Information Submitted", IF('Inverter Request Form'!$B$84 = "Yes", "Y", IF('Inverter Request Form'!$B$84 = "No", "N", "Error")))</f>
        <v>No Information Submitted</v>
      </c>
      <c r="BS216" s="81"/>
      <c r="BT216" s="81"/>
      <c r="BU21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6" s="27" t="str">
        <f>IF('Inverter Request Form'!$B$22 = "PV Only", "PV", IF('Inverter Request Form'!$B$22 = "Battery Only", "Battery", IF('Inverter Request Form'!$B$22 = "Hybrid (PV and Battery)", "Both", "No Information Submitted")))</f>
        <v>No Information Submitted</v>
      </c>
      <c r="BX216" s="27" t="str">
        <f>IF(ISBLANK('Inverter Request Form'!$B322), "No Information Submitted", IF('Inverter Request Form'!$B$28 &lt;&gt; "Yes", "No", IF(AND('Inverter Request Form'!$B$28 = "Yes", ISBLANK('Inverter Request Form'!$F322)), "Missing ACPV Model Number", "Yes")))</f>
        <v>No Information Submitted</v>
      </c>
    </row>
    <row r="217" spans="1:76" ht="28.8" x14ac:dyDescent="0.3">
      <c r="A217" s="71" t="str">
        <f>IF(ISBLANK('Inverter Request Form'!$B$6), "No Information Submitted", 'Inverter Request Form'!$B$6)</f>
        <v>No Information Submitted</v>
      </c>
      <c r="B217" s="71" t="str">
        <f>IF(ISBLANK('Inverter Request Form'!$B323), "No Information Submitted", IF($BX$4 = "Yes", _xlfn.CONCAT("{", 'Inverter Request Form'!$C323, "V}"), IF('Inverter Request Form'!$B$98 = "Yes", IF(ISBLANK('Inverter Request Form'!$E323), "No Basic Listee Model Number Submitted", _xlfn.CONCAT('Inverter Request Form'!$B323," {",'Inverter Request Form'!$C323, "V}")), _xlfn.CONCAT('Inverter Request Form'!$B323," {",'Inverter Request Form'!$C323, "V}"))))</f>
        <v>No Information Submitted</v>
      </c>
      <c r="C217" s="27" t="str">
        <f t="shared" si="18"/>
        <v>N</v>
      </c>
      <c r="D217" s="27" t="str">
        <f>IF(OR('Inverter Request Form'!$B$39 = "Yes", OR('Inverter Request Form'!$B$50 = "Yes: SA8-SA15", 'Inverter Request Form'!$B$50 = "Yes: SA8-SA15, SA17 &amp; SA18")), IF('Inverter Request Form'!$B$39 = "Yes", "Y", "N"), "ERROR - No SA or SB Submitted")</f>
        <v>ERROR - No SA or SB Submitted</v>
      </c>
      <c r="E21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7" s="27" t="str">
        <f>IF($E$4 &lt;&gt; "Y", "N", IF('Inverter Request Form'!$B$54 = "Yes", "Y", "N"))</f>
        <v>N</v>
      </c>
      <c r="G217" s="27" t="str">
        <f>IF($E$4 &lt;&gt; "Y", "N", IF(OR('Inverter Request Form'!$B$50 = "Yes: SA8-SA15", 'Inverter Request Form'!$B$50 = "Yes: SA8-SA15, SA17 &amp; SA18"), "Y", "N"))</f>
        <v>N</v>
      </c>
      <c r="H217" s="27" t="str">
        <f>IF($E$4 &lt;&gt; "Y", "N", IF('Inverter Request Form'!$B$50 = "Yes: SA8-SA15, SA17 &amp; SA18", "Y", "N"))</f>
        <v>N</v>
      </c>
      <c r="I217" s="27" t="str">
        <f>IF('Inverter Request Form'!$B$88="1. Inverter - CSIP Certified", "Y", IF('Inverter Request Form'!$B$88="2. Inverter - CSIP compliant via conformance testing using a CSIP-certified gateway", "Y*", IF('Inverter Request Form'!$B$88= "None", "N", "N")))</f>
        <v>N</v>
      </c>
      <c r="J217" s="27"/>
      <c r="K217" s="27" t="str">
        <f>IF(ISBLANK('Inverter Request Form'!$D323), "No Information Submitted", 'Inverter Request Form'!$D323)</f>
        <v>No Information Submitted</v>
      </c>
      <c r="L217" s="27"/>
      <c r="M217" s="27" t="str">
        <f>IF(ISBLANK('Inverter Request Form'!$C323), "No Information Submitted", 'Inverter Request Form'!$C323)</f>
        <v>No Information Submitted</v>
      </c>
      <c r="N217" s="27"/>
      <c r="O217" s="27" t="str">
        <f>IF($D$4 &lt;&gt; "Y", "No Information Submitted", IF(ISBLANK('Inverter Request Form'!$B$34), "No NRTL Selected", 'Inverter Request Form'!$B$34))</f>
        <v>No Information Submitted</v>
      </c>
      <c r="P217" s="81" t="str">
        <f t="shared" si="19"/>
        <v>No Information Submitted</v>
      </c>
      <c r="Q217" s="27" t="str">
        <f>IF($E$4 &lt;&gt; "Y", "No Information Submitted", IF(ISBLANK('Inverter Request Form'!$B$34), "No NRTL Selected", 'Inverter Request Form'!$B$34))</f>
        <v>No Information Submitted</v>
      </c>
      <c r="R217" s="81" t="str">
        <f t="shared" si="20"/>
        <v>No Information Submitted</v>
      </c>
      <c r="S217" s="27" t="str">
        <f>IF($E$4 &lt;&gt; "Y", "No Information Submitted", IF(AND($E$4= "Y", ISBLANK('Inverter Request Form'!$B$52)), "ERROR - No Firmware Version Submitted", 'Inverter Request Form'!$B$52))</f>
        <v>No Information Submitted</v>
      </c>
      <c r="T217" s="81" t="str">
        <f t="shared" si="21"/>
        <v>No Information Submitted</v>
      </c>
      <c r="U217" s="81" t="str">
        <f t="shared" si="22"/>
        <v>No Information Submitted</v>
      </c>
      <c r="V217" s="81" t="str">
        <f t="shared" si="23"/>
        <v>No Information Submitted</v>
      </c>
      <c r="W217" s="27" t="str">
        <f>IF($I$4="No Information Submitted", "No Information Submitted", IF(ISBLANK('Inverter Request Form'!$B$90), "No Information Submitted", 'Inverter Request Form'!$B$90))</f>
        <v>No Information Submitted</v>
      </c>
      <c r="X217" s="81" t="str">
        <f>IF($I$4="No Information Submitted", "No Information Submitted", IF(ISBLANK('Inverter Request Form'!$B$90), "No Information Submitted", ""))</f>
        <v>No Information Submitted</v>
      </c>
      <c r="Y217" s="27"/>
      <c r="Z217" s="27" t="str">
        <f>IF(AND('Inverter Request Form'!$B$28= "Yes", 'Inverter Request Form'!$B$98 = "Yes"), "Multiple Listing and ACPV module", IF('Inverter Request Form'!$B$28= "Yes", "ACPV module", IF('Inverter Request Form'!$B$98 = "Yes", "Multiple Listing",  "")))</f>
        <v/>
      </c>
      <c r="AA217" s="27" t="str">
        <f>IF('Inverter Request Form'!$B$30="Yes","Y", "N")</f>
        <v>N</v>
      </c>
      <c r="AB217" s="27" t="str">
        <f>IF('Inverter Request Form'!$B$26="Yes","Y", "N")</f>
        <v>N</v>
      </c>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t="str">
        <f>IF('Inverter Request Form'!$B$68 = "", "No Information Submitted", IF('Inverter Request Form'!$B$68 = "Yes", "Y", IF('Inverter Request Form'!$B$68 = "No", "N", "Error")))</f>
        <v>No Information Submitted</v>
      </c>
      <c r="BK217" s="27" t="str">
        <f>IF('Inverter Request Form'!$B$70 = "", "No Information Submitted", IF('Inverter Request Form'!$B$70 = "Yes", "Y", IF('Inverter Request Form'!$B$70 = "No", "N", "Error")))</f>
        <v>No Information Submitted</v>
      </c>
      <c r="BL217" s="27" t="str">
        <f>IF('Inverter Request Form'!$B$72 = "", "No Information Submitted", IF('Inverter Request Form'!$B$72 = "Yes", "Y", IF('Inverter Request Form'!$B$72 = "No", "N", "Error")))</f>
        <v>No Information Submitted</v>
      </c>
      <c r="BM217" s="27" t="str">
        <f>IF('Inverter Request Form'!$B$74 = "", "No Information Submitted", IF('Inverter Request Form'!$B$74 = "Yes", "Y", IF('Inverter Request Form'!$B$74 = "No", "N", "Error")))</f>
        <v>No Information Submitted</v>
      </c>
      <c r="BN217" s="27" t="str">
        <f>IF('Inverter Request Form'!$B$76 = "", "No Information Submitted", IF('Inverter Request Form'!$B$76 = "Yes", "Y", IF('Inverter Request Form'!$B$76 = "No", "N", "Error")))</f>
        <v>No Information Submitted</v>
      </c>
      <c r="BO217" s="27" t="str">
        <f>IF('Inverter Request Form'!$B$78 = "", "No Information Submitted", IF('Inverter Request Form'!$B$78 = "Yes", "Y", IF('Inverter Request Form'!$B$78 = "No", "N", "Error")))</f>
        <v>No Information Submitted</v>
      </c>
      <c r="BP217" s="27" t="str">
        <f>IF('Inverter Request Form'!$B$80 = "", "No Information Submitted", IF('Inverter Request Form'!$B$80 = "Yes", "Y", IF('Inverter Request Form'!$B$80 = "No", "N", "Error")))</f>
        <v>No Information Submitted</v>
      </c>
      <c r="BQ217" s="27" t="str">
        <f>IF('Inverter Request Form'!$B$82 = "", "No Information Submitted", IF('Inverter Request Form'!$B$82 = "Yes", "Y", IF('Inverter Request Form'!$B$82 = "No", "N", "Error")))</f>
        <v>No Information Submitted</v>
      </c>
      <c r="BR217" s="27" t="str">
        <f>IF('Inverter Request Form'!$B$84 = "", "No Information Submitted", IF('Inverter Request Form'!$B$84 = "Yes", "Y", IF('Inverter Request Form'!$B$84 = "No", "N", "Error")))</f>
        <v>No Information Submitted</v>
      </c>
      <c r="BS217" s="81"/>
      <c r="BT217" s="81"/>
      <c r="BU21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7" s="27" t="str">
        <f>IF('Inverter Request Form'!$B$22 = "PV Only", "PV", IF('Inverter Request Form'!$B$22 = "Battery Only", "Battery", IF('Inverter Request Form'!$B$22 = "Hybrid (PV and Battery)", "Both", "No Information Submitted")))</f>
        <v>No Information Submitted</v>
      </c>
      <c r="BX217" s="27" t="str">
        <f>IF(ISBLANK('Inverter Request Form'!$B323), "No Information Submitted", IF('Inverter Request Form'!$B$28 &lt;&gt; "Yes", "No", IF(AND('Inverter Request Form'!$B$28 = "Yes", ISBLANK('Inverter Request Form'!$F323)), "Missing ACPV Model Number", "Yes")))</f>
        <v>No Information Submitted</v>
      </c>
    </row>
    <row r="218" spans="1:76" ht="28.8" x14ac:dyDescent="0.3">
      <c r="A218" s="71" t="str">
        <f>IF(ISBLANK('Inverter Request Form'!$B$6), "No Information Submitted", 'Inverter Request Form'!$B$6)</f>
        <v>No Information Submitted</v>
      </c>
      <c r="B218" s="71" t="str">
        <f>IF(ISBLANK('Inverter Request Form'!$B324), "No Information Submitted", IF($BX$4 = "Yes", _xlfn.CONCAT("{", 'Inverter Request Form'!$C324, "V}"), IF('Inverter Request Form'!$B$98 = "Yes", IF(ISBLANK('Inverter Request Form'!$E324), "No Basic Listee Model Number Submitted", _xlfn.CONCAT('Inverter Request Form'!$B324," {",'Inverter Request Form'!$C324, "V}")), _xlfn.CONCAT('Inverter Request Form'!$B324," {",'Inverter Request Form'!$C324, "V}"))))</f>
        <v>No Information Submitted</v>
      </c>
      <c r="C218" s="27" t="str">
        <f t="shared" si="18"/>
        <v>N</v>
      </c>
      <c r="D218" s="27" t="str">
        <f>IF(OR('Inverter Request Form'!$B$39 = "Yes", OR('Inverter Request Form'!$B$50 = "Yes: SA8-SA15", 'Inverter Request Form'!$B$50 = "Yes: SA8-SA15, SA17 &amp; SA18")), IF('Inverter Request Form'!$B$39 = "Yes", "Y", "N"), "ERROR - No SA or SB Submitted")</f>
        <v>ERROR - No SA or SB Submitted</v>
      </c>
      <c r="E21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8" s="27" t="str">
        <f>IF($E$4 &lt;&gt; "Y", "N", IF('Inverter Request Form'!$B$54 = "Yes", "Y", "N"))</f>
        <v>N</v>
      </c>
      <c r="G218" s="27" t="str">
        <f>IF($E$4 &lt;&gt; "Y", "N", IF(OR('Inverter Request Form'!$B$50 = "Yes: SA8-SA15", 'Inverter Request Form'!$B$50 = "Yes: SA8-SA15, SA17 &amp; SA18"), "Y", "N"))</f>
        <v>N</v>
      </c>
      <c r="H218" s="27" t="str">
        <f>IF($E$4 &lt;&gt; "Y", "N", IF('Inverter Request Form'!$B$50 = "Yes: SA8-SA15, SA17 &amp; SA18", "Y", "N"))</f>
        <v>N</v>
      </c>
      <c r="I218" s="27" t="str">
        <f>IF('Inverter Request Form'!$B$88="1. Inverter - CSIP Certified", "Y", IF('Inverter Request Form'!$B$88="2. Inverter - CSIP compliant via conformance testing using a CSIP-certified gateway", "Y*", IF('Inverter Request Form'!$B$88= "None", "N", "N")))</f>
        <v>N</v>
      </c>
      <c r="J218" s="27"/>
      <c r="K218" s="27" t="str">
        <f>IF(ISBLANK('Inverter Request Form'!$D324), "No Information Submitted", 'Inverter Request Form'!$D324)</f>
        <v>No Information Submitted</v>
      </c>
      <c r="L218" s="27"/>
      <c r="M218" s="27" t="str">
        <f>IF(ISBLANK('Inverter Request Form'!$C324), "No Information Submitted", 'Inverter Request Form'!$C324)</f>
        <v>No Information Submitted</v>
      </c>
      <c r="N218" s="27"/>
      <c r="O218" s="27" t="str">
        <f>IF($D$4 &lt;&gt; "Y", "No Information Submitted", IF(ISBLANK('Inverter Request Form'!$B$34), "No NRTL Selected", 'Inverter Request Form'!$B$34))</f>
        <v>No Information Submitted</v>
      </c>
      <c r="P218" s="81" t="str">
        <f t="shared" si="19"/>
        <v>No Information Submitted</v>
      </c>
      <c r="Q218" s="27" t="str">
        <f>IF($E$4 &lt;&gt; "Y", "No Information Submitted", IF(ISBLANK('Inverter Request Form'!$B$34), "No NRTL Selected", 'Inverter Request Form'!$B$34))</f>
        <v>No Information Submitted</v>
      </c>
      <c r="R218" s="81" t="str">
        <f t="shared" si="20"/>
        <v>No Information Submitted</v>
      </c>
      <c r="S218" s="27" t="str">
        <f>IF($E$4 &lt;&gt; "Y", "No Information Submitted", IF(AND($E$4= "Y", ISBLANK('Inverter Request Form'!$B$52)), "ERROR - No Firmware Version Submitted", 'Inverter Request Form'!$B$52))</f>
        <v>No Information Submitted</v>
      </c>
      <c r="T218" s="81" t="str">
        <f t="shared" si="21"/>
        <v>No Information Submitted</v>
      </c>
      <c r="U218" s="81" t="str">
        <f t="shared" si="22"/>
        <v>No Information Submitted</v>
      </c>
      <c r="V218" s="81" t="str">
        <f t="shared" si="23"/>
        <v>No Information Submitted</v>
      </c>
      <c r="W218" s="27" t="str">
        <f>IF($I$4="No Information Submitted", "No Information Submitted", IF(ISBLANK('Inverter Request Form'!$B$90), "No Information Submitted", 'Inverter Request Form'!$B$90))</f>
        <v>No Information Submitted</v>
      </c>
      <c r="X218" s="81" t="str">
        <f>IF($I$4="No Information Submitted", "No Information Submitted", IF(ISBLANK('Inverter Request Form'!$B$90), "No Information Submitted", ""))</f>
        <v>No Information Submitted</v>
      </c>
      <c r="Y218" s="27"/>
      <c r="Z218" s="27" t="str">
        <f>IF(AND('Inverter Request Form'!$B$28= "Yes", 'Inverter Request Form'!$B$98 = "Yes"), "Multiple Listing and ACPV module", IF('Inverter Request Form'!$B$28= "Yes", "ACPV module", IF('Inverter Request Form'!$B$98 = "Yes", "Multiple Listing",  "")))</f>
        <v/>
      </c>
      <c r="AA218" s="27" t="str">
        <f>IF('Inverter Request Form'!$B$30="Yes","Y", "N")</f>
        <v>N</v>
      </c>
      <c r="AB218" s="27" t="str">
        <f>IF('Inverter Request Form'!$B$26="Yes","Y", "N")</f>
        <v>N</v>
      </c>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t="str">
        <f>IF('Inverter Request Form'!$B$68 = "", "No Information Submitted", IF('Inverter Request Form'!$B$68 = "Yes", "Y", IF('Inverter Request Form'!$B$68 = "No", "N", "Error")))</f>
        <v>No Information Submitted</v>
      </c>
      <c r="BK218" s="27" t="str">
        <f>IF('Inverter Request Form'!$B$70 = "", "No Information Submitted", IF('Inverter Request Form'!$B$70 = "Yes", "Y", IF('Inverter Request Form'!$B$70 = "No", "N", "Error")))</f>
        <v>No Information Submitted</v>
      </c>
      <c r="BL218" s="27" t="str">
        <f>IF('Inverter Request Form'!$B$72 = "", "No Information Submitted", IF('Inverter Request Form'!$B$72 = "Yes", "Y", IF('Inverter Request Form'!$B$72 = "No", "N", "Error")))</f>
        <v>No Information Submitted</v>
      </c>
      <c r="BM218" s="27" t="str">
        <f>IF('Inverter Request Form'!$B$74 = "", "No Information Submitted", IF('Inverter Request Form'!$B$74 = "Yes", "Y", IF('Inverter Request Form'!$B$74 = "No", "N", "Error")))</f>
        <v>No Information Submitted</v>
      </c>
      <c r="BN218" s="27" t="str">
        <f>IF('Inverter Request Form'!$B$76 = "", "No Information Submitted", IF('Inverter Request Form'!$B$76 = "Yes", "Y", IF('Inverter Request Form'!$B$76 = "No", "N", "Error")))</f>
        <v>No Information Submitted</v>
      </c>
      <c r="BO218" s="27" t="str">
        <f>IF('Inverter Request Form'!$B$78 = "", "No Information Submitted", IF('Inverter Request Form'!$B$78 = "Yes", "Y", IF('Inverter Request Form'!$B$78 = "No", "N", "Error")))</f>
        <v>No Information Submitted</v>
      </c>
      <c r="BP218" s="27" t="str">
        <f>IF('Inverter Request Form'!$B$80 = "", "No Information Submitted", IF('Inverter Request Form'!$B$80 = "Yes", "Y", IF('Inverter Request Form'!$B$80 = "No", "N", "Error")))</f>
        <v>No Information Submitted</v>
      </c>
      <c r="BQ218" s="27" t="str">
        <f>IF('Inverter Request Form'!$B$82 = "", "No Information Submitted", IF('Inverter Request Form'!$B$82 = "Yes", "Y", IF('Inverter Request Form'!$B$82 = "No", "N", "Error")))</f>
        <v>No Information Submitted</v>
      </c>
      <c r="BR218" s="27" t="str">
        <f>IF('Inverter Request Form'!$B$84 = "", "No Information Submitted", IF('Inverter Request Form'!$B$84 = "Yes", "Y", IF('Inverter Request Form'!$B$84 = "No", "N", "Error")))</f>
        <v>No Information Submitted</v>
      </c>
      <c r="BS218" s="81"/>
      <c r="BT218" s="81"/>
      <c r="BU21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8" s="27" t="str">
        <f>IF('Inverter Request Form'!$B$22 = "PV Only", "PV", IF('Inverter Request Form'!$B$22 = "Battery Only", "Battery", IF('Inverter Request Form'!$B$22 = "Hybrid (PV and Battery)", "Both", "No Information Submitted")))</f>
        <v>No Information Submitted</v>
      </c>
      <c r="BX218" s="27" t="str">
        <f>IF(ISBLANK('Inverter Request Form'!$B324), "No Information Submitted", IF('Inverter Request Form'!$B$28 &lt;&gt; "Yes", "No", IF(AND('Inverter Request Form'!$B$28 = "Yes", ISBLANK('Inverter Request Form'!$F324)), "Missing ACPV Model Number", "Yes")))</f>
        <v>No Information Submitted</v>
      </c>
    </row>
    <row r="219" spans="1:76" ht="28.8" x14ac:dyDescent="0.3">
      <c r="A219" s="71" t="str">
        <f>IF(ISBLANK('Inverter Request Form'!$B$6), "No Information Submitted", 'Inverter Request Form'!$B$6)</f>
        <v>No Information Submitted</v>
      </c>
      <c r="B219" s="71" t="str">
        <f>IF(ISBLANK('Inverter Request Form'!$B325), "No Information Submitted", IF($BX$4 = "Yes", _xlfn.CONCAT("{", 'Inverter Request Form'!$C325, "V}"), IF('Inverter Request Form'!$B$98 = "Yes", IF(ISBLANK('Inverter Request Form'!$E325), "No Basic Listee Model Number Submitted", _xlfn.CONCAT('Inverter Request Form'!$B325," {",'Inverter Request Form'!$C325, "V}")), _xlfn.CONCAT('Inverter Request Form'!$B325," {",'Inverter Request Form'!$C325, "V}"))))</f>
        <v>No Information Submitted</v>
      </c>
      <c r="C219" s="27" t="str">
        <f t="shared" si="18"/>
        <v>N</v>
      </c>
      <c r="D219" s="27" t="str">
        <f>IF(OR('Inverter Request Form'!$B$39 = "Yes", OR('Inverter Request Form'!$B$50 = "Yes: SA8-SA15", 'Inverter Request Form'!$B$50 = "Yes: SA8-SA15, SA17 &amp; SA18")), IF('Inverter Request Form'!$B$39 = "Yes", "Y", "N"), "ERROR - No SA or SB Submitted")</f>
        <v>ERROR - No SA or SB Submitted</v>
      </c>
      <c r="E21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19" s="27" t="str">
        <f>IF($E$4 &lt;&gt; "Y", "N", IF('Inverter Request Form'!$B$54 = "Yes", "Y", "N"))</f>
        <v>N</v>
      </c>
      <c r="G219" s="27" t="str">
        <f>IF($E$4 &lt;&gt; "Y", "N", IF(OR('Inverter Request Form'!$B$50 = "Yes: SA8-SA15", 'Inverter Request Form'!$B$50 = "Yes: SA8-SA15, SA17 &amp; SA18"), "Y", "N"))</f>
        <v>N</v>
      </c>
      <c r="H219" s="27" t="str">
        <f>IF($E$4 &lt;&gt; "Y", "N", IF('Inverter Request Form'!$B$50 = "Yes: SA8-SA15, SA17 &amp; SA18", "Y", "N"))</f>
        <v>N</v>
      </c>
      <c r="I219" s="27" t="str">
        <f>IF('Inverter Request Form'!$B$88="1. Inverter - CSIP Certified", "Y", IF('Inverter Request Form'!$B$88="2. Inverter - CSIP compliant via conformance testing using a CSIP-certified gateway", "Y*", IF('Inverter Request Form'!$B$88= "None", "N", "N")))</f>
        <v>N</v>
      </c>
      <c r="J219" s="27"/>
      <c r="K219" s="27" t="str">
        <f>IF(ISBLANK('Inverter Request Form'!$D325), "No Information Submitted", 'Inverter Request Form'!$D325)</f>
        <v>No Information Submitted</v>
      </c>
      <c r="L219" s="27"/>
      <c r="M219" s="27" t="str">
        <f>IF(ISBLANK('Inverter Request Form'!$C325), "No Information Submitted", 'Inverter Request Form'!$C325)</f>
        <v>No Information Submitted</v>
      </c>
      <c r="N219" s="27"/>
      <c r="O219" s="27" t="str">
        <f>IF($D$4 &lt;&gt; "Y", "No Information Submitted", IF(ISBLANK('Inverter Request Form'!$B$34), "No NRTL Selected", 'Inverter Request Form'!$B$34))</f>
        <v>No Information Submitted</v>
      </c>
      <c r="P219" s="81" t="str">
        <f t="shared" si="19"/>
        <v>No Information Submitted</v>
      </c>
      <c r="Q219" s="27" t="str">
        <f>IF($E$4 &lt;&gt; "Y", "No Information Submitted", IF(ISBLANK('Inverter Request Form'!$B$34), "No NRTL Selected", 'Inverter Request Form'!$B$34))</f>
        <v>No Information Submitted</v>
      </c>
      <c r="R219" s="81" t="str">
        <f t="shared" si="20"/>
        <v>No Information Submitted</v>
      </c>
      <c r="S219" s="27" t="str">
        <f>IF($E$4 &lt;&gt; "Y", "No Information Submitted", IF(AND($E$4= "Y", ISBLANK('Inverter Request Form'!$B$52)), "ERROR - No Firmware Version Submitted", 'Inverter Request Form'!$B$52))</f>
        <v>No Information Submitted</v>
      </c>
      <c r="T219" s="81" t="str">
        <f t="shared" si="21"/>
        <v>No Information Submitted</v>
      </c>
      <c r="U219" s="81" t="str">
        <f t="shared" si="22"/>
        <v>No Information Submitted</v>
      </c>
      <c r="V219" s="81" t="str">
        <f t="shared" si="23"/>
        <v>No Information Submitted</v>
      </c>
      <c r="W219" s="27" t="str">
        <f>IF($I$4="No Information Submitted", "No Information Submitted", IF(ISBLANK('Inverter Request Form'!$B$90), "No Information Submitted", 'Inverter Request Form'!$B$90))</f>
        <v>No Information Submitted</v>
      </c>
      <c r="X219" s="81" t="str">
        <f>IF($I$4="No Information Submitted", "No Information Submitted", IF(ISBLANK('Inverter Request Form'!$B$90), "No Information Submitted", ""))</f>
        <v>No Information Submitted</v>
      </c>
      <c r="Y219" s="27"/>
      <c r="Z219" s="27" t="str">
        <f>IF(AND('Inverter Request Form'!$B$28= "Yes", 'Inverter Request Form'!$B$98 = "Yes"), "Multiple Listing and ACPV module", IF('Inverter Request Form'!$B$28= "Yes", "ACPV module", IF('Inverter Request Form'!$B$98 = "Yes", "Multiple Listing",  "")))</f>
        <v/>
      </c>
      <c r="AA219" s="27" t="str">
        <f>IF('Inverter Request Form'!$B$30="Yes","Y", "N")</f>
        <v>N</v>
      </c>
      <c r="AB219" s="27" t="str">
        <f>IF('Inverter Request Form'!$B$26="Yes","Y", "N")</f>
        <v>N</v>
      </c>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t="str">
        <f>IF('Inverter Request Form'!$B$68 = "", "No Information Submitted", IF('Inverter Request Form'!$B$68 = "Yes", "Y", IF('Inverter Request Form'!$B$68 = "No", "N", "Error")))</f>
        <v>No Information Submitted</v>
      </c>
      <c r="BK219" s="27" t="str">
        <f>IF('Inverter Request Form'!$B$70 = "", "No Information Submitted", IF('Inverter Request Form'!$B$70 = "Yes", "Y", IF('Inverter Request Form'!$B$70 = "No", "N", "Error")))</f>
        <v>No Information Submitted</v>
      </c>
      <c r="BL219" s="27" t="str">
        <f>IF('Inverter Request Form'!$B$72 = "", "No Information Submitted", IF('Inverter Request Form'!$B$72 = "Yes", "Y", IF('Inverter Request Form'!$B$72 = "No", "N", "Error")))</f>
        <v>No Information Submitted</v>
      </c>
      <c r="BM219" s="27" t="str">
        <f>IF('Inverter Request Form'!$B$74 = "", "No Information Submitted", IF('Inverter Request Form'!$B$74 = "Yes", "Y", IF('Inverter Request Form'!$B$74 = "No", "N", "Error")))</f>
        <v>No Information Submitted</v>
      </c>
      <c r="BN219" s="27" t="str">
        <f>IF('Inverter Request Form'!$B$76 = "", "No Information Submitted", IF('Inverter Request Form'!$B$76 = "Yes", "Y", IF('Inverter Request Form'!$B$76 = "No", "N", "Error")))</f>
        <v>No Information Submitted</v>
      </c>
      <c r="BO219" s="27" t="str">
        <f>IF('Inverter Request Form'!$B$78 = "", "No Information Submitted", IF('Inverter Request Form'!$B$78 = "Yes", "Y", IF('Inverter Request Form'!$B$78 = "No", "N", "Error")))</f>
        <v>No Information Submitted</v>
      </c>
      <c r="BP219" s="27" t="str">
        <f>IF('Inverter Request Form'!$B$80 = "", "No Information Submitted", IF('Inverter Request Form'!$B$80 = "Yes", "Y", IF('Inverter Request Form'!$B$80 = "No", "N", "Error")))</f>
        <v>No Information Submitted</v>
      </c>
      <c r="BQ219" s="27" t="str">
        <f>IF('Inverter Request Form'!$B$82 = "", "No Information Submitted", IF('Inverter Request Form'!$B$82 = "Yes", "Y", IF('Inverter Request Form'!$B$82 = "No", "N", "Error")))</f>
        <v>No Information Submitted</v>
      </c>
      <c r="BR219" s="27" t="str">
        <f>IF('Inverter Request Form'!$B$84 = "", "No Information Submitted", IF('Inverter Request Form'!$B$84 = "Yes", "Y", IF('Inverter Request Form'!$B$84 = "No", "N", "Error")))</f>
        <v>No Information Submitted</v>
      </c>
      <c r="BS219" s="81"/>
      <c r="BT219" s="81"/>
      <c r="BU21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1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19" s="27" t="str">
        <f>IF('Inverter Request Form'!$B$22 = "PV Only", "PV", IF('Inverter Request Form'!$B$22 = "Battery Only", "Battery", IF('Inverter Request Form'!$B$22 = "Hybrid (PV and Battery)", "Both", "No Information Submitted")))</f>
        <v>No Information Submitted</v>
      </c>
      <c r="BX219" s="27" t="str">
        <f>IF(ISBLANK('Inverter Request Form'!$B325), "No Information Submitted", IF('Inverter Request Form'!$B$28 &lt;&gt; "Yes", "No", IF(AND('Inverter Request Form'!$B$28 = "Yes", ISBLANK('Inverter Request Form'!$F325)), "Missing ACPV Model Number", "Yes")))</f>
        <v>No Information Submitted</v>
      </c>
    </row>
    <row r="220" spans="1:76" ht="28.8" x14ac:dyDescent="0.3">
      <c r="A220" s="71" t="str">
        <f>IF(ISBLANK('Inverter Request Form'!$B$6), "No Information Submitted", 'Inverter Request Form'!$B$6)</f>
        <v>No Information Submitted</v>
      </c>
      <c r="B220" s="71" t="str">
        <f>IF(ISBLANK('Inverter Request Form'!$B326), "No Information Submitted", IF($BX$4 = "Yes", _xlfn.CONCAT("{", 'Inverter Request Form'!$C326, "V}"), IF('Inverter Request Form'!$B$98 = "Yes", IF(ISBLANK('Inverter Request Form'!$E326), "No Basic Listee Model Number Submitted", _xlfn.CONCAT('Inverter Request Form'!$B326," {",'Inverter Request Form'!$C326, "V}")), _xlfn.CONCAT('Inverter Request Form'!$B326," {",'Inverter Request Form'!$C326, "V}"))))</f>
        <v>No Information Submitted</v>
      </c>
      <c r="C220" s="27" t="str">
        <f t="shared" si="18"/>
        <v>N</v>
      </c>
      <c r="D220" s="27" t="str">
        <f>IF(OR('Inverter Request Form'!$B$39 = "Yes", OR('Inverter Request Form'!$B$50 = "Yes: SA8-SA15", 'Inverter Request Form'!$B$50 = "Yes: SA8-SA15, SA17 &amp; SA18")), IF('Inverter Request Form'!$B$39 = "Yes", "Y", "N"), "ERROR - No SA or SB Submitted")</f>
        <v>ERROR - No SA or SB Submitted</v>
      </c>
      <c r="E22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0" s="27" t="str">
        <f>IF($E$4 &lt;&gt; "Y", "N", IF('Inverter Request Form'!$B$54 = "Yes", "Y", "N"))</f>
        <v>N</v>
      </c>
      <c r="G220" s="27" t="str">
        <f>IF($E$4 &lt;&gt; "Y", "N", IF(OR('Inverter Request Form'!$B$50 = "Yes: SA8-SA15", 'Inverter Request Form'!$B$50 = "Yes: SA8-SA15, SA17 &amp; SA18"), "Y", "N"))</f>
        <v>N</v>
      </c>
      <c r="H220" s="27" t="str">
        <f>IF($E$4 &lt;&gt; "Y", "N", IF('Inverter Request Form'!$B$50 = "Yes: SA8-SA15, SA17 &amp; SA18", "Y", "N"))</f>
        <v>N</v>
      </c>
      <c r="I220" s="27" t="str">
        <f>IF('Inverter Request Form'!$B$88="1. Inverter - CSIP Certified", "Y", IF('Inverter Request Form'!$B$88="2. Inverter - CSIP compliant via conformance testing using a CSIP-certified gateway", "Y*", IF('Inverter Request Form'!$B$88= "None", "N", "N")))</f>
        <v>N</v>
      </c>
      <c r="J220" s="27"/>
      <c r="K220" s="27" t="str">
        <f>IF(ISBLANK('Inverter Request Form'!$D326), "No Information Submitted", 'Inverter Request Form'!$D326)</f>
        <v>No Information Submitted</v>
      </c>
      <c r="L220" s="27"/>
      <c r="M220" s="27" t="str">
        <f>IF(ISBLANK('Inverter Request Form'!$C326), "No Information Submitted", 'Inverter Request Form'!$C326)</f>
        <v>No Information Submitted</v>
      </c>
      <c r="N220" s="27"/>
      <c r="O220" s="27" t="str">
        <f>IF($D$4 &lt;&gt; "Y", "No Information Submitted", IF(ISBLANK('Inverter Request Form'!$B$34), "No NRTL Selected", 'Inverter Request Form'!$B$34))</f>
        <v>No Information Submitted</v>
      </c>
      <c r="P220" s="81" t="str">
        <f t="shared" si="19"/>
        <v>No Information Submitted</v>
      </c>
      <c r="Q220" s="27" t="str">
        <f>IF($E$4 &lt;&gt; "Y", "No Information Submitted", IF(ISBLANK('Inverter Request Form'!$B$34), "No NRTL Selected", 'Inverter Request Form'!$B$34))</f>
        <v>No Information Submitted</v>
      </c>
      <c r="R220" s="81" t="str">
        <f t="shared" si="20"/>
        <v>No Information Submitted</v>
      </c>
      <c r="S220" s="27" t="str">
        <f>IF($E$4 &lt;&gt; "Y", "No Information Submitted", IF(AND($E$4= "Y", ISBLANK('Inverter Request Form'!$B$52)), "ERROR - No Firmware Version Submitted", 'Inverter Request Form'!$B$52))</f>
        <v>No Information Submitted</v>
      </c>
      <c r="T220" s="81" t="str">
        <f t="shared" si="21"/>
        <v>No Information Submitted</v>
      </c>
      <c r="U220" s="81" t="str">
        <f t="shared" si="22"/>
        <v>No Information Submitted</v>
      </c>
      <c r="V220" s="81" t="str">
        <f t="shared" si="23"/>
        <v>No Information Submitted</v>
      </c>
      <c r="W220" s="27" t="str">
        <f>IF($I$4="No Information Submitted", "No Information Submitted", IF(ISBLANK('Inverter Request Form'!$B$90), "No Information Submitted", 'Inverter Request Form'!$B$90))</f>
        <v>No Information Submitted</v>
      </c>
      <c r="X220" s="81" t="str">
        <f>IF($I$4="No Information Submitted", "No Information Submitted", IF(ISBLANK('Inverter Request Form'!$B$90), "No Information Submitted", ""))</f>
        <v>No Information Submitted</v>
      </c>
      <c r="Y220" s="27"/>
      <c r="Z220" s="27" t="str">
        <f>IF(AND('Inverter Request Form'!$B$28= "Yes", 'Inverter Request Form'!$B$98 = "Yes"), "Multiple Listing and ACPV module", IF('Inverter Request Form'!$B$28= "Yes", "ACPV module", IF('Inverter Request Form'!$B$98 = "Yes", "Multiple Listing",  "")))</f>
        <v/>
      </c>
      <c r="AA220" s="27" t="str">
        <f>IF('Inverter Request Form'!$B$30="Yes","Y", "N")</f>
        <v>N</v>
      </c>
      <c r="AB220" s="27" t="str">
        <f>IF('Inverter Request Form'!$B$26="Yes","Y", "N")</f>
        <v>N</v>
      </c>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t="str">
        <f>IF('Inverter Request Form'!$B$68 = "", "No Information Submitted", IF('Inverter Request Form'!$B$68 = "Yes", "Y", IF('Inverter Request Form'!$B$68 = "No", "N", "Error")))</f>
        <v>No Information Submitted</v>
      </c>
      <c r="BK220" s="27" t="str">
        <f>IF('Inverter Request Form'!$B$70 = "", "No Information Submitted", IF('Inverter Request Form'!$B$70 = "Yes", "Y", IF('Inverter Request Form'!$B$70 = "No", "N", "Error")))</f>
        <v>No Information Submitted</v>
      </c>
      <c r="BL220" s="27" t="str">
        <f>IF('Inverter Request Form'!$B$72 = "", "No Information Submitted", IF('Inverter Request Form'!$B$72 = "Yes", "Y", IF('Inverter Request Form'!$B$72 = "No", "N", "Error")))</f>
        <v>No Information Submitted</v>
      </c>
      <c r="BM220" s="27" t="str">
        <f>IF('Inverter Request Form'!$B$74 = "", "No Information Submitted", IF('Inverter Request Form'!$B$74 = "Yes", "Y", IF('Inverter Request Form'!$B$74 = "No", "N", "Error")))</f>
        <v>No Information Submitted</v>
      </c>
      <c r="BN220" s="27" t="str">
        <f>IF('Inverter Request Form'!$B$76 = "", "No Information Submitted", IF('Inverter Request Form'!$B$76 = "Yes", "Y", IF('Inverter Request Form'!$B$76 = "No", "N", "Error")))</f>
        <v>No Information Submitted</v>
      </c>
      <c r="BO220" s="27" t="str">
        <f>IF('Inverter Request Form'!$B$78 = "", "No Information Submitted", IF('Inverter Request Form'!$B$78 = "Yes", "Y", IF('Inverter Request Form'!$B$78 = "No", "N", "Error")))</f>
        <v>No Information Submitted</v>
      </c>
      <c r="BP220" s="27" t="str">
        <f>IF('Inverter Request Form'!$B$80 = "", "No Information Submitted", IF('Inverter Request Form'!$B$80 = "Yes", "Y", IF('Inverter Request Form'!$B$80 = "No", "N", "Error")))</f>
        <v>No Information Submitted</v>
      </c>
      <c r="BQ220" s="27" t="str">
        <f>IF('Inverter Request Form'!$B$82 = "", "No Information Submitted", IF('Inverter Request Form'!$B$82 = "Yes", "Y", IF('Inverter Request Form'!$B$82 = "No", "N", "Error")))</f>
        <v>No Information Submitted</v>
      </c>
      <c r="BR220" s="27" t="str">
        <f>IF('Inverter Request Form'!$B$84 = "", "No Information Submitted", IF('Inverter Request Form'!$B$84 = "Yes", "Y", IF('Inverter Request Form'!$B$84 = "No", "N", "Error")))</f>
        <v>No Information Submitted</v>
      </c>
      <c r="BS220" s="81"/>
      <c r="BT220" s="81"/>
      <c r="BU22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0" s="27" t="str">
        <f>IF('Inverter Request Form'!$B$22 = "PV Only", "PV", IF('Inverter Request Form'!$B$22 = "Battery Only", "Battery", IF('Inverter Request Form'!$B$22 = "Hybrid (PV and Battery)", "Both", "No Information Submitted")))</f>
        <v>No Information Submitted</v>
      </c>
      <c r="BX220" s="27" t="str">
        <f>IF(ISBLANK('Inverter Request Form'!$B326), "No Information Submitted", IF('Inverter Request Form'!$B$28 &lt;&gt; "Yes", "No", IF(AND('Inverter Request Form'!$B$28 = "Yes", ISBLANK('Inverter Request Form'!$F326)), "Missing ACPV Model Number", "Yes")))</f>
        <v>No Information Submitted</v>
      </c>
    </row>
    <row r="221" spans="1:76" ht="28.8" x14ac:dyDescent="0.3">
      <c r="A221" s="71" t="str">
        <f>IF(ISBLANK('Inverter Request Form'!$B$6), "No Information Submitted", 'Inverter Request Form'!$B$6)</f>
        <v>No Information Submitted</v>
      </c>
      <c r="B221" s="71" t="str">
        <f>IF(ISBLANK('Inverter Request Form'!$B327), "No Information Submitted", IF($BX$4 = "Yes", _xlfn.CONCAT("{", 'Inverter Request Form'!$C327, "V}"), IF('Inverter Request Form'!$B$98 = "Yes", IF(ISBLANK('Inverter Request Form'!$E327), "No Basic Listee Model Number Submitted", _xlfn.CONCAT('Inverter Request Form'!$B327," {",'Inverter Request Form'!$C327, "V}")), _xlfn.CONCAT('Inverter Request Form'!$B327," {",'Inverter Request Form'!$C327, "V}"))))</f>
        <v>No Information Submitted</v>
      </c>
      <c r="C221" s="27" t="str">
        <f t="shared" si="18"/>
        <v>N</v>
      </c>
      <c r="D221" s="27" t="str">
        <f>IF(OR('Inverter Request Form'!$B$39 = "Yes", OR('Inverter Request Form'!$B$50 = "Yes: SA8-SA15", 'Inverter Request Form'!$B$50 = "Yes: SA8-SA15, SA17 &amp; SA18")), IF('Inverter Request Form'!$B$39 = "Yes", "Y", "N"), "ERROR - No SA or SB Submitted")</f>
        <v>ERROR - No SA or SB Submitted</v>
      </c>
      <c r="E22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1" s="27" t="str">
        <f>IF($E$4 &lt;&gt; "Y", "N", IF('Inverter Request Form'!$B$54 = "Yes", "Y", "N"))</f>
        <v>N</v>
      </c>
      <c r="G221" s="27" t="str">
        <f>IF($E$4 &lt;&gt; "Y", "N", IF(OR('Inverter Request Form'!$B$50 = "Yes: SA8-SA15", 'Inverter Request Form'!$B$50 = "Yes: SA8-SA15, SA17 &amp; SA18"), "Y", "N"))</f>
        <v>N</v>
      </c>
      <c r="H221" s="27" t="str">
        <f>IF($E$4 &lt;&gt; "Y", "N", IF('Inverter Request Form'!$B$50 = "Yes: SA8-SA15, SA17 &amp; SA18", "Y", "N"))</f>
        <v>N</v>
      </c>
      <c r="I221" s="27" t="str">
        <f>IF('Inverter Request Form'!$B$88="1. Inverter - CSIP Certified", "Y", IF('Inverter Request Form'!$B$88="2. Inverter - CSIP compliant via conformance testing using a CSIP-certified gateway", "Y*", IF('Inverter Request Form'!$B$88= "None", "N", "N")))</f>
        <v>N</v>
      </c>
      <c r="J221" s="27"/>
      <c r="K221" s="27" t="str">
        <f>IF(ISBLANK('Inverter Request Form'!$D327), "No Information Submitted", 'Inverter Request Form'!$D327)</f>
        <v>No Information Submitted</v>
      </c>
      <c r="L221" s="27"/>
      <c r="M221" s="27" t="str">
        <f>IF(ISBLANK('Inverter Request Form'!$C327), "No Information Submitted", 'Inverter Request Form'!$C327)</f>
        <v>No Information Submitted</v>
      </c>
      <c r="N221" s="27"/>
      <c r="O221" s="27" t="str">
        <f>IF($D$4 &lt;&gt; "Y", "No Information Submitted", IF(ISBLANK('Inverter Request Form'!$B$34), "No NRTL Selected", 'Inverter Request Form'!$B$34))</f>
        <v>No Information Submitted</v>
      </c>
      <c r="P221" s="81" t="str">
        <f t="shared" si="19"/>
        <v>No Information Submitted</v>
      </c>
      <c r="Q221" s="27" t="str">
        <f>IF($E$4 &lt;&gt; "Y", "No Information Submitted", IF(ISBLANK('Inverter Request Form'!$B$34), "No NRTL Selected", 'Inverter Request Form'!$B$34))</f>
        <v>No Information Submitted</v>
      </c>
      <c r="R221" s="81" t="str">
        <f t="shared" si="20"/>
        <v>No Information Submitted</v>
      </c>
      <c r="S221" s="27" t="str">
        <f>IF($E$4 &lt;&gt; "Y", "No Information Submitted", IF(AND($E$4= "Y", ISBLANK('Inverter Request Form'!$B$52)), "ERROR - No Firmware Version Submitted", 'Inverter Request Form'!$B$52))</f>
        <v>No Information Submitted</v>
      </c>
      <c r="T221" s="81" t="str">
        <f t="shared" si="21"/>
        <v>No Information Submitted</v>
      </c>
      <c r="U221" s="81" t="str">
        <f t="shared" si="22"/>
        <v>No Information Submitted</v>
      </c>
      <c r="V221" s="81" t="str">
        <f t="shared" si="23"/>
        <v>No Information Submitted</v>
      </c>
      <c r="W221" s="27" t="str">
        <f>IF($I$4="No Information Submitted", "No Information Submitted", IF(ISBLANK('Inverter Request Form'!$B$90), "No Information Submitted", 'Inverter Request Form'!$B$90))</f>
        <v>No Information Submitted</v>
      </c>
      <c r="X221" s="81" t="str">
        <f>IF($I$4="No Information Submitted", "No Information Submitted", IF(ISBLANK('Inverter Request Form'!$B$90), "No Information Submitted", ""))</f>
        <v>No Information Submitted</v>
      </c>
      <c r="Y221" s="27"/>
      <c r="Z221" s="27" t="str">
        <f>IF(AND('Inverter Request Form'!$B$28= "Yes", 'Inverter Request Form'!$B$98 = "Yes"), "Multiple Listing and ACPV module", IF('Inverter Request Form'!$B$28= "Yes", "ACPV module", IF('Inverter Request Form'!$B$98 = "Yes", "Multiple Listing",  "")))</f>
        <v/>
      </c>
      <c r="AA221" s="27" t="str">
        <f>IF('Inverter Request Form'!$B$30="Yes","Y", "N")</f>
        <v>N</v>
      </c>
      <c r="AB221" s="27" t="str">
        <f>IF('Inverter Request Form'!$B$26="Yes","Y", "N")</f>
        <v>N</v>
      </c>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t="str">
        <f>IF('Inverter Request Form'!$B$68 = "", "No Information Submitted", IF('Inverter Request Form'!$B$68 = "Yes", "Y", IF('Inverter Request Form'!$B$68 = "No", "N", "Error")))</f>
        <v>No Information Submitted</v>
      </c>
      <c r="BK221" s="27" t="str">
        <f>IF('Inverter Request Form'!$B$70 = "", "No Information Submitted", IF('Inverter Request Form'!$B$70 = "Yes", "Y", IF('Inverter Request Form'!$B$70 = "No", "N", "Error")))</f>
        <v>No Information Submitted</v>
      </c>
      <c r="BL221" s="27" t="str">
        <f>IF('Inverter Request Form'!$B$72 = "", "No Information Submitted", IF('Inverter Request Form'!$B$72 = "Yes", "Y", IF('Inverter Request Form'!$B$72 = "No", "N", "Error")))</f>
        <v>No Information Submitted</v>
      </c>
      <c r="BM221" s="27" t="str">
        <f>IF('Inverter Request Form'!$B$74 = "", "No Information Submitted", IF('Inverter Request Form'!$B$74 = "Yes", "Y", IF('Inverter Request Form'!$B$74 = "No", "N", "Error")))</f>
        <v>No Information Submitted</v>
      </c>
      <c r="BN221" s="27" t="str">
        <f>IF('Inverter Request Form'!$B$76 = "", "No Information Submitted", IF('Inverter Request Form'!$B$76 = "Yes", "Y", IF('Inverter Request Form'!$B$76 = "No", "N", "Error")))</f>
        <v>No Information Submitted</v>
      </c>
      <c r="BO221" s="27" t="str">
        <f>IF('Inverter Request Form'!$B$78 = "", "No Information Submitted", IF('Inverter Request Form'!$B$78 = "Yes", "Y", IF('Inverter Request Form'!$B$78 = "No", "N", "Error")))</f>
        <v>No Information Submitted</v>
      </c>
      <c r="BP221" s="27" t="str">
        <f>IF('Inverter Request Form'!$B$80 = "", "No Information Submitted", IF('Inverter Request Form'!$B$80 = "Yes", "Y", IF('Inverter Request Form'!$B$80 = "No", "N", "Error")))</f>
        <v>No Information Submitted</v>
      </c>
      <c r="BQ221" s="27" t="str">
        <f>IF('Inverter Request Form'!$B$82 = "", "No Information Submitted", IF('Inverter Request Form'!$B$82 = "Yes", "Y", IF('Inverter Request Form'!$B$82 = "No", "N", "Error")))</f>
        <v>No Information Submitted</v>
      </c>
      <c r="BR221" s="27" t="str">
        <f>IF('Inverter Request Form'!$B$84 = "", "No Information Submitted", IF('Inverter Request Form'!$B$84 = "Yes", "Y", IF('Inverter Request Form'!$B$84 = "No", "N", "Error")))</f>
        <v>No Information Submitted</v>
      </c>
      <c r="BS221" s="81"/>
      <c r="BT221" s="81"/>
      <c r="BU22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1" s="27" t="str">
        <f>IF('Inverter Request Form'!$B$22 = "PV Only", "PV", IF('Inverter Request Form'!$B$22 = "Battery Only", "Battery", IF('Inverter Request Form'!$B$22 = "Hybrid (PV and Battery)", "Both", "No Information Submitted")))</f>
        <v>No Information Submitted</v>
      </c>
      <c r="BX221" s="27" t="str">
        <f>IF(ISBLANK('Inverter Request Form'!$B327), "No Information Submitted", IF('Inverter Request Form'!$B$28 &lt;&gt; "Yes", "No", IF(AND('Inverter Request Form'!$B$28 = "Yes", ISBLANK('Inverter Request Form'!$F327)), "Missing ACPV Model Number", "Yes")))</f>
        <v>No Information Submitted</v>
      </c>
    </row>
    <row r="222" spans="1:76" ht="28.8" x14ac:dyDescent="0.3">
      <c r="A222" s="71" t="str">
        <f>IF(ISBLANK('Inverter Request Form'!$B$6), "No Information Submitted", 'Inverter Request Form'!$B$6)</f>
        <v>No Information Submitted</v>
      </c>
      <c r="B222" s="71" t="str">
        <f>IF(ISBLANK('Inverter Request Form'!$B328), "No Information Submitted", IF($BX$4 = "Yes", _xlfn.CONCAT("{", 'Inverter Request Form'!$C328, "V}"), IF('Inverter Request Form'!$B$98 = "Yes", IF(ISBLANK('Inverter Request Form'!$E328), "No Basic Listee Model Number Submitted", _xlfn.CONCAT('Inverter Request Form'!$B328," {",'Inverter Request Form'!$C328, "V}")), _xlfn.CONCAT('Inverter Request Form'!$B328," {",'Inverter Request Form'!$C328, "V}"))))</f>
        <v>No Information Submitted</v>
      </c>
      <c r="C222" s="27" t="str">
        <f t="shared" si="18"/>
        <v>N</v>
      </c>
      <c r="D222" s="27" t="str">
        <f>IF(OR('Inverter Request Form'!$B$39 = "Yes", OR('Inverter Request Form'!$B$50 = "Yes: SA8-SA15", 'Inverter Request Form'!$B$50 = "Yes: SA8-SA15, SA17 &amp; SA18")), IF('Inverter Request Form'!$B$39 = "Yes", "Y", "N"), "ERROR - No SA or SB Submitted")</f>
        <v>ERROR - No SA or SB Submitted</v>
      </c>
      <c r="E22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2" s="27" t="str">
        <f>IF($E$4 &lt;&gt; "Y", "N", IF('Inverter Request Form'!$B$54 = "Yes", "Y", "N"))</f>
        <v>N</v>
      </c>
      <c r="G222" s="27" t="str">
        <f>IF($E$4 &lt;&gt; "Y", "N", IF(OR('Inverter Request Form'!$B$50 = "Yes: SA8-SA15", 'Inverter Request Form'!$B$50 = "Yes: SA8-SA15, SA17 &amp; SA18"), "Y", "N"))</f>
        <v>N</v>
      </c>
      <c r="H222" s="27" t="str">
        <f>IF($E$4 &lt;&gt; "Y", "N", IF('Inverter Request Form'!$B$50 = "Yes: SA8-SA15, SA17 &amp; SA18", "Y", "N"))</f>
        <v>N</v>
      </c>
      <c r="I222" s="27" t="str">
        <f>IF('Inverter Request Form'!$B$88="1. Inverter - CSIP Certified", "Y", IF('Inverter Request Form'!$B$88="2. Inverter - CSIP compliant via conformance testing using a CSIP-certified gateway", "Y*", IF('Inverter Request Form'!$B$88= "None", "N", "N")))</f>
        <v>N</v>
      </c>
      <c r="J222" s="27"/>
      <c r="K222" s="27" t="str">
        <f>IF(ISBLANK('Inverter Request Form'!$D328), "No Information Submitted", 'Inverter Request Form'!$D328)</f>
        <v>No Information Submitted</v>
      </c>
      <c r="L222" s="27"/>
      <c r="M222" s="27" t="str">
        <f>IF(ISBLANK('Inverter Request Form'!$C328), "No Information Submitted", 'Inverter Request Form'!$C328)</f>
        <v>No Information Submitted</v>
      </c>
      <c r="N222" s="27"/>
      <c r="O222" s="27" t="str">
        <f>IF($D$4 &lt;&gt; "Y", "No Information Submitted", IF(ISBLANK('Inverter Request Form'!$B$34), "No NRTL Selected", 'Inverter Request Form'!$B$34))</f>
        <v>No Information Submitted</v>
      </c>
      <c r="P222" s="81" t="str">
        <f t="shared" si="19"/>
        <v>No Information Submitted</v>
      </c>
      <c r="Q222" s="27" t="str">
        <f>IF($E$4 &lt;&gt; "Y", "No Information Submitted", IF(ISBLANK('Inverter Request Form'!$B$34), "No NRTL Selected", 'Inverter Request Form'!$B$34))</f>
        <v>No Information Submitted</v>
      </c>
      <c r="R222" s="81" t="str">
        <f t="shared" si="20"/>
        <v>No Information Submitted</v>
      </c>
      <c r="S222" s="27" t="str">
        <f>IF($E$4 &lt;&gt; "Y", "No Information Submitted", IF(AND($E$4= "Y", ISBLANK('Inverter Request Form'!$B$52)), "ERROR - No Firmware Version Submitted", 'Inverter Request Form'!$B$52))</f>
        <v>No Information Submitted</v>
      </c>
      <c r="T222" s="81" t="str">
        <f t="shared" si="21"/>
        <v>No Information Submitted</v>
      </c>
      <c r="U222" s="81" t="str">
        <f t="shared" si="22"/>
        <v>No Information Submitted</v>
      </c>
      <c r="V222" s="81" t="str">
        <f t="shared" si="23"/>
        <v>No Information Submitted</v>
      </c>
      <c r="W222" s="27" t="str">
        <f>IF($I$4="No Information Submitted", "No Information Submitted", IF(ISBLANK('Inverter Request Form'!$B$90), "No Information Submitted", 'Inverter Request Form'!$B$90))</f>
        <v>No Information Submitted</v>
      </c>
      <c r="X222" s="81" t="str">
        <f>IF($I$4="No Information Submitted", "No Information Submitted", IF(ISBLANK('Inverter Request Form'!$B$90), "No Information Submitted", ""))</f>
        <v>No Information Submitted</v>
      </c>
      <c r="Y222" s="27"/>
      <c r="Z222" s="27" t="str">
        <f>IF(AND('Inverter Request Form'!$B$28= "Yes", 'Inverter Request Form'!$B$98 = "Yes"), "Multiple Listing and ACPV module", IF('Inverter Request Form'!$B$28= "Yes", "ACPV module", IF('Inverter Request Form'!$B$98 = "Yes", "Multiple Listing",  "")))</f>
        <v/>
      </c>
      <c r="AA222" s="27" t="str">
        <f>IF('Inverter Request Form'!$B$30="Yes","Y", "N")</f>
        <v>N</v>
      </c>
      <c r="AB222" s="27" t="str">
        <f>IF('Inverter Request Form'!$B$26="Yes","Y", "N")</f>
        <v>N</v>
      </c>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t="str">
        <f>IF('Inverter Request Form'!$B$68 = "", "No Information Submitted", IF('Inverter Request Form'!$B$68 = "Yes", "Y", IF('Inverter Request Form'!$B$68 = "No", "N", "Error")))</f>
        <v>No Information Submitted</v>
      </c>
      <c r="BK222" s="27" t="str">
        <f>IF('Inverter Request Form'!$B$70 = "", "No Information Submitted", IF('Inverter Request Form'!$B$70 = "Yes", "Y", IF('Inverter Request Form'!$B$70 = "No", "N", "Error")))</f>
        <v>No Information Submitted</v>
      </c>
      <c r="BL222" s="27" t="str">
        <f>IF('Inverter Request Form'!$B$72 = "", "No Information Submitted", IF('Inverter Request Form'!$B$72 = "Yes", "Y", IF('Inverter Request Form'!$B$72 = "No", "N", "Error")))</f>
        <v>No Information Submitted</v>
      </c>
      <c r="BM222" s="27" t="str">
        <f>IF('Inverter Request Form'!$B$74 = "", "No Information Submitted", IF('Inverter Request Form'!$B$74 = "Yes", "Y", IF('Inverter Request Form'!$B$74 = "No", "N", "Error")))</f>
        <v>No Information Submitted</v>
      </c>
      <c r="BN222" s="27" t="str">
        <f>IF('Inverter Request Form'!$B$76 = "", "No Information Submitted", IF('Inverter Request Form'!$B$76 = "Yes", "Y", IF('Inverter Request Form'!$B$76 = "No", "N", "Error")))</f>
        <v>No Information Submitted</v>
      </c>
      <c r="BO222" s="27" t="str">
        <f>IF('Inverter Request Form'!$B$78 = "", "No Information Submitted", IF('Inverter Request Form'!$B$78 = "Yes", "Y", IF('Inverter Request Form'!$B$78 = "No", "N", "Error")))</f>
        <v>No Information Submitted</v>
      </c>
      <c r="BP222" s="27" t="str">
        <f>IF('Inverter Request Form'!$B$80 = "", "No Information Submitted", IF('Inverter Request Form'!$B$80 = "Yes", "Y", IF('Inverter Request Form'!$B$80 = "No", "N", "Error")))</f>
        <v>No Information Submitted</v>
      </c>
      <c r="BQ222" s="27" t="str">
        <f>IF('Inverter Request Form'!$B$82 = "", "No Information Submitted", IF('Inverter Request Form'!$B$82 = "Yes", "Y", IF('Inverter Request Form'!$B$82 = "No", "N", "Error")))</f>
        <v>No Information Submitted</v>
      </c>
      <c r="BR222" s="27" t="str">
        <f>IF('Inverter Request Form'!$B$84 = "", "No Information Submitted", IF('Inverter Request Form'!$B$84 = "Yes", "Y", IF('Inverter Request Form'!$B$84 = "No", "N", "Error")))</f>
        <v>No Information Submitted</v>
      </c>
      <c r="BS222" s="81"/>
      <c r="BT222" s="81"/>
      <c r="BU22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2" s="27" t="str">
        <f>IF('Inverter Request Form'!$B$22 = "PV Only", "PV", IF('Inverter Request Form'!$B$22 = "Battery Only", "Battery", IF('Inverter Request Form'!$B$22 = "Hybrid (PV and Battery)", "Both", "No Information Submitted")))</f>
        <v>No Information Submitted</v>
      </c>
      <c r="BX222" s="27" t="str">
        <f>IF(ISBLANK('Inverter Request Form'!$B328), "No Information Submitted", IF('Inverter Request Form'!$B$28 &lt;&gt; "Yes", "No", IF(AND('Inverter Request Form'!$B$28 = "Yes", ISBLANK('Inverter Request Form'!$F328)), "Missing ACPV Model Number", "Yes")))</f>
        <v>No Information Submitted</v>
      </c>
    </row>
    <row r="223" spans="1:76" ht="28.8" x14ac:dyDescent="0.3">
      <c r="A223" s="71" t="str">
        <f>IF(ISBLANK('Inverter Request Form'!$B$6), "No Information Submitted", 'Inverter Request Form'!$B$6)</f>
        <v>No Information Submitted</v>
      </c>
      <c r="B223" s="71" t="str">
        <f>IF(ISBLANK('Inverter Request Form'!$B329), "No Information Submitted", IF($BX$4 = "Yes", _xlfn.CONCAT("{", 'Inverter Request Form'!$C329, "V}"), IF('Inverter Request Form'!$B$98 = "Yes", IF(ISBLANK('Inverter Request Form'!$E329), "No Basic Listee Model Number Submitted", _xlfn.CONCAT('Inverter Request Form'!$B329," {",'Inverter Request Form'!$C329, "V}")), _xlfn.CONCAT('Inverter Request Form'!$B329," {",'Inverter Request Form'!$C329, "V}"))))</f>
        <v>No Information Submitted</v>
      </c>
      <c r="C223" s="27" t="str">
        <f t="shared" si="18"/>
        <v>N</v>
      </c>
      <c r="D223" s="27" t="str">
        <f>IF(OR('Inverter Request Form'!$B$39 = "Yes", OR('Inverter Request Form'!$B$50 = "Yes: SA8-SA15", 'Inverter Request Form'!$B$50 = "Yes: SA8-SA15, SA17 &amp; SA18")), IF('Inverter Request Form'!$B$39 = "Yes", "Y", "N"), "ERROR - No SA or SB Submitted")</f>
        <v>ERROR - No SA or SB Submitted</v>
      </c>
      <c r="E22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3" s="27" t="str">
        <f>IF($E$4 &lt;&gt; "Y", "N", IF('Inverter Request Form'!$B$54 = "Yes", "Y", "N"))</f>
        <v>N</v>
      </c>
      <c r="G223" s="27" t="str">
        <f>IF($E$4 &lt;&gt; "Y", "N", IF(OR('Inverter Request Form'!$B$50 = "Yes: SA8-SA15", 'Inverter Request Form'!$B$50 = "Yes: SA8-SA15, SA17 &amp; SA18"), "Y", "N"))</f>
        <v>N</v>
      </c>
      <c r="H223" s="27" t="str">
        <f>IF($E$4 &lt;&gt; "Y", "N", IF('Inverter Request Form'!$B$50 = "Yes: SA8-SA15, SA17 &amp; SA18", "Y", "N"))</f>
        <v>N</v>
      </c>
      <c r="I223" s="27" t="str">
        <f>IF('Inverter Request Form'!$B$88="1. Inverter - CSIP Certified", "Y", IF('Inverter Request Form'!$B$88="2. Inverter - CSIP compliant via conformance testing using a CSIP-certified gateway", "Y*", IF('Inverter Request Form'!$B$88= "None", "N", "N")))</f>
        <v>N</v>
      </c>
      <c r="J223" s="27"/>
      <c r="K223" s="27" t="str">
        <f>IF(ISBLANK('Inverter Request Form'!$D329), "No Information Submitted", 'Inverter Request Form'!$D329)</f>
        <v>No Information Submitted</v>
      </c>
      <c r="L223" s="27"/>
      <c r="M223" s="27" t="str">
        <f>IF(ISBLANK('Inverter Request Form'!$C329), "No Information Submitted", 'Inverter Request Form'!$C329)</f>
        <v>No Information Submitted</v>
      </c>
      <c r="N223" s="27"/>
      <c r="O223" s="27" t="str">
        <f>IF($D$4 &lt;&gt; "Y", "No Information Submitted", IF(ISBLANK('Inverter Request Form'!$B$34), "No NRTL Selected", 'Inverter Request Form'!$B$34))</f>
        <v>No Information Submitted</v>
      </c>
      <c r="P223" s="81" t="str">
        <f t="shared" si="19"/>
        <v>No Information Submitted</v>
      </c>
      <c r="Q223" s="27" t="str">
        <f>IF($E$4 &lt;&gt; "Y", "No Information Submitted", IF(ISBLANK('Inverter Request Form'!$B$34), "No NRTL Selected", 'Inverter Request Form'!$B$34))</f>
        <v>No Information Submitted</v>
      </c>
      <c r="R223" s="81" t="str">
        <f t="shared" si="20"/>
        <v>No Information Submitted</v>
      </c>
      <c r="S223" s="27" t="str">
        <f>IF($E$4 &lt;&gt; "Y", "No Information Submitted", IF(AND($E$4= "Y", ISBLANK('Inverter Request Form'!$B$52)), "ERROR - No Firmware Version Submitted", 'Inverter Request Form'!$B$52))</f>
        <v>No Information Submitted</v>
      </c>
      <c r="T223" s="81" t="str">
        <f t="shared" si="21"/>
        <v>No Information Submitted</v>
      </c>
      <c r="U223" s="81" t="str">
        <f t="shared" si="22"/>
        <v>No Information Submitted</v>
      </c>
      <c r="V223" s="81" t="str">
        <f t="shared" si="23"/>
        <v>No Information Submitted</v>
      </c>
      <c r="W223" s="27" t="str">
        <f>IF($I$4="No Information Submitted", "No Information Submitted", IF(ISBLANK('Inverter Request Form'!$B$90), "No Information Submitted", 'Inverter Request Form'!$B$90))</f>
        <v>No Information Submitted</v>
      </c>
      <c r="X223" s="81" t="str">
        <f>IF($I$4="No Information Submitted", "No Information Submitted", IF(ISBLANK('Inverter Request Form'!$B$90), "No Information Submitted", ""))</f>
        <v>No Information Submitted</v>
      </c>
      <c r="Y223" s="27"/>
      <c r="Z223" s="27" t="str">
        <f>IF(AND('Inverter Request Form'!$B$28= "Yes", 'Inverter Request Form'!$B$98 = "Yes"), "Multiple Listing and ACPV module", IF('Inverter Request Form'!$B$28= "Yes", "ACPV module", IF('Inverter Request Form'!$B$98 = "Yes", "Multiple Listing",  "")))</f>
        <v/>
      </c>
      <c r="AA223" s="27" t="str">
        <f>IF('Inverter Request Form'!$B$30="Yes","Y", "N")</f>
        <v>N</v>
      </c>
      <c r="AB223" s="27" t="str">
        <f>IF('Inverter Request Form'!$B$26="Yes","Y", "N")</f>
        <v>N</v>
      </c>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t="str">
        <f>IF('Inverter Request Form'!$B$68 = "", "No Information Submitted", IF('Inverter Request Form'!$B$68 = "Yes", "Y", IF('Inverter Request Form'!$B$68 = "No", "N", "Error")))</f>
        <v>No Information Submitted</v>
      </c>
      <c r="BK223" s="27" t="str">
        <f>IF('Inverter Request Form'!$B$70 = "", "No Information Submitted", IF('Inverter Request Form'!$B$70 = "Yes", "Y", IF('Inverter Request Form'!$B$70 = "No", "N", "Error")))</f>
        <v>No Information Submitted</v>
      </c>
      <c r="BL223" s="27" t="str">
        <f>IF('Inverter Request Form'!$B$72 = "", "No Information Submitted", IF('Inverter Request Form'!$B$72 = "Yes", "Y", IF('Inverter Request Form'!$B$72 = "No", "N", "Error")))</f>
        <v>No Information Submitted</v>
      </c>
      <c r="BM223" s="27" t="str">
        <f>IF('Inverter Request Form'!$B$74 = "", "No Information Submitted", IF('Inverter Request Form'!$B$74 = "Yes", "Y", IF('Inverter Request Form'!$B$74 = "No", "N", "Error")))</f>
        <v>No Information Submitted</v>
      </c>
      <c r="BN223" s="27" t="str">
        <f>IF('Inverter Request Form'!$B$76 = "", "No Information Submitted", IF('Inverter Request Form'!$B$76 = "Yes", "Y", IF('Inverter Request Form'!$B$76 = "No", "N", "Error")))</f>
        <v>No Information Submitted</v>
      </c>
      <c r="BO223" s="27" t="str">
        <f>IF('Inverter Request Form'!$B$78 = "", "No Information Submitted", IF('Inverter Request Form'!$B$78 = "Yes", "Y", IF('Inverter Request Form'!$B$78 = "No", "N", "Error")))</f>
        <v>No Information Submitted</v>
      </c>
      <c r="BP223" s="27" t="str">
        <f>IF('Inverter Request Form'!$B$80 = "", "No Information Submitted", IF('Inverter Request Form'!$B$80 = "Yes", "Y", IF('Inverter Request Form'!$B$80 = "No", "N", "Error")))</f>
        <v>No Information Submitted</v>
      </c>
      <c r="BQ223" s="27" t="str">
        <f>IF('Inverter Request Form'!$B$82 = "", "No Information Submitted", IF('Inverter Request Form'!$B$82 = "Yes", "Y", IF('Inverter Request Form'!$B$82 = "No", "N", "Error")))</f>
        <v>No Information Submitted</v>
      </c>
      <c r="BR223" s="27" t="str">
        <f>IF('Inverter Request Form'!$B$84 = "", "No Information Submitted", IF('Inverter Request Form'!$B$84 = "Yes", "Y", IF('Inverter Request Form'!$B$84 = "No", "N", "Error")))</f>
        <v>No Information Submitted</v>
      </c>
      <c r="BS223" s="81"/>
      <c r="BT223" s="81"/>
      <c r="BU22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3" s="27" t="str">
        <f>IF('Inverter Request Form'!$B$22 = "PV Only", "PV", IF('Inverter Request Form'!$B$22 = "Battery Only", "Battery", IF('Inverter Request Form'!$B$22 = "Hybrid (PV and Battery)", "Both", "No Information Submitted")))</f>
        <v>No Information Submitted</v>
      </c>
      <c r="BX223" s="27" t="str">
        <f>IF(ISBLANK('Inverter Request Form'!$B329), "No Information Submitted", IF('Inverter Request Form'!$B$28 &lt;&gt; "Yes", "No", IF(AND('Inverter Request Form'!$B$28 = "Yes", ISBLANK('Inverter Request Form'!$F329)), "Missing ACPV Model Number", "Yes")))</f>
        <v>No Information Submitted</v>
      </c>
    </row>
    <row r="224" spans="1:76" ht="28.8" x14ac:dyDescent="0.3">
      <c r="A224" s="71" t="str">
        <f>IF(ISBLANK('Inverter Request Form'!$B$6), "No Information Submitted", 'Inverter Request Form'!$B$6)</f>
        <v>No Information Submitted</v>
      </c>
      <c r="B224" s="71" t="str">
        <f>IF(ISBLANK('Inverter Request Form'!$B330), "No Information Submitted", IF($BX$4 = "Yes", _xlfn.CONCAT("{", 'Inverter Request Form'!$C330, "V}"), IF('Inverter Request Form'!$B$98 = "Yes", IF(ISBLANK('Inverter Request Form'!$E330), "No Basic Listee Model Number Submitted", _xlfn.CONCAT('Inverter Request Form'!$B330," {",'Inverter Request Form'!$C330, "V}")), _xlfn.CONCAT('Inverter Request Form'!$B330," {",'Inverter Request Form'!$C330, "V}"))))</f>
        <v>No Information Submitted</v>
      </c>
      <c r="C224" s="27" t="str">
        <f t="shared" si="18"/>
        <v>N</v>
      </c>
      <c r="D224" s="27" t="str">
        <f>IF(OR('Inverter Request Form'!$B$39 = "Yes", OR('Inverter Request Form'!$B$50 = "Yes: SA8-SA15", 'Inverter Request Form'!$B$50 = "Yes: SA8-SA15, SA17 &amp; SA18")), IF('Inverter Request Form'!$B$39 = "Yes", "Y", "N"), "ERROR - No SA or SB Submitted")</f>
        <v>ERROR - No SA or SB Submitted</v>
      </c>
      <c r="E22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4" s="27" t="str">
        <f>IF($E$4 &lt;&gt; "Y", "N", IF('Inverter Request Form'!$B$54 = "Yes", "Y", "N"))</f>
        <v>N</v>
      </c>
      <c r="G224" s="27" t="str">
        <f>IF($E$4 &lt;&gt; "Y", "N", IF(OR('Inverter Request Form'!$B$50 = "Yes: SA8-SA15", 'Inverter Request Form'!$B$50 = "Yes: SA8-SA15, SA17 &amp; SA18"), "Y", "N"))</f>
        <v>N</v>
      </c>
      <c r="H224" s="27" t="str">
        <f>IF($E$4 &lt;&gt; "Y", "N", IF('Inverter Request Form'!$B$50 = "Yes: SA8-SA15, SA17 &amp; SA18", "Y", "N"))</f>
        <v>N</v>
      </c>
      <c r="I224" s="27" t="str">
        <f>IF('Inverter Request Form'!$B$88="1. Inverter - CSIP Certified", "Y", IF('Inverter Request Form'!$B$88="2. Inverter - CSIP compliant via conformance testing using a CSIP-certified gateway", "Y*", IF('Inverter Request Form'!$B$88= "None", "N", "N")))</f>
        <v>N</v>
      </c>
      <c r="J224" s="27"/>
      <c r="K224" s="27" t="str">
        <f>IF(ISBLANK('Inverter Request Form'!$D330), "No Information Submitted", 'Inverter Request Form'!$D330)</f>
        <v>No Information Submitted</v>
      </c>
      <c r="L224" s="27"/>
      <c r="M224" s="27" t="str">
        <f>IF(ISBLANK('Inverter Request Form'!$C330), "No Information Submitted", 'Inverter Request Form'!$C330)</f>
        <v>No Information Submitted</v>
      </c>
      <c r="N224" s="27"/>
      <c r="O224" s="27" t="str">
        <f>IF($D$4 &lt;&gt; "Y", "No Information Submitted", IF(ISBLANK('Inverter Request Form'!$B$34), "No NRTL Selected", 'Inverter Request Form'!$B$34))</f>
        <v>No Information Submitted</v>
      </c>
      <c r="P224" s="81" t="str">
        <f t="shared" si="19"/>
        <v>No Information Submitted</v>
      </c>
      <c r="Q224" s="27" t="str">
        <f>IF($E$4 &lt;&gt; "Y", "No Information Submitted", IF(ISBLANK('Inverter Request Form'!$B$34), "No NRTL Selected", 'Inverter Request Form'!$B$34))</f>
        <v>No Information Submitted</v>
      </c>
      <c r="R224" s="81" t="str">
        <f t="shared" si="20"/>
        <v>No Information Submitted</v>
      </c>
      <c r="S224" s="27" t="str">
        <f>IF($E$4 &lt;&gt; "Y", "No Information Submitted", IF(AND($E$4= "Y", ISBLANK('Inverter Request Form'!$B$52)), "ERROR - No Firmware Version Submitted", 'Inverter Request Form'!$B$52))</f>
        <v>No Information Submitted</v>
      </c>
      <c r="T224" s="81" t="str">
        <f t="shared" si="21"/>
        <v>No Information Submitted</v>
      </c>
      <c r="U224" s="81" t="str">
        <f t="shared" si="22"/>
        <v>No Information Submitted</v>
      </c>
      <c r="V224" s="81" t="str">
        <f t="shared" si="23"/>
        <v>No Information Submitted</v>
      </c>
      <c r="W224" s="27" t="str">
        <f>IF($I$4="No Information Submitted", "No Information Submitted", IF(ISBLANK('Inverter Request Form'!$B$90), "No Information Submitted", 'Inverter Request Form'!$B$90))</f>
        <v>No Information Submitted</v>
      </c>
      <c r="X224" s="81" t="str">
        <f>IF($I$4="No Information Submitted", "No Information Submitted", IF(ISBLANK('Inverter Request Form'!$B$90), "No Information Submitted", ""))</f>
        <v>No Information Submitted</v>
      </c>
      <c r="Y224" s="27"/>
      <c r="Z224" s="27" t="str">
        <f>IF(AND('Inverter Request Form'!$B$28= "Yes", 'Inverter Request Form'!$B$98 = "Yes"), "Multiple Listing and ACPV module", IF('Inverter Request Form'!$B$28= "Yes", "ACPV module", IF('Inverter Request Form'!$B$98 = "Yes", "Multiple Listing",  "")))</f>
        <v/>
      </c>
      <c r="AA224" s="27" t="str">
        <f>IF('Inverter Request Form'!$B$30="Yes","Y", "N")</f>
        <v>N</v>
      </c>
      <c r="AB224" s="27" t="str">
        <f>IF('Inverter Request Form'!$B$26="Yes","Y", "N")</f>
        <v>N</v>
      </c>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t="str">
        <f>IF('Inverter Request Form'!$B$68 = "", "No Information Submitted", IF('Inverter Request Form'!$B$68 = "Yes", "Y", IF('Inverter Request Form'!$B$68 = "No", "N", "Error")))</f>
        <v>No Information Submitted</v>
      </c>
      <c r="BK224" s="27" t="str">
        <f>IF('Inverter Request Form'!$B$70 = "", "No Information Submitted", IF('Inverter Request Form'!$B$70 = "Yes", "Y", IF('Inverter Request Form'!$B$70 = "No", "N", "Error")))</f>
        <v>No Information Submitted</v>
      </c>
      <c r="BL224" s="27" t="str">
        <f>IF('Inverter Request Form'!$B$72 = "", "No Information Submitted", IF('Inverter Request Form'!$B$72 = "Yes", "Y", IF('Inverter Request Form'!$B$72 = "No", "N", "Error")))</f>
        <v>No Information Submitted</v>
      </c>
      <c r="BM224" s="27" t="str">
        <f>IF('Inverter Request Form'!$B$74 = "", "No Information Submitted", IF('Inverter Request Form'!$B$74 = "Yes", "Y", IF('Inverter Request Form'!$B$74 = "No", "N", "Error")))</f>
        <v>No Information Submitted</v>
      </c>
      <c r="BN224" s="27" t="str">
        <f>IF('Inverter Request Form'!$B$76 = "", "No Information Submitted", IF('Inverter Request Form'!$B$76 = "Yes", "Y", IF('Inverter Request Form'!$B$76 = "No", "N", "Error")))</f>
        <v>No Information Submitted</v>
      </c>
      <c r="BO224" s="27" t="str">
        <f>IF('Inverter Request Form'!$B$78 = "", "No Information Submitted", IF('Inverter Request Form'!$B$78 = "Yes", "Y", IF('Inverter Request Form'!$B$78 = "No", "N", "Error")))</f>
        <v>No Information Submitted</v>
      </c>
      <c r="BP224" s="27" t="str">
        <f>IF('Inverter Request Form'!$B$80 = "", "No Information Submitted", IF('Inverter Request Form'!$B$80 = "Yes", "Y", IF('Inverter Request Form'!$B$80 = "No", "N", "Error")))</f>
        <v>No Information Submitted</v>
      </c>
      <c r="BQ224" s="27" t="str">
        <f>IF('Inverter Request Form'!$B$82 = "", "No Information Submitted", IF('Inverter Request Form'!$B$82 = "Yes", "Y", IF('Inverter Request Form'!$B$82 = "No", "N", "Error")))</f>
        <v>No Information Submitted</v>
      </c>
      <c r="BR224" s="27" t="str">
        <f>IF('Inverter Request Form'!$B$84 = "", "No Information Submitted", IF('Inverter Request Form'!$B$84 = "Yes", "Y", IF('Inverter Request Form'!$B$84 = "No", "N", "Error")))</f>
        <v>No Information Submitted</v>
      </c>
      <c r="BS224" s="81"/>
      <c r="BT224" s="81"/>
      <c r="BU22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4" s="27" t="str">
        <f>IF('Inverter Request Form'!$B$22 = "PV Only", "PV", IF('Inverter Request Form'!$B$22 = "Battery Only", "Battery", IF('Inverter Request Form'!$B$22 = "Hybrid (PV and Battery)", "Both", "No Information Submitted")))</f>
        <v>No Information Submitted</v>
      </c>
      <c r="BX224" s="27" t="str">
        <f>IF(ISBLANK('Inverter Request Form'!$B330), "No Information Submitted", IF('Inverter Request Form'!$B$28 &lt;&gt; "Yes", "No", IF(AND('Inverter Request Form'!$B$28 = "Yes", ISBLANK('Inverter Request Form'!$F330)), "Missing ACPV Model Number", "Yes")))</f>
        <v>No Information Submitted</v>
      </c>
    </row>
    <row r="225" spans="1:76" ht="28.8" x14ac:dyDescent="0.3">
      <c r="A225" s="71" t="str">
        <f>IF(ISBLANK('Inverter Request Form'!$B$6), "No Information Submitted", 'Inverter Request Form'!$B$6)</f>
        <v>No Information Submitted</v>
      </c>
      <c r="B225" s="71" t="str">
        <f>IF(ISBLANK('Inverter Request Form'!$B331), "No Information Submitted", IF($BX$4 = "Yes", _xlfn.CONCAT("{", 'Inverter Request Form'!$C331, "V}"), IF('Inverter Request Form'!$B$98 = "Yes", IF(ISBLANK('Inverter Request Form'!$E331), "No Basic Listee Model Number Submitted", _xlfn.CONCAT('Inverter Request Form'!$B331," {",'Inverter Request Form'!$C331, "V}")), _xlfn.CONCAT('Inverter Request Form'!$B331," {",'Inverter Request Form'!$C331, "V}"))))</f>
        <v>No Information Submitted</v>
      </c>
      <c r="C225" s="27" t="str">
        <f t="shared" si="18"/>
        <v>N</v>
      </c>
      <c r="D225" s="27" t="str">
        <f>IF(OR('Inverter Request Form'!$B$39 = "Yes", OR('Inverter Request Form'!$B$50 = "Yes: SA8-SA15", 'Inverter Request Form'!$B$50 = "Yes: SA8-SA15, SA17 &amp; SA18")), IF('Inverter Request Form'!$B$39 = "Yes", "Y", "N"), "ERROR - No SA or SB Submitted")</f>
        <v>ERROR - No SA or SB Submitted</v>
      </c>
      <c r="E22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5" s="27" t="str">
        <f>IF($E$4 &lt;&gt; "Y", "N", IF('Inverter Request Form'!$B$54 = "Yes", "Y", "N"))</f>
        <v>N</v>
      </c>
      <c r="G225" s="27" t="str">
        <f>IF($E$4 &lt;&gt; "Y", "N", IF(OR('Inverter Request Form'!$B$50 = "Yes: SA8-SA15", 'Inverter Request Form'!$B$50 = "Yes: SA8-SA15, SA17 &amp; SA18"), "Y", "N"))</f>
        <v>N</v>
      </c>
      <c r="H225" s="27" t="str">
        <f>IF($E$4 &lt;&gt; "Y", "N", IF('Inverter Request Form'!$B$50 = "Yes: SA8-SA15, SA17 &amp; SA18", "Y", "N"))</f>
        <v>N</v>
      </c>
      <c r="I225" s="27" t="str">
        <f>IF('Inverter Request Form'!$B$88="1. Inverter - CSIP Certified", "Y", IF('Inverter Request Form'!$B$88="2. Inverter - CSIP compliant via conformance testing using a CSIP-certified gateway", "Y*", IF('Inverter Request Form'!$B$88= "None", "N", "N")))</f>
        <v>N</v>
      </c>
      <c r="J225" s="27"/>
      <c r="K225" s="27" t="str">
        <f>IF(ISBLANK('Inverter Request Form'!$D331), "No Information Submitted", 'Inverter Request Form'!$D331)</f>
        <v>No Information Submitted</v>
      </c>
      <c r="L225" s="27"/>
      <c r="M225" s="27" t="str">
        <f>IF(ISBLANK('Inverter Request Form'!$C331), "No Information Submitted", 'Inverter Request Form'!$C331)</f>
        <v>No Information Submitted</v>
      </c>
      <c r="N225" s="27"/>
      <c r="O225" s="27" t="str">
        <f>IF($D$4 &lt;&gt; "Y", "No Information Submitted", IF(ISBLANK('Inverter Request Form'!$B$34), "No NRTL Selected", 'Inverter Request Form'!$B$34))</f>
        <v>No Information Submitted</v>
      </c>
      <c r="P225" s="81" t="str">
        <f t="shared" si="19"/>
        <v>No Information Submitted</v>
      </c>
      <c r="Q225" s="27" t="str">
        <f>IF($E$4 &lt;&gt; "Y", "No Information Submitted", IF(ISBLANK('Inverter Request Form'!$B$34), "No NRTL Selected", 'Inverter Request Form'!$B$34))</f>
        <v>No Information Submitted</v>
      </c>
      <c r="R225" s="81" t="str">
        <f t="shared" si="20"/>
        <v>No Information Submitted</v>
      </c>
      <c r="S225" s="27" t="str">
        <f>IF($E$4 &lt;&gt; "Y", "No Information Submitted", IF(AND($E$4= "Y", ISBLANK('Inverter Request Form'!$B$52)), "ERROR - No Firmware Version Submitted", 'Inverter Request Form'!$B$52))</f>
        <v>No Information Submitted</v>
      </c>
      <c r="T225" s="81" t="str">
        <f t="shared" si="21"/>
        <v>No Information Submitted</v>
      </c>
      <c r="U225" s="81" t="str">
        <f t="shared" si="22"/>
        <v>No Information Submitted</v>
      </c>
      <c r="V225" s="81" t="str">
        <f t="shared" si="23"/>
        <v>No Information Submitted</v>
      </c>
      <c r="W225" s="27" t="str">
        <f>IF($I$4="No Information Submitted", "No Information Submitted", IF(ISBLANK('Inverter Request Form'!$B$90), "No Information Submitted", 'Inverter Request Form'!$B$90))</f>
        <v>No Information Submitted</v>
      </c>
      <c r="X225" s="81" t="str">
        <f>IF($I$4="No Information Submitted", "No Information Submitted", IF(ISBLANK('Inverter Request Form'!$B$90), "No Information Submitted", ""))</f>
        <v>No Information Submitted</v>
      </c>
      <c r="Y225" s="27"/>
      <c r="Z225" s="27" t="str">
        <f>IF(AND('Inverter Request Form'!$B$28= "Yes", 'Inverter Request Form'!$B$98 = "Yes"), "Multiple Listing and ACPV module", IF('Inverter Request Form'!$B$28= "Yes", "ACPV module", IF('Inverter Request Form'!$B$98 = "Yes", "Multiple Listing",  "")))</f>
        <v/>
      </c>
      <c r="AA225" s="27" t="str">
        <f>IF('Inverter Request Form'!$B$30="Yes","Y", "N")</f>
        <v>N</v>
      </c>
      <c r="AB225" s="27" t="str">
        <f>IF('Inverter Request Form'!$B$26="Yes","Y", "N")</f>
        <v>N</v>
      </c>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t="str">
        <f>IF('Inverter Request Form'!$B$68 = "", "No Information Submitted", IF('Inverter Request Form'!$B$68 = "Yes", "Y", IF('Inverter Request Form'!$B$68 = "No", "N", "Error")))</f>
        <v>No Information Submitted</v>
      </c>
      <c r="BK225" s="27" t="str">
        <f>IF('Inverter Request Form'!$B$70 = "", "No Information Submitted", IF('Inverter Request Form'!$B$70 = "Yes", "Y", IF('Inverter Request Form'!$B$70 = "No", "N", "Error")))</f>
        <v>No Information Submitted</v>
      </c>
      <c r="BL225" s="27" t="str">
        <f>IF('Inverter Request Form'!$B$72 = "", "No Information Submitted", IF('Inverter Request Form'!$B$72 = "Yes", "Y", IF('Inverter Request Form'!$B$72 = "No", "N", "Error")))</f>
        <v>No Information Submitted</v>
      </c>
      <c r="BM225" s="27" t="str">
        <f>IF('Inverter Request Form'!$B$74 = "", "No Information Submitted", IF('Inverter Request Form'!$B$74 = "Yes", "Y", IF('Inverter Request Form'!$B$74 = "No", "N", "Error")))</f>
        <v>No Information Submitted</v>
      </c>
      <c r="BN225" s="27" t="str">
        <f>IF('Inverter Request Form'!$B$76 = "", "No Information Submitted", IF('Inverter Request Form'!$B$76 = "Yes", "Y", IF('Inverter Request Form'!$B$76 = "No", "N", "Error")))</f>
        <v>No Information Submitted</v>
      </c>
      <c r="BO225" s="27" t="str">
        <f>IF('Inverter Request Form'!$B$78 = "", "No Information Submitted", IF('Inverter Request Form'!$B$78 = "Yes", "Y", IF('Inverter Request Form'!$B$78 = "No", "N", "Error")))</f>
        <v>No Information Submitted</v>
      </c>
      <c r="BP225" s="27" t="str">
        <f>IF('Inverter Request Form'!$B$80 = "", "No Information Submitted", IF('Inverter Request Form'!$B$80 = "Yes", "Y", IF('Inverter Request Form'!$B$80 = "No", "N", "Error")))</f>
        <v>No Information Submitted</v>
      </c>
      <c r="BQ225" s="27" t="str">
        <f>IF('Inverter Request Form'!$B$82 = "", "No Information Submitted", IF('Inverter Request Form'!$B$82 = "Yes", "Y", IF('Inverter Request Form'!$B$82 = "No", "N", "Error")))</f>
        <v>No Information Submitted</v>
      </c>
      <c r="BR225" s="27" t="str">
        <f>IF('Inverter Request Form'!$B$84 = "", "No Information Submitted", IF('Inverter Request Form'!$B$84 = "Yes", "Y", IF('Inverter Request Form'!$B$84 = "No", "N", "Error")))</f>
        <v>No Information Submitted</v>
      </c>
      <c r="BS225" s="81"/>
      <c r="BT225" s="81"/>
      <c r="BU22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5" s="27" t="str">
        <f>IF('Inverter Request Form'!$B$22 = "PV Only", "PV", IF('Inverter Request Form'!$B$22 = "Battery Only", "Battery", IF('Inverter Request Form'!$B$22 = "Hybrid (PV and Battery)", "Both", "No Information Submitted")))</f>
        <v>No Information Submitted</v>
      </c>
      <c r="BX225" s="27" t="str">
        <f>IF(ISBLANK('Inverter Request Form'!$B331), "No Information Submitted", IF('Inverter Request Form'!$B$28 &lt;&gt; "Yes", "No", IF(AND('Inverter Request Form'!$B$28 = "Yes", ISBLANK('Inverter Request Form'!$F331)), "Missing ACPV Model Number", "Yes")))</f>
        <v>No Information Submitted</v>
      </c>
    </row>
    <row r="226" spans="1:76" ht="28.8" x14ac:dyDescent="0.3">
      <c r="A226" s="71" t="str">
        <f>IF(ISBLANK('Inverter Request Form'!$B$6), "No Information Submitted", 'Inverter Request Form'!$B$6)</f>
        <v>No Information Submitted</v>
      </c>
      <c r="B226" s="71" t="str">
        <f>IF(ISBLANK('Inverter Request Form'!$B332), "No Information Submitted", IF($BX$4 = "Yes", _xlfn.CONCAT("{", 'Inverter Request Form'!$C332, "V}"), IF('Inverter Request Form'!$B$98 = "Yes", IF(ISBLANK('Inverter Request Form'!$E332), "No Basic Listee Model Number Submitted", _xlfn.CONCAT('Inverter Request Form'!$B332," {",'Inverter Request Form'!$C332, "V}")), _xlfn.CONCAT('Inverter Request Form'!$B332," {",'Inverter Request Form'!$C332, "V}"))))</f>
        <v>No Information Submitted</v>
      </c>
      <c r="C226" s="27" t="str">
        <f t="shared" si="18"/>
        <v>N</v>
      </c>
      <c r="D226" s="27" t="str">
        <f>IF(OR('Inverter Request Form'!$B$39 = "Yes", OR('Inverter Request Form'!$B$50 = "Yes: SA8-SA15", 'Inverter Request Form'!$B$50 = "Yes: SA8-SA15, SA17 &amp; SA18")), IF('Inverter Request Form'!$B$39 = "Yes", "Y", "N"), "ERROR - No SA or SB Submitted")</f>
        <v>ERROR - No SA or SB Submitted</v>
      </c>
      <c r="E22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6" s="27" t="str">
        <f>IF($E$4 &lt;&gt; "Y", "N", IF('Inverter Request Form'!$B$54 = "Yes", "Y", "N"))</f>
        <v>N</v>
      </c>
      <c r="G226" s="27" t="str">
        <f>IF($E$4 &lt;&gt; "Y", "N", IF(OR('Inverter Request Form'!$B$50 = "Yes: SA8-SA15", 'Inverter Request Form'!$B$50 = "Yes: SA8-SA15, SA17 &amp; SA18"), "Y", "N"))</f>
        <v>N</v>
      </c>
      <c r="H226" s="27" t="str">
        <f>IF($E$4 &lt;&gt; "Y", "N", IF('Inverter Request Form'!$B$50 = "Yes: SA8-SA15, SA17 &amp; SA18", "Y", "N"))</f>
        <v>N</v>
      </c>
      <c r="I226" s="27" t="str">
        <f>IF('Inverter Request Form'!$B$88="1. Inverter - CSIP Certified", "Y", IF('Inverter Request Form'!$B$88="2. Inverter - CSIP compliant via conformance testing using a CSIP-certified gateway", "Y*", IF('Inverter Request Form'!$B$88= "None", "N", "N")))</f>
        <v>N</v>
      </c>
      <c r="J226" s="27"/>
      <c r="K226" s="27" t="str">
        <f>IF(ISBLANK('Inverter Request Form'!$D332), "No Information Submitted", 'Inverter Request Form'!$D332)</f>
        <v>No Information Submitted</v>
      </c>
      <c r="L226" s="27"/>
      <c r="M226" s="27" t="str">
        <f>IF(ISBLANK('Inverter Request Form'!$C332), "No Information Submitted", 'Inverter Request Form'!$C332)</f>
        <v>No Information Submitted</v>
      </c>
      <c r="N226" s="27"/>
      <c r="O226" s="27" t="str">
        <f>IF($D$4 &lt;&gt; "Y", "No Information Submitted", IF(ISBLANK('Inverter Request Form'!$B$34), "No NRTL Selected", 'Inverter Request Form'!$B$34))</f>
        <v>No Information Submitted</v>
      </c>
      <c r="P226" s="81" t="str">
        <f t="shared" si="19"/>
        <v>No Information Submitted</v>
      </c>
      <c r="Q226" s="27" t="str">
        <f>IF($E$4 &lt;&gt; "Y", "No Information Submitted", IF(ISBLANK('Inverter Request Form'!$B$34), "No NRTL Selected", 'Inverter Request Form'!$B$34))</f>
        <v>No Information Submitted</v>
      </c>
      <c r="R226" s="81" t="str">
        <f t="shared" si="20"/>
        <v>No Information Submitted</v>
      </c>
      <c r="S226" s="27" t="str">
        <f>IF($E$4 &lt;&gt; "Y", "No Information Submitted", IF(AND($E$4= "Y", ISBLANK('Inverter Request Form'!$B$52)), "ERROR - No Firmware Version Submitted", 'Inverter Request Form'!$B$52))</f>
        <v>No Information Submitted</v>
      </c>
      <c r="T226" s="81" t="str">
        <f t="shared" si="21"/>
        <v>No Information Submitted</v>
      </c>
      <c r="U226" s="81" t="str">
        <f t="shared" si="22"/>
        <v>No Information Submitted</v>
      </c>
      <c r="V226" s="81" t="str">
        <f t="shared" si="23"/>
        <v>No Information Submitted</v>
      </c>
      <c r="W226" s="27" t="str">
        <f>IF($I$4="No Information Submitted", "No Information Submitted", IF(ISBLANK('Inverter Request Form'!$B$90), "No Information Submitted", 'Inverter Request Form'!$B$90))</f>
        <v>No Information Submitted</v>
      </c>
      <c r="X226" s="81" t="str">
        <f>IF($I$4="No Information Submitted", "No Information Submitted", IF(ISBLANK('Inverter Request Form'!$B$90), "No Information Submitted", ""))</f>
        <v>No Information Submitted</v>
      </c>
      <c r="Y226" s="27"/>
      <c r="Z226" s="27" t="str">
        <f>IF(AND('Inverter Request Form'!$B$28= "Yes", 'Inverter Request Form'!$B$98 = "Yes"), "Multiple Listing and ACPV module", IF('Inverter Request Form'!$B$28= "Yes", "ACPV module", IF('Inverter Request Form'!$B$98 = "Yes", "Multiple Listing",  "")))</f>
        <v/>
      </c>
      <c r="AA226" s="27" t="str">
        <f>IF('Inverter Request Form'!$B$30="Yes","Y", "N")</f>
        <v>N</v>
      </c>
      <c r="AB226" s="27" t="str">
        <f>IF('Inverter Request Form'!$B$26="Yes","Y", "N")</f>
        <v>N</v>
      </c>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t="str">
        <f>IF('Inverter Request Form'!$B$68 = "", "No Information Submitted", IF('Inverter Request Form'!$B$68 = "Yes", "Y", IF('Inverter Request Form'!$B$68 = "No", "N", "Error")))</f>
        <v>No Information Submitted</v>
      </c>
      <c r="BK226" s="27" t="str">
        <f>IF('Inverter Request Form'!$B$70 = "", "No Information Submitted", IF('Inverter Request Form'!$B$70 = "Yes", "Y", IF('Inverter Request Form'!$B$70 = "No", "N", "Error")))</f>
        <v>No Information Submitted</v>
      </c>
      <c r="BL226" s="27" t="str">
        <f>IF('Inverter Request Form'!$B$72 = "", "No Information Submitted", IF('Inverter Request Form'!$B$72 = "Yes", "Y", IF('Inverter Request Form'!$B$72 = "No", "N", "Error")))</f>
        <v>No Information Submitted</v>
      </c>
      <c r="BM226" s="27" t="str">
        <f>IF('Inverter Request Form'!$B$74 = "", "No Information Submitted", IF('Inverter Request Form'!$B$74 = "Yes", "Y", IF('Inverter Request Form'!$B$74 = "No", "N", "Error")))</f>
        <v>No Information Submitted</v>
      </c>
      <c r="BN226" s="27" t="str">
        <f>IF('Inverter Request Form'!$B$76 = "", "No Information Submitted", IF('Inverter Request Form'!$B$76 = "Yes", "Y", IF('Inverter Request Form'!$B$76 = "No", "N", "Error")))</f>
        <v>No Information Submitted</v>
      </c>
      <c r="BO226" s="27" t="str">
        <f>IF('Inverter Request Form'!$B$78 = "", "No Information Submitted", IF('Inverter Request Form'!$B$78 = "Yes", "Y", IF('Inverter Request Form'!$B$78 = "No", "N", "Error")))</f>
        <v>No Information Submitted</v>
      </c>
      <c r="BP226" s="27" t="str">
        <f>IF('Inverter Request Form'!$B$80 = "", "No Information Submitted", IF('Inverter Request Form'!$B$80 = "Yes", "Y", IF('Inverter Request Form'!$B$80 = "No", "N", "Error")))</f>
        <v>No Information Submitted</v>
      </c>
      <c r="BQ226" s="27" t="str">
        <f>IF('Inverter Request Form'!$B$82 = "", "No Information Submitted", IF('Inverter Request Form'!$B$82 = "Yes", "Y", IF('Inverter Request Form'!$B$82 = "No", "N", "Error")))</f>
        <v>No Information Submitted</v>
      </c>
      <c r="BR226" s="27" t="str">
        <f>IF('Inverter Request Form'!$B$84 = "", "No Information Submitted", IF('Inverter Request Form'!$B$84 = "Yes", "Y", IF('Inverter Request Form'!$B$84 = "No", "N", "Error")))</f>
        <v>No Information Submitted</v>
      </c>
      <c r="BS226" s="81"/>
      <c r="BT226" s="81"/>
      <c r="BU22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6" s="27" t="str">
        <f>IF('Inverter Request Form'!$B$22 = "PV Only", "PV", IF('Inverter Request Form'!$B$22 = "Battery Only", "Battery", IF('Inverter Request Form'!$B$22 = "Hybrid (PV and Battery)", "Both", "No Information Submitted")))</f>
        <v>No Information Submitted</v>
      </c>
      <c r="BX226" s="27" t="str">
        <f>IF(ISBLANK('Inverter Request Form'!$B332), "No Information Submitted", IF('Inverter Request Form'!$B$28 &lt;&gt; "Yes", "No", IF(AND('Inverter Request Form'!$B$28 = "Yes", ISBLANK('Inverter Request Form'!$F332)), "Missing ACPV Model Number", "Yes")))</f>
        <v>No Information Submitted</v>
      </c>
    </row>
    <row r="227" spans="1:76" ht="28.8" x14ac:dyDescent="0.3">
      <c r="A227" s="71" t="str">
        <f>IF(ISBLANK('Inverter Request Form'!$B$6), "No Information Submitted", 'Inverter Request Form'!$B$6)</f>
        <v>No Information Submitted</v>
      </c>
      <c r="B227" s="71" t="str">
        <f>IF(ISBLANK('Inverter Request Form'!$B333), "No Information Submitted", IF($BX$4 = "Yes", _xlfn.CONCAT("{", 'Inverter Request Form'!$C333, "V}"), IF('Inverter Request Form'!$B$98 = "Yes", IF(ISBLANK('Inverter Request Form'!$E333), "No Basic Listee Model Number Submitted", _xlfn.CONCAT('Inverter Request Form'!$B333," {",'Inverter Request Form'!$C333, "V}")), _xlfn.CONCAT('Inverter Request Form'!$B333," {",'Inverter Request Form'!$C333, "V}"))))</f>
        <v>No Information Submitted</v>
      </c>
      <c r="C227" s="27" t="str">
        <f t="shared" si="18"/>
        <v>N</v>
      </c>
      <c r="D227" s="27" t="str">
        <f>IF(OR('Inverter Request Form'!$B$39 = "Yes", OR('Inverter Request Form'!$B$50 = "Yes: SA8-SA15", 'Inverter Request Form'!$B$50 = "Yes: SA8-SA15, SA17 &amp; SA18")), IF('Inverter Request Form'!$B$39 = "Yes", "Y", "N"), "ERROR - No SA or SB Submitted")</f>
        <v>ERROR - No SA or SB Submitted</v>
      </c>
      <c r="E22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7" s="27" t="str">
        <f>IF($E$4 &lt;&gt; "Y", "N", IF('Inverter Request Form'!$B$54 = "Yes", "Y", "N"))</f>
        <v>N</v>
      </c>
      <c r="G227" s="27" t="str">
        <f>IF($E$4 &lt;&gt; "Y", "N", IF(OR('Inverter Request Form'!$B$50 = "Yes: SA8-SA15", 'Inverter Request Form'!$B$50 = "Yes: SA8-SA15, SA17 &amp; SA18"), "Y", "N"))</f>
        <v>N</v>
      </c>
      <c r="H227" s="27" t="str">
        <f>IF($E$4 &lt;&gt; "Y", "N", IF('Inverter Request Form'!$B$50 = "Yes: SA8-SA15, SA17 &amp; SA18", "Y", "N"))</f>
        <v>N</v>
      </c>
      <c r="I227" s="27" t="str">
        <f>IF('Inverter Request Form'!$B$88="1. Inverter - CSIP Certified", "Y", IF('Inverter Request Form'!$B$88="2. Inverter - CSIP compliant via conformance testing using a CSIP-certified gateway", "Y*", IF('Inverter Request Form'!$B$88= "None", "N", "N")))</f>
        <v>N</v>
      </c>
      <c r="J227" s="27"/>
      <c r="K227" s="27" t="str">
        <f>IF(ISBLANK('Inverter Request Form'!$D333), "No Information Submitted", 'Inverter Request Form'!$D333)</f>
        <v>No Information Submitted</v>
      </c>
      <c r="L227" s="27"/>
      <c r="M227" s="27" t="str">
        <f>IF(ISBLANK('Inverter Request Form'!$C333), "No Information Submitted", 'Inverter Request Form'!$C333)</f>
        <v>No Information Submitted</v>
      </c>
      <c r="N227" s="27"/>
      <c r="O227" s="27" t="str">
        <f>IF($D$4 &lt;&gt; "Y", "No Information Submitted", IF(ISBLANK('Inverter Request Form'!$B$34), "No NRTL Selected", 'Inverter Request Form'!$B$34))</f>
        <v>No Information Submitted</v>
      </c>
      <c r="P227" s="81" t="str">
        <f t="shared" si="19"/>
        <v>No Information Submitted</v>
      </c>
      <c r="Q227" s="27" t="str">
        <f>IF($E$4 &lt;&gt; "Y", "No Information Submitted", IF(ISBLANK('Inverter Request Form'!$B$34), "No NRTL Selected", 'Inverter Request Form'!$B$34))</f>
        <v>No Information Submitted</v>
      </c>
      <c r="R227" s="81" t="str">
        <f t="shared" si="20"/>
        <v>No Information Submitted</v>
      </c>
      <c r="S227" s="27" t="str">
        <f>IF($E$4 &lt;&gt; "Y", "No Information Submitted", IF(AND($E$4= "Y", ISBLANK('Inverter Request Form'!$B$52)), "ERROR - No Firmware Version Submitted", 'Inverter Request Form'!$B$52))</f>
        <v>No Information Submitted</v>
      </c>
      <c r="T227" s="81" t="str">
        <f t="shared" si="21"/>
        <v>No Information Submitted</v>
      </c>
      <c r="U227" s="81" t="str">
        <f t="shared" si="22"/>
        <v>No Information Submitted</v>
      </c>
      <c r="V227" s="81" t="str">
        <f t="shared" si="23"/>
        <v>No Information Submitted</v>
      </c>
      <c r="W227" s="27" t="str">
        <f>IF($I$4="No Information Submitted", "No Information Submitted", IF(ISBLANK('Inverter Request Form'!$B$90), "No Information Submitted", 'Inverter Request Form'!$B$90))</f>
        <v>No Information Submitted</v>
      </c>
      <c r="X227" s="81" t="str">
        <f>IF($I$4="No Information Submitted", "No Information Submitted", IF(ISBLANK('Inverter Request Form'!$B$90), "No Information Submitted", ""))</f>
        <v>No Information Submitted</v>
      </c>
      <c r="Y227" s="27"/>
      <c r="Z227" s="27" t="str">
        <f>IF(AND('Inverter Request Form'!$B$28= "Yes", 'Inverter Request Form'!$B$98 = "Yes"), "Multiple Listing and ACPV module", IF('Inverter Request Form'!$B$28= "Yes", "ACPV module", IF('Inverter Request Form'!$B$98 = "Yes", "Multiple Listing",  "")))</f>
        <v/>
      </c>
      <c r="AA227" s="27" t="str">
        <f>IF('Inverter Request Form'!$B$30="Yes","Y", "N")</f>
        <v>N</v>
      </c>
      <c r="AB227" s="27" t="str">
        <f>IF('Inverter Request Form'!$B$26="Yes","Y", "N")</f>
        <v>N</v>
      </c>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t="str">
        <f>IF('Inverter Request Form'!$B$68 = "", "No Information Submitted", IF('Inverter Request Form'!$B$68 = "Yes", "Y", IF('Inverter Request Form'!$B$68 = "No", "N", "Error")))</f>
        <v>No Information Submitted</v>
      </c>
      <c r="BK227" s="27" t="str">
        <f>IF('Inverter Request Form'!$B$70 = "", "No Information Submitted", IF('Inverter Request Form'!$B$70 = "Yes", "Y", IF('Inverter Request Form'!$B$70 = "No", "N", "Error")))</f>
        <v>No Information Submitted</v>
      </c>
      <c r="BL227" s="27" t="str">
        <f>IF('Inverter Request Form'!$B$72 = "", "No Information Submitted", IF('Inverter Request Form'!$B$72 = "Yes", "Y", IF('Inverter Request Form'!$B$72 = "No", "N", "Error")))</f>
        <v>No Information Submitted</v>
      </c>
      <c r="BM227" s="27" t="str">
        <f>IF('Inverter Request Form'!$B$74 = "", "No Information Submitted", IF('Inverter Request Form'!$B$74 = "Yes", "Y", IF('Inverter Request Form'!$B$74 = "No", "N", "Error")))</f>
        <v>No Information Submitted</v>
      </c>
      <c r="BN227" s="27" t="str">
        <f>IF('Inverter Request Form'!$B$76 = "", "No Information Submitted", IF('Inverter Request Form'!$B$76 = "Yes", "Y", IF('Inverter Request Form'!$B$76 = "No", "N", "Error")))</f>
        <v>No Information Submitted</v>
      </c>
      <c r="BO227" s="27" t="str">
        <f>IF('Inverter Request Form'!$B$78 = "", "No Information Submitted", IF('Inverter Request Form'!$B$78 = "Yes", "Y", IF('Inverter Request Form'!$B$78 = "No", "N", "Error")))</f>
        <v>No Information Submitted</v>
      </c>
      <c r="BP227" s="27" t="str">
        <f>IF('Inverter Request Form'!$B$80 = "", "No Information Submitted", IF('Inverter Request Form'!$B$80 = "Yes", "Y", IF('Inverter Request Form'!$B$80 = "No", "N", "Error")))</f>
        <v>No Information Submitted</v>
      </c>
      <c r="BQ227" s="27" t="str">
        <f>IF('Inverter Request Form'!$B$82 = "", "No Information Submitted", IF('Inverter Request Form'!$B$82 = "Yes", "Y", IF('Inverter Request Form'!$B$82 = "No", "N", "Error")))</f>
        <v>No Information Submitted</v>
      </c>
      <c r="BR227" s="27" t="str">
        <f>IF('Inverter Request Form'!$B$84 = "", "No Information Submitted", IF('Inverter Request Form'!$B$84 = "Yes", "Y", IF('Inverter Request Form'!$B$84 = "No", "N", "Error")))</f>
        <v>No Information Submitted</v>
      </c>
      <c r="BS227" s="81"/>
      <c r="BT227" s="81"/>
      <c r="BU22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7" s="27" t="str">
        <f>IF('Inverter Request Form'!$B$22 = "PV Only", "PV", IF('Inverter Request Form'!$B$22 = "Battery Only", "Battery", IF('Inverter Request Form'!$B$22 = "Hybrid (PV and Battery)", "Both", "No Information Submitted")))</f>
        <v>No Information Submitted</v>
      </c>
      <c r="BX227" s="27" t="str">
        <f>IF(ISBLANK('Inverter Request Form'!$B333), "No Information Submitted", IF('Inverter Request Form'!$B$28 &lt;&gt; "Yes", "No", IF(AND('Inverter Request Form'!$B$28 = "Yes", ISBLANK('Inverter Request Form'!$F333)), "Missing ACPV Model Number", "Yes")))</f>
        <v>No Information Submitted</v>
      </c>
    </row>
    <row r="228" spans="1:76" ht="28.8" x14ac:dyDescent="0.3">
      <c r="A228" s="71" t="str">
        <f>IF(ISBLANK('Inverter Request Form'!$B$6), "No Information Submitted", 'Inverter Request Form'!$B$6)</f>
        <v>No Information Submitted</v>
      </c>
      <c r="B228" s="71" t="str">
        <f>IF(ISBLANK('Inverter Request Form'!$B334), "No Information Submitted", IF($BX$4 = "Yes", _xlfn.CONCAT("{", 'Inverter Request Form'!$C334, "V}"), IF('Inverter Request Form'!$B$98 = "Yes", IF(ISBLANK('Inverter Request Form'!$E334), "No Basic Listee Model Number Submitted", _xlfn.CONCAT('Inverter Request Form'!$B334," {",'Inverter Request Form'!$C334, "V}")), _xlfn.CONCAT('Inverter Request Form'!$B334," {",'Inverter Request Form'!$C334, "V}"))))</f>
        <v>No Information Submitted</v>
      </c>
      <c r="C228" s="27" t="str">
        <f t="shared" si="18"/>
        <v>N</v>
      </c>
      <c r="D228" s="27" t="str">
        <f>IF(OR('Inverter Request Form'!$B$39 = "Yes", OR('Inverter Request Form'!$B$50 = "Yes: SA8-SA15", 'Inverter Request Form'!$B$50 = "Yes: SA8-SA15, SA17 &amp; SA18")), IF('Inverter Request Form'!$B$39 = "Yes", "Y", "N"), "ERROR - No SA or SB Submitted")</f>
        <v>ERROR - No SA or SB Submitted</v>
      </c>
      <c r="E22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8" s="27" t="str">
        <f>IF($E$4 &lt;&gt; "Y", "N", IF('Inverter Request Form'!$B$54 = "Yes", "Y", "N"))</f>
        <v>N</v>
      </c>
      <c r="G228" s="27" t="str">
        <f>IF($E$4 &lt;&gt; "Y", "N", IF(OR('Inverter Request Form'!$B$50 = "Yes: SA8-SA15", 'Inverter Request Form'!$B$50 = "Yes: SA8-SA15, SA17 &amp; SA18"), "Y", "N"))</f>
        <v>N</v>
      </c>
      <c r="H228" s="27" t="str">
        <f>IF($E$4 &lt;&gt; "Y", "N", IF('Inverter Request Form'!$B$50 = "Yes: SA8-SA15, SA17 &amp; SA18", "Y", "N"))</f>
        <v>N</v>
      </c>
      <c r="I228" s="27" t="str">
        <f>IF('Inverter Request Form'!$B$88="1. Inverter - CSIP Certified", "Y", IF('Inverter Request Form'!$B$88="2. Inverter - CSIP compliant via conformance testing using a CSIP-certified gateway", "Y*", IF('Inverter Request Form'!$B$88= "None", "N", "N")))</f>
        <v>N</v>
      </c>
      <c r="J228" s="27"/>
      <c r="K228" s="27" t="str">
        <f>IF(ISBLANK('Inverter Request Form'!$D334), "No Information Submitted", 'Inverter Request Form'!$D334)</f>
        <v>No Information Submitted</v>
      </c>
      <c r="L228" s="27"/>
      <c r="M228" s="27" t="str">
        <f>IF(ISBLANK('Inverter Request Form'!$C334), "No Information Submitted", 'Inverter Request Form'!$C334)</f>
        <v>No Information Submitted</v>
      </c>
      <c r="N228" s="27"/>
      <c r="O228" s="27" t="str">
        <f>IF($D$4 &lt;&gt; "Y", "No Information Submitted", IF(ISBLANK('Inverter Request Form'!$B$34), "No NRTL Selected", 'Inverter Request Form'!$B$34))</f>
        <v>No Information Submitted</v>
      </c>
      <c r="P228" s="81" t="str">
        <f t="shared" si="19"/>
        <v>No Information Submitted</v>
      </c>
      <c r="Q228" s="27" t="str">
        <f>IF($E$4 &lt;&gt; "Y", "No Information Submitted", IF(ISBLANK('Inverter Request Form'!$B$34), "No NRTL Selected", 'Inverter Request Form'!$B$34))</f>
        <v>No Information Submitted</v>
      </c>
      <c r="R228" s="81" t="str">
        <f t="shared" si="20"/>
        <v>No Information Submitted</v>
      </c>
      <c r="S228" s="27" t="str">
        <f>IF($E$4 &lt;&gt; "Y", "No Information Submitted", IF(AND($E$4= "Y", ISBLANK('Inverter Request Form'!$B$52)), "ERROR - No Firmware Version Submitted", 'Inverter Request Form'!$B$52))</f>
        <v>No Information Submitted</v>
      </c>
      <c r="T228" s="81" t="str">
        <f t="shared" si="21"/>
        <v>No Information Submitted</v>
      </c>
      <c r="U228" s="81" t="str">
        <f t="shared" si="22"/>
        <v>No Information Submitted</v>
      </c>
      <c r="V228" s="81" t="str">
        <f t="shared" si="23"/>
        <v>No Information Submitted</v>
      </c>
      <c r="W228" s="27" t="str">
        <f>IF($I$4="No Information Submitted", "No Information Submitted", IF(ISBLANK('Inverter Request Form'!$B$90), "No Information Submitted", 'Inverter Request Form'!$B$90))</f>
        <v>No Information Submitted</v>
      </c>
      <c r="X228" s="81" t="str">
        <f>IF($I$4="No Information Submitted", "No Information Submitted", IF(ISBLANK('Inverter Request Form'!$B$90), "No Information Submitted", ""))</f>
        <v>No Information Submitted</v>
      </c>
      <c r="Y228" s="27"/>
      <c r="Z228" s="27" t="str">
        <f>IF(AND('Inverter Request Form'!$B$28= "Yes", 'Inverter Request Form'!$B$98 = "Yes"), "Multiple Listing and ACPV module", IF('Inverter Request Form'!$B$28= "Yes", "ACPV module", IF('Inverter Request Form'!$B$98 = "Yes", "Multiple Listing",  "")))</f>
        <v/>
      </c>
      <c r="AA228" s="27" t="str">
        <f>IF('Inverter Request Form'!$B$30="Yes","Y", "N")</f>
        <v>N</v>
      </c>
      <c r="AB228" s="27" t="str">
        <f>IF('Inverter Request Form'!$B$26="Yes","Y", "N")</f>
        <v>N</v>
      </c>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t="str">
        <f>IF('Inverter Request Form'!$B$68 = "", "No Information Submitted", IF('Inverter Request Form'!$B$68 = "Yes", "Y", IF('Inverter Request Form'!$B$68 = "No", "N", "Error")))</f>
        <v>No Information Submitted</v>
      </c>
      <c r="BK228" s="27" t="str">
        <f>IF('Inverter Request Form'!$B$70 = "", "No Information Submitted", IF('Inverter Request Form'!$B$70 = "Yes", "Y", IF('Inverter Request Form'!$B$70 = "No", "N", "Error")))</f>
        <v>No Information Submitted</v>
      </c>
      <c r="BL228" s="27" t="str">
        <f>IF('Inverter Request Form'!$B$72 = "", "No Information Submitted", IF('Inverter Request Form'!$B$72 = "Yes", "Y", IF('Inverter Request Form'!$B$72 = "No", "N", "Error")))</f>
        <v>No Information Submitted</v>
      </c>
      <c r="BM228" s="27" t="str">
        <f>IF('Inverter Request Form'!$B$74 = "", "No Information Submitted", IF('Inverter Request Form'!$B$74 = "Yes", "Y", IF('Inverter Request Form'!$B$74 = "No", "N", "Error")))</f>
        <v>No Information Submitted</v>
      </c>
      <c r="BN228" s="27" t="str">
        <f>IF('Inverter Request Form'!$B$76 = "", "No Information Submitted", IF('Inverter Request Form'!$B$76 = "Yes", "Y", IF('Inverter Request Form'!$B$76 = "No", "N", "Error")))</f>
        <v>No Information Submitted</v>
      </c>
      <c r="BO228" s="27" t="str">
        <f>IF('Inverter Request Form'!$B$78 = "", "No Information Submitted", IF('Inverter Request Form'!$B$78 = "Yes", "Y", IF('Inverter Request Form'!$B$78 = "No", "N", "Error")))</f>
        <v>No Information Submitted</v>
      </c>
      <c r="BP228" s="27" t="str">
        <f>IF('Inverter Request Form'!$B$80 = "", "No Information Submitted", IF('Inverter Request Form'!$B$80 = "Yes", "Y", IF('Inverter Request Form'!$B$80 = "No", "N", "Error")))</f>
        <v>No Information Submitted</v>
      </c>
      <c r="BQ228" s="27" t="str">
        <f>IF('Inverter Request Form'!$B$82 = "", "No Information Submitted", IF('Inverter Request Form'!$B$82 = "Yes", "Y", IF('Inverter Request Form'!$B$82 = "No", "N", "Error")))</f>
        <v>No Information Submitted</v>
      </c>
      <c r="BR228" s="27" t="str">
        <f>IF('Inverter Request Form'!$B$84 = "", "No Information Submitted", IF('Inverter Request Form'!$B$84 = "Yes", "Y", IF('Inverter Request Form'!$B$84 = "No", "N", "Error")))</f>
        <v>No Information Submitted</v>
      </c>
      <c r="BS228" s="81"/>
      <c r="BT228" s="81"/>
      <c r="BU22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8" s="27" t="str">
        <f>IF('Inverter Request Form'!$B$22 = "PV Only", "PV", IF('Inverter Request Form'!$B$22 = "Battery Only", "Battery", IF('Inverter Request Form'!$B$22 = "Hybrid (PV and Battery)", "Both", "No Information Submitted")))</f>
        <v>No Information Submitted</v>
      </c>
      <c r="BX228" s="27" t="str">
        <f>IF(ISBLANK('Inverter Request Form'!$B334), "No Information Submitted", IF('Inverter Request Form'!$B$28 &lt;&gt; "Yes", "No", IF(AND('Inverter Request Form'!$B$28 = "Yes", ISBLANK('Inverter Request Form'!$F334)), "Missing ACPV Model Number", "Yes")))</f>
        <v>No Information Submitted</v>
      </c>
    </row>
    <row r="229" spans="1:76" ht="28.8" x14ac:dyDescent="0.3">
      <c r="A229" s="71" t="str">
        <f>IF(ISBLANK('Inverter Request Form'!$B$6), "No Information Submitted", 'Inverter Request Form'!$B$6)</f>
        <v>No Information Submitted</v>
      </c>
      <c r="B229" s="71" t="str">
        <f>IF(ISBLANK('Inverter Request Form'!$B335), "No Information Submitted", IF($BX$4 = "Yes", _xlfn.CONCAT("{", 'Inverter Request Form'!$C335, "V}"), IF('Inverter Request Form'!$B$98 = "Yes", IF(ISBLANK('Inverter Request Form'!$E335), "No Basic Listee Model Number Submitted", _xlfn.CONCAT('Inverter Request Form'!$B335," {",'Inverter Request Form'!$C335, "V}")), _xlfn.CONCAT('Inverter Request Form'!$B335," {",'Inverter Request Form'!$C335, "V}"))))</f>
        <v>No Information Submitted</v>
      </c>
      <c r="C229" s="27" t="str">
        <f t="shared" si="18"/>
        <v>N</v>
      </c>
      <c r="D229" s="27" t="str">
        <f>IF(OR('Inverter Request Form'!$B$39 = "Yes", OR('Inverter Request Form'!$B$50 = "Yes: SA8-SA15", 'Inverter Request Form'!$B$50 = "Yes: SA8-SA15, SA17 &amp; SA18")), IF('Inverter Request Form'!$B$39 = "Yes", "Y", "N"), "ERROR - No SA or SB Submitted")</f>
        <v>ERROR - No SA or SB Submitted</v>
      </c>
      <c r="E22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29" s="27" t="str">
        <f>IF($E$4 &lt;&gt; "Y", "N", IF('Inverter Request Form'!$B$54 = "Yes", "Y", "N"))</f>
        <v>N</v>
      </c>
      <c r="G229" s="27" t="str">
        <f>IF($E$4 &lt;&gt; "Y", "N", IF(OR('Inverter Request Form'!$B$50 = "Yes: SA8-SA15", 'Inverter Request Form'!$B$50 = "Yes: SA8-SA15, SA17 &amp; SA18"), "Y", "N"))</f>
        <v>N</v>
      </c>
      <c r="H229" s="27" t="str">
        <f>IF($E$4 &lt;&gt; "Y", "N", IF('Inverter Request Form'!$B$50 = "Yes: SA8-SA15, SA17 &amp; SA18", "Y", "N"))</f>
        <v>N</v>
      </c>
      <c r="I229" s="27" t="str">
        <f>IF('Inverter Request Form'!$B$88="1. Inverter - CSIP Certified", "Y", IF('Inverter Request Form'!$B$88="2. Inverter - CSIP compliant via conformance testing using a CSIP-certified gateway", "Y*", IF('Inverter Request Form'!$B$88= "None", "N", "N")))</f>
        <v>N</v>
      </c>
      <c r="J229" s="27"/>
      <c r="K229" s="27" t="str">
        <f>IF(ISBLANK('Inverter Request Form'!$D335), "No Information Submitted", 'Inverter Request Form'!$D335)</f>
        <v>No Information Submitted</v>
      </c>
      <c r="L229" s="27"/>
      <c r="M229" s="27" t="str">
        <f>IF(ISBLANK('Inverter Request Form'!$C335), "No Information Submitted", 'Inverter Request Form'!$C335)</f>
        <v>No Information Submitted</v>
      </c>
      <c r="N229" s="27"/>
      <c r="O229" s="27" t="str">
        <f>IF($D$4 &lt;&gt; "Y", "No Information Submitted", IF(ISBLANK('Inverter Request Form'!$B$34), "No NRTL Selected", 'Inverter Request Form'!$B$34))</f>
        <v>No Information Submitted</v>
      </c>
      <c r="P229" s="81" t="str">
        <f t="shared" si="19"/>
        <v>No Information Submitted</v>
      </c>
      <c r="Q229" s="27" t="str">
        <f>IF($E$4 &lt;&gt; "Y", "No Information Submitted", IF(ISBLANK('Inverter Request Form'!$B$34), "No NRTL Selected", 'Inverter Request Form'!$B$34))</f>
        <v>No Information Submitted</v>
      </c>
      <c r="R229" s="81" t="str">
        <f t="shared" si="20"/>
        <v>No Information Submitted</v>
      </c>
      <c r="S229" s="27" t="str">
        <f>IF($E$4 &lt;&gt; "Y", "No Information Submitted", IF(AND($E$4= "Y", ISBLANK('Inverter Request Form'!$B$52)), "ERROR - No Firmware Version Submitted", 'Inverter Request Form'!$B$52))</f>
        <v>No Information Submitted</v>
      </c>
      <c r="T229" s="81" t="str">
        <f t="shared" si="21"/>
        <v>No Information Submitted</v>
      </c>
      <c r="U229" s="81" t="str">
        <f t="shared" si="22"/>
        <v>No Information Submitted</v>
      </c>
      <c r="V229" s="81" t="str">
        <f t="shared" si="23"/>
        <v>No Information Submitted</v>
      </c>
      <c r="W229" s="27" t="str">
        <f>IF($I$4="No Information Submitted", "No Information Submitted", IF(ISBLANK('Inverter Request Form'!$B$90), "No Information Submitted", 'Inverter Request Form'!$B$90))</f>
        <v>No Information Submitted</v>
      </c>
      <c r="X229" s="81" t="str">
        <f>IF($I$4="No Information Submitted", "No Information Submitted", IF(ISBLANK('Inverter Request Form'!$B$90), "No Information Submitted", ""))</f>
        <v>No Information Submitted</v>
      </c>
      <c r="Y229" s="27"/>
      <c r="Z229" s="27" t="str">
        <f>IF(AND('Inverter Request Form'!$B$28= "Yes", 'Inverter Request Form'!$B$98 = "Yes"), "Multiple Listing and ACPV module", IF('Inverter Request Form'!$B$28= "Yes", "ACPV module", IF('Inverter Request Form'!$B$98 = "Yes", "Multiple Listing",  "")))</f>
        <v/>
      </c>
      <c r="AA229" s="27" t="str">
        <f>IF('Inverter Request Form'!$B$30="Yes","Y", "N")</f>
        <v>N</v>
      </c>
      <c r="AB229" s="27" t="str">
        <f>IF('Inverter Request Form'!$B$26="Yes","Y", "N")</f>
        <v>N</v>
      </c>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t="str">
        <f>IF('Inverter Request Form'!$B$68 = "", "No Information Submitted", IF('Inverter Request Form'!$B$68 = "Yes", "Y", IF('Inverter Request Form'!$B$68 = "No", "N", "Error")))</f>
        <v>No Information Submitted</v>
      </c>
      <c r="BK229" s="27" t="str">
        <f>IF('Inverter Request Form'!$B$70 = "", "No Information Submitted", IF('Inverter Request Form'!$B$70 = "Yes", "Y", IF('Inverter Request Form'!$B$70 = "No", "N", "Error")))</f>
        <v>No Information Submitted</v>
      </c>
      <c r="BL229" s="27" t="str">
        <f>IF('Inverter Request Form'!$B$72 = "", "No Information Submitted", IF('Inverter Request Form'!$B$72 = "Yes", "Y", IF('Inverter Request Form'!$B$72 = "No", "N", "Error")))</f>
        <v>No Information Submitted</v>
      </c>
      <c r="BM229" s="27" t="str">
        <f>IF('Inverter Request Form'!$B$74 = "", "No Information Submitted", IF('Inverter Request Form'!$B$74 = "Yes", "Y", IF('Inverter Request Form'!$B$74 = "No", "N", "Error")))</f>
        <v>No Information Submitted</v>
      </c>
      <c r="BN229" s="27" t="str">
        <f>IF('Inverter Request Form'!$B$76 = "", "No Information Submitted", IF('Inverter Request Form'!$B$76 = "Yes", "Y", IF('Inverter Request Form'!$B$76 = "No", "N", "Error")))</f>
        <v>No Information Submitted</v>
      </c>
      <c r="BO229" s="27" t="str">
        <f>IF('Inverter Request Form'!$B$78 = "", "No Information Submitted", IF('Inverter Request Form'!$B$78 = "Yes", "Y", IF('Inverter Request Form'!$B$78 = "No", "N", "Error")))</f>
        <v>No Information Submitted</v>
      </c>
      <c r="BP229" s="27" t="str">
        <f>IF('Inverter Request Form'!$B$80 = "", "No Information Submitted", IF('Inverter Request Form'!$B$80 = "Yes", "Y", IF('Inverter Request Form'!$B$80 = "No", "N", "Error")))</f>
        <v>No Information Submitted</v>
      </c>
      <c r="BQ229" s="27" t="str">
        <f>IF('Inverter Request Form'!$B$82 = "", "No Information Submitted", IF('Inverter Request Form'!$B$82 = "Yes", "Y", IF('Inverter Request Form'!$B$82 = "No", "N", "Error")))</f>
        <v>No Information Submitted</v>
      </c>
      <c r="BR229" s="27" t="str">
        <f>IF('Inverter Request Form'!$B$84 = "", "No Information Submitted", IF('Inverter Request Form'!$B$84 = "Yes", "Y", IF('Inverter Request Form'!$B$84 = "No", "N", "Error")))</f>
        <v>No Information Submitted</v>
      </c>
      <c r="BS229" s="81"/>
      <c r="BT229" s="81"/>
      <c r="BU22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2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29" s="27" t="str">
        <f>IF('Inverter Request Form'!$B$22 = "PV Only", "PV", IF('Inverter Request Form'!$B$22 = "Battery Only", "Battery", IF('Inverter Request Form'!$B$22 = "Hybrid (PV and Battery)", "Both", "No Information Submitted")))</f>
        <v>No Information Submitted</v>
      </c>
      <c r="BX229" s="27" t="str">
        <f>IF(ISBLANK('Inverter Request Form'!$B335), "No Information Submitted", IF('Inverter Request Form'!$B$28 &lt;&gt; "Yes", "No", IF(AND('Inverter Request Form'!$B$28 = "Yes", ISBLANK('Inverter Request Form'!$F335)), "Missing ACPV Model Number", "Yes")))</f>
        <v>No Information Submitted</v>
      </c>
    </row>
    <row r="230" spans="1:76" ht="28.8" x14ac:dyDescent="0.3">
      <c r="A230" s="71" t="str">
        <f>IF(ISBLANK('Inverter Request Form'!$B$6), "No Information Submitted", 'Inverter Request Form'!$B$6)</f>
        <v>No Information Submitted</v>
      </c>
      <c r="B230" s="71" t="str">
        <f>IF(ISBLANK('Inverter Request Form'!$B336), "No Information Submitted", IF($BX$4 = "Yes", _xlfn.CONCAT("{", 'Inverter Request Form'!$C336, "V}"), IF('Inverter Request Form'!$B$98 = "Yes", IF(ISBLANK('Inverter Request Form'!$E336), "No Basic Listee Model Number Submitted", _xlfn.CONCAT('Inverter Request Form'!$B336," {",'Inverter Request Form'!$C336, "V}")), _xlfn.CONCAT('Inverter Request Form'!$B336," {",'Inverter Request Form'!$C336, "V}"))))</f>
        <v>No Information Submitted</v>
      </c>
      <c r="C230" s="27" t="str">
        <f t="shared" si="18"/>
        <v>N</v>
      </c>
      <c r="D230" s="27" t="str">
        <f>IF(OR('Inverter Request Form'!$B$39 = "Yes", OR('Inverter Request Form'!$B$50 = "Yes: SA8-SA15", 'Inverter Request Form'!$B$50 = "Yes: SA8-SA15, SA17 &amp; SA18")), IF('Inverter Request Form'!$B$39 = "Yes", "Y", "N"), "ERROR - No SA or SB Submitted")</f>
        <v>ERROR - No SA or SB Submitted</v>
      </c>
      <c r="E23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0" s="27" t="str">
        <f>IF($E$4 &lt;&gt; "Y", "N", IF('Inverter Request Form'!$B$54 = "Yes", "Y", "N"))</f>
        <v>N</v>
      </c>
      <c r="G230" s="27" t="str">
        <f>IF($E$4 &lt;&gt; "Y", "N", IF(OR('Inverter Request Form'!$B$50 = "Yes: SA8-SA15", 'Inverter Request Form'!$B$50 = "Yes: SA8-SA15, SA17 &amp; SA18"), "Y", "N"))</f>
        <v>N</v>
      </c>
      <c r="H230" s="27" t="str">
        <f>IF($E$4 &lt;&gt; "Y", "N", IF('Inverter Request Form'!$B$50 = "Yes: SA8-SA15, SA17 &amp; SA18", "Y", "N"))</f>
        <v>N</v>
      </c>
      <c r="I230" s="27" t="str">
        <f>IF('Inverter Request Form'!$B$88="1. Inverter - CSIP Certified", "Y", IF('Inverter Request Form'!$B$88="2. Inverter - CSIP compliant via conformance testing using a CSIP-certified gateway", "Y*", IF('Inverter Request Form'!$B$88= "None", "N", "N")))</f>
        <v>N</v>
      </c>
      <c r="J230" s="27"/>
      <c r="K230" s="27" t="str">
        <f>IF(ISBLANK('Inverter Request Form'!$D336), "No Information Submitted", 'Inverter Request Form'!$D336)</f>
        <v>No Information Submitted</v>
      </c>
      <c r="L230" s="27"/>
      <c r="M230" s="27" t="str">
        <f>IF(ISBLANK('Inverter Request Form'!$C336), "No Information Submitted", 'Inverter Request Form'!$C336)</f>
        <v>No Information Submitted</v>
      </c>
      <c r="N230" s="27"/>
      <c r="O230" s="27" t="str">
        <f>IF($D$4 &lt;&gt; "Y", "No Information Submitted", IF(ISBLANK('Inverter Request Form'!$B$34), "No NRTL Selected", 'Inverter Request Form'!$B$34))</f>
        <v>No Information Submitted</v>
      </c>
      <c r="P230" s="81" t="str">
        <f t="shared" si="19"/>
        <v>No Information Submitted</v>
      </c>
      <c r="Q230" s="27" t="str">
        <f>IF($E$4 &lt;&gt; "Y", "No Information Submitted", IF(ISBLANK('Inverter Request Form'!$B$34), "No NRTL Selected", 'Inverter Request Form'!$B$34))</f>
        <v>No Information Submitted</v>
      </c>
      <c r="R230" s="81" t="str">
        <f t="shared" si="20"/>
        <v>No Information Submitted</v>
      </c>
      <c r="S230" s="27" t="str">
        <f>IF($E$4 &lt;&gt; "Y", "No Information Submitted", IF(AND($E$4= "Y", ISBLANK('Inverter Request Form'!$B$52)), "ERROR - No Firmware Version Submitted", 'Inverter Request Form'!$B$52))</f>
        <v>No Information Submitted</v>
      </c>
      <c r="T230" s="81" t="str">
        <f t="shared" si="21"/>
        <v>No Information Submitted</v>
      </c>
      <c r="U230" s="81" t="str">
        <f t="shared" si="22"/>
        <v>No Information Submitted</v>
      </c>
      <c r="V230" s="81" t="str">
        <f t="shared" si="23"/>
        <v>No Information Submitted</v>
      </c>
      <c r="W230" s="27" t="str">
        <f>IF($I$4="No Information Submitted", "No Information Submitted", IF(ISBLANK('Inverter Request Form'!$B$90), "No Information Submitted", 'Inverter Request Form'!$B$90))</f>
        <v>No Information Submitted</v>
      </c>
      <c r="X230" s="81" t="str">
        <f>IF($I$4="No Information Submitted", "No Information Submitted", IF(ISBLANK('Inverter Request Form'!$B$90), "No Information Submitted", ""))</f>
        <v>No Information Submitted</v>
      </c>
      <c r="Y230" s="27"/>
      <c r="Z230" s="27" t="str">
        <f>IF(AND('Inverter Request Form'!$B$28= "Yes", 'Inverter Request Form'!$B$98 = "Yes"), "Multiple Listing and ACPV module", IF('Inverter Request Form'!$B$28= "Yes", "ACPV module", IF('Inverter Request Form'!$B$98 = "Yes", "Multiple Listing",  "")))</f>
        <v/>
      </c>
      <c r="AA230" s="27" t="str">
        <f>IF('Inverter Request Form'!$B$30="Yes","Y", "N")</f>
        <v>N</v>
      </c>
      <c r="AB230" s="27" t="str">
        <f>IF('Inverter Request Form'!$B$26="Yes","Y", "N")</f>
        <v>N</v>
      </c>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t="str">
        <f>IF('Inverter Request Form'!$B$68 = "", "No Information Submitted", IF('Inverter Request Form'!$B$68 = "Yes", "Y", IF('Inverter Request Form'!$B$68 = "No", "N", "Error")))</f>
        <v>No Information Submitted</v>
      </c>
      <c r="BK230" s="27" t="str">
        <f>IF('Inverter Request Form'!$B$70 = "", "No Information Submitted", IF('Inverter Request Form'!$B$70 = "Yes", "Y", IF('Inverter Request Form'!$B$70 = "No", "N", "Error")))</f>
        <v>No Information Submitted</v>
      </c>
      <c r="BL230" s="27" t="str">
        <f>IF('Inverter Request Form'!$B$72 = "", "No Information Submitted", IF('Inverter Request Form'!$B$72 = "Yes", "Y", IF('Inverter Request Form'!$B$72 = "No", "N", "Error")))</f>
        <v>No Information Submitted</v>
      </c>
      <c r="BM230" s="27" t="str">
        <f>IF('Inverter Request Form'!$B$74 = "", "No Information Submitted", IF('Inverter Request Form'!$B$74 = "Yes", "Y", IF('Inverter Request Form'!$B$74 = "No", "N", "Error")))</f>
        <v>No Information Submitted</v>
      </c>
      <c r="BN230" s="27" t="str">
        <f>IF('Inverter Request Form'!$B$76 = "", "No Information Submitted", IF('Inverter Request Form'!$B$76 = "Yes", "Y", IF('Inverter Request Form'!$B$76 = "No", "N", "Error")))</f>
        <v>No Information Submitted</v>
      </c>
      <c r="BO230" s="27" t="str">
        <f>IF('Inverter Request Form'!$B$78 = "", "No Information Submitted", IF('Inverter Request Form'!$B$78 = "Yes", "Y", IF('Inverter Request Form'!$B$78 = "No", "N", "Error")))</f>
        <v>No Information Submitted</v>
      </c>
      <c r="BP230" s="27" t="str">
        <f>IF('Inverter Request Form'!$B$80 = "", "No Information Submitted", IF('Inverter Request Form'!$B$80 = "Yes", "Y", IF('Inverter Request Form'!$B$80 = "No", "N", "Error")))</f>
        <v>No Information Submitted</v>
      </c>
      <c r="BQ230" s="27" t="str">
        <f>IF('Inverter Request Form'!$B$82 = "", "No Information Submitted", IF('Inverter Request Form'!$B$82 = "Yes", "Y", IF('Inverter Request Form'!$B$82 = "No", "N", "Error")))</f>
        <v>No Information Submitted</v>
      </c>
      <c r="BR230" s="27" t="str">
        <f>IF('Inverter Request Form'!$B$84 = "", "No Information Submitted", IF('Inverter Request Form'!$B$84 = "Yes", "Y", IF('Inverter Request Form'!$B$84 = "No", "N", "Error")))</f>
        <v>No Information Submitted</v>
      </c>
      <c r="BS230" s="81"/>
      <c r="BT230" s="81"/>
      <c r="BU23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0" s="27" t="str">
        <f>IF('Inverter Request Form'!$B$22 = "PV Only", "PV", IF('Inverter Request Form'!$B$22 = "Battery Only", "Battery", IF('Inverter Request Form'!$B$22 = "Hybrid (PV and Battery)", "Both", "No Information Submitted")))</f>
        <v>No Information Submitted</v>
      </c>
      <c r="BX230" s="27" t="str">
        <f>IF(ISBLANK('Inverter Request Form'!$B336), "No Information Submitted", IF('Inverter Request Form'!$B$28 &lt;&gt; "Yes", "No", IF(AND('Inverter Request Form'!$B$28 = "Yes", ISBLANK('Inverter Request Form'!$F336)), "Missing ACPV Model Number", "Yes")))</f>
        <v>No Information Submitted</v>
      </c>
    </row>
    <row r="231" spans="1:76" ht="28.8" x14ac:dyDescent="0.3">
      <c r="A231" s="71" t="str">
        <f>IF(ISBLANK('Inverter Request Form'!$B$6), "No Information Submitted", 'Inverter Request Form'!$B$6)</f>
        <v>No Information Submitted</v>
      </c>
      <c r="B231" s="71" t="str">
        <f>IF(ISBLANK('Inverter Request Form'!$B337), "No Information Submitted", IF($BX$4 = "Yes", _xlfn.CONCAT("{", 'Inverter Request Form'!$C337, "V}"), IF('Inverter Request Form'!$B$98 = "Yes", IF(ISBLANK('Inverter Request Form'!$E337), "No Basic Listee Model Number Submitted", _xlfn.CONCAT('Inverter Request Form'!$B337," {",'Inverter Request Form'!$C337, "V}")), _xlfn.CONCAT('Inverter Request Form'!$B337," {",'Inverter Request Form'!$C337, "V}"))))</f>
        <v>No Information Submitted</v>
      </c>
      <c r="C231" s="27" t="str">
        <f t="shared" si="18"/>
        <v>N</v>
      </c>
      <c r="D231" s="27" t="str">
        <f>IF(OR('Inverter Request Form'!$B$39 = "Yes", OR('Inverter Request Form'!$B$50 = "Yes: SA8-SA15", 'Inverter Request Form'!$B$50 = "Yes: SA8-SA15, SA17 &amp; SA18")), IF('Inverter Request Form'!$B$39 = "Yes", "Y", "N"), "ERROR - No SA or SB Submitted")</f>
        <v>ERROR - No SA or SB Submitted</v>
      </c>
      <c r="E23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1" s="27" t="str">
        <f>IF($E$4 &lt;&gt; "Y", "N", IF('Inverter Request Form'!$B$54 = "Yes", "Y", "N"))</f>
        <v>N</v>
      </c>
      <c r="G231" s="27" t="str">
        <f>IF($E$4 &lt;&gt; "Y", "N", IF(OR('Inverter Request Form'!$B$50 = "Yes: SA8-SA15", 'Inverter Request Form'!$B$50 = "Yes: SA8-SA15, SA17 &amp; SA18"), "Y", "N"))</f>
        <v>N</v>
      </c>
      <c r="H231" s="27" t="str">
        <f>IF($E$4 &lt;&gt; "Y", "N", IF('Inverter Request Form'!$B$50 = "Yes: SA8-SA15, SA17 &amp; SA18", "Y", "N"))</f>
        <v>N</v>
      </c>
      <c r="I231" s="27" t="str">
        <f>IF('Inverter Request Form'!$B$88="1. Inverter - CSIP Certified", "Y", IF('Inverter Request Form'!$B$88="2. Inverter - CSIP compliant via conformance testing using a CSIP-certified gateway", "Y*", IF('Inverter Request Form'!$B$88= "None", "N", "N")))</f>
        <v>N</v>
      </c>
      <c r="J231" s="27"/>
      <c r="K231" s="27" t="str">
        <f>IF(ISBLANK('Inverter Request Form'!$D337), "No Information Submitted", 'Inverter Request Form'!$D337)</f>
        <v>No Information Submitted</v>
      </c>
      <c r="L231" s="27"/>
      <c r="M231" s="27" t="str">
        <f>IF(ISBLANK('Inverter Request Form'!$C337), "No Information Submitted", 'Inverter Request Form'!$C337)</f>
        <v>No Information Submitted</v>
      </c>
      <c r="N231" s="27"/>
      <c r="O231" s="27" t="str">
        <f>IF($D$4 &lt;&gt; "Y", "No Information Submitted", IF(ISBLANK('Inverter Request Form'!$B$34), "No NRTL Selected", 'Inverter Request Form'!$B$34))</f>
        <v>No Information Submitted</v>
      </c>
      <c r="P231" s="81" t="str">
        <f t="shared" si="19"/>
        <v>No Information Submitted</v>
      </c>
      <c r="Q231" s="27" t="str">
        <f>IF($E$4 &lt;&gt; "Y", "No Information Submitted", IF(ISBLANK('Inverter Request Form'!$B$34), "No NRTL Selected", 'Inverter Request Form'!$B$34))</f>
        <v>No Information Submitted</v>
      </c>
      <c r="R231" s="81" t="str">
        <f t="shared" si="20"/>
        <v>No Information Submitted</v>
      </c>
      <c r="S231" s="27" t="str">
        <f>IF($E$4 &lt;&gt; "Y", "No Information Submitted", IF(AND($E$4= "Y", ISBLANK('Inverter Request Form'!$B$52)), "ERROR - No Firmware Version Submitted", 'Inverter Request Form'!$B$52))</f>
        <v>No Information Submitted</v>
      </c>
      <c r="T231" s="81" t="str">
        <f t="shared" si="21"/>
        <v>No Information Submitted</v>
      </c>
      <c r="U231" s="81" t="str">
        <f t="shared" si="22"/>
        <v>No Information Submitted</v>
      </c>
      <c r="V231" s="81" t="str">
        <f t="shared" si="23"/>
        <v>No Information Submitted</v>
      </c>
      <c r="W231" s="27" t="str">
        <f>IF($I$4="No Information Submitted", "No Information Submitted", IF(ISBLANK('Inverter Request Form'!$B$90), "No Information Submitted", 'Inverter Request Form'!$B$90))</f>
        <v>No Information Submitted</v>
      </c>
      <c r="X231" s="81" t="str">
        <f>IF($I$4="No Information Submitted", "No Information Submitted", IF(ISBLANK('Inverter Request Form'!$B$90), "No Information Submitted", ""))</f>
        <v>No Information Submitted</v>
      </c>
      <c r="Y231" s="27"/>
      <c r="Z231" s="27" t="str">
        <f>IF(AND('Inverter Request Form'!$B$28= "Yes", 'Inverter Request Form'!$B$98 = "Yes"), "Multiple Listing and ACPV module", IF('Inverter Request Form'!$B$28= "Yes", "ACPV module", IF('Inverter Request Form'!$B$98 = "Yes", "Multiple Listing",  "")))</f>
        <v/>
      </c>
      <c r="AA231" s="27" t="str">
        <f>IF('Inverter Request Form'!$B$30="Yes","Y", "N")</f>
        <v>N</v>
      </c>
      <c r="AB231" s="27" t="str">
        <f>IF('Inverter Request Form'!$B$26="Yes","Y", "N")</f>
        <v>N</v>
      </c>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t="str">
        <f>IF('Inverter Request Form'!$B$68 = "", "No Information Submitted", IF('Inverter Request Form'!$B$68 = "Yes", "Y", IF('Inverter Request Form'!$B$68 = "No", "N", "Error")))</f>
        <v>No Information Submitted</v>
      </c>
      <c r="BK231" s="27" t="str">
        <f>IF('Inverter Request Form'!$B$70 = "", "No Information Submitted", IF('Inverter Request Form'!$B$70 = "Yes", "Y", IF('Inverter Request Form'!$B$70 = "No", "N", "Error")))</f>
        <v>No Information Submitted</v>
      </c>
      <c r="BL231" s="27" t="str">
        <f>IF('Inverter Request Form'!$B$72 = "", "No Information Submitted", IF('Inverter Request Form'!$B$72 = "Yes", "Y", IF('Inverter Request Form'!$B$72 = "No", "N", "Error")))</f>
        <v>No Information Submitted</v>
      </c>
      <c r="BM231" s="27" t="str">
        <f>IF('Inverter Request Form'!$B$74 = "", "No Information Submitted", IF('Inverter Request Form'!$B$74 = "Yes", "Y", IF('Inverter Request Form'!$B$74 = "No", "N", "Error")))</f>
        <v>No Information Submitted</v>
      </c>
      <c r="BN231" s="27" t="str">
        <f>IF('Inverter Request Form'!$B$76 = "", "No Information Submitted", IF('Inverter Request Form'!$B$76 = "Yes", "Y", IF('Inverter Request Form'!$B$76 = "No", "N", "Error")))</f>
        <v>No Information Submitted</v>
      </c>
      <c r="BO231" s="27" t="str">
        <f>IF('Inverter Request Form'!$B$78 = "", "No Information Submitted", IF('Inverter Request Form'!$B$78 = "Yes", "Y", IF('Inverter Request Form'!$B$78 = "No", "N", "Error")))</f>
        <v>No Information Submitted</v>
      </c>
      <c r="BP231" s="27" t="str">
        <f>IF('Inverter Request Form'!$B$80 = "", "No Information Submitted", IF('Inverter Request Form'!$B$80 = "Yes", "Y", IF('Inverter Request Form'!$B$80 = "No", "N", "Error")))</f>
        <v>No Information Submitted</v>
      </c>
      <c r="BQ231" s="27" t="str">
        <f>IF('Inverter Request Form'!$B$82 = "", "No Information Submitted", IF('Inverter Request Form'!$B$82 = "Yes", "Y", IF('Inverter Request Form'!$B$82 = "No", "N", "Error")))</f>
        <v>No Information Submitted</v>
      </c>
      <c r="BR231" s="27" t="str">
        <f>IF('Inverter Request Form'!$B$84 = "", "No Information Submitted", IF('Inverter Request Form'!$B$84 = "Yes", "Y", IF('Inverter Request Form'!$B$84 = "No", "N", "Error")))</f>
        <v>No Information Submitted</v>
      </c>
      <c r="BS231" s="81"/>
      <c r="BT231" s="81"/>
      <c r="BU23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1" s="27" t="str">
        <f>IF('Inverter Request Form'!$B$22 = "PV Only", "PV", IF('Inverter Request Form'!$B$22 = "Battery Only", "Battery", IF('Inverter Request Form'!$B$22 = "Hybrid (PV and Battery)", "Both", "No Information Submitted")))</f>
        <v>No Information Submitted</v>
      </c>
      <c r="BX231" s="27" t="str">
        <f>IF(ISBLANK('Inverter Request Form'!$B337), "No Information Submitted", IF('Inverter Request Form'!$B$28 &lt;&gt; "Yes", "No", IF(AND('Inverter Request Form'!$B$28 = "Yes", ISBLANK('Inverter Request Form'!$F337)), "Missing ACPV Model Number", "Yes")))</f>
        <v>No Information Submitted</v>
      </c>
    </row>
    <row r="232" spans="1:76" ht="28.8" x14ac:dyDescent="0.3">
      <c r="A232" s="71" t="str">
        <f>IF(ISBLANK('Inverter Request Form'!$B$6), "No Information Submitted", 'Inverter Request Form'!$B$6)</f>
        <v>No Information Submitted</v>
      </c>
      <c r="B232" s="71" t="str">
        <f>IF(ISBLANK('Inverter Request Form'!$B338), "No Information Submitted", IF($BX$4 = "Yes", _xlfn.CONCAT("{", 'Inverter Request Form'!$C338, "V}"), IF('Inverter Request Form'!$B$98 = "Yes", IF(ISBLANK('Inverter Request Form'!$E338), "No Basic Listee Model Number Submitted", _xlfn.CONCAT('Inverter Request Form'!$B338," {",'Inverter Request Form'!$C338, "V}")), _xlfn.CONCAT('Inverter Request Form'!$B338," {",'Inverter Request Form'!$C338, "V}"))))</f>
        <v>No Information Submitted</v>
      </c>
      <c r="C232" s="27" t="str">
        <f t="shared" si="18"/>
        <v>N</v>
      </c>
      <c r="D232" s="27" t="str">
        <f>IF(OR('Inverter Request Form'!$B$39 = "Yes", OR('Inverter Request Form'!$B$50 = "Yes: SA8-SA15", 'Inverter Request Form'!$B$50 = "Yes: SA8-SA15, SA17 &amp; SA18")), IF('Inverter Request Form'!$B$39 = "Yes", "Y", "N"), "ERROR - No SA or SB Submitted")</f>
        <v>ERROR - No SA or SB Submitted</v>
      </c>
      <c r="E23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2" s="27" t="str">
        <f>IF($E$4 &lt;&gt; "Y", "N", IF('Inverter Request Form'!$B$54 = "Yes", "Y", "N"))</f>
        <v>N</v>
      </c>
      <c r="G232" s="27" t="str">
        <f>IF($E$4 &lt;&gt; "Y", "N", IF(OR('Inverter Request Form'!$B$50 = "Yes: SA8-SA15", 'Inverter Request Form'!$B$50 = "Yes: SA8-SA15, SA17 &amp; SA18"), "Y", "N"))</f>
        <v>N</v>
      </c>
      <c r="H232" s="27" t="str">
        <f>IF($E$4 &lt;&gt; "Y", "N", IF('Inverter Request Form'!$B$50 = "Yes: SA8-SA15, SA17 &amp; SA18", "Y", "N"))</f>
        <v>N</v>
      </c>
      <c r="I232" s="27" t="str">
        <f>IF('Inverter Request Form'!$B$88="1. Inverter - CSIP Certified", "Y", IF('Inverter Request Form'!$B$88="2. Inverter - CSIP compliant via conformance testing using a CSIP-certified gateway", "Y*", IF('Inverter Request Form'!$B$88= "None", "N", "N")))</f>
        <v>N</v>
      </c>
      <c r="J232" s="27"/>
      <c r="K232" s="27" t="str">
        <f>IF(ISBLANK('Inverter Request Form'!$D338), "No Information Submitted", 'Inverter Request Form'!$D338)</f>
        <v>No Information Submitted</v>
      </c>
      <c r="L232" s="27"/>
      <c r="M232" s="27" t="str">
        <f>IF(ISBLANK('Inverter Request Form'!$C338), "No Information Submitted", 'Inverter Request Form'!$C338)</f>
        <v>No Information Submitted</v>
      </c>
      <c r="N232" s="27"/>
      <c r="O232" s="27" t="str">
        <f>IF($D$4 &lt;&gt; "Y", "No Information Submitted", IF(ISBLANK('Inverter Request Form'!$B$34), "No NRTL Selected", 'Inverter Request Form'!$B$34))</f>
        <v>No Information Submitted</v>
      </c>
      <c r="P232" s="81" t="str">
        <f t="shared" si="19"/>
        <v>No Information Submitted</v>
      </c>
      <c r="Q232" s="27" t="str">
        <f>IF($E$4 &lt;&gt; "Y", "No Information Submitted", IF(ISBLANK('Inverter Request Form'!$B$34), "No NRTL Selected", 'Inverter Request Form'!$B$34))</f>
        <v>No Information Submitted</v>
      </c>
      <c r="R232" s="81" t="str">
        <f t="shared" si="20"/>
        <v>No Information Submitted</v>
      </c>
      <c r="S232" s="27" t="str">
        <f>IF($E$4 &lt;&gt; "Y", "No Information Submitted", IF(AND($E$4= "Y", ISBLANK('Inverter Request Form'!$B$52)), "ERROR - No Firmware Version Submitted", 'Inverter Request Form'!$B$52))</f>
        <v>No Information Submitted</v>
      </c>
      <c r="T232" s="81" t="str">
        <f t="shared" si="21"/>
        <v>No Information Submitted</v>
      </c>
      <c r="U232" s="81" t="str">
        <f t="shared" si="22"/>
        <v>No Information Submitted</v>
      </c>
      <c r="V232" s="81" t="str">
        <f t="shared" si="23"/>
        <v>No Information Submitted</v>
      </c>
      <c r="W232" s="27" t="str">
        <f>IF($I$4="No Information Submitted", "No Information Submitted", IF(ISBLANK('Inverter Request Form'!$B$90), "No Information Submitted", 'Inverter Request Form'!$B$90))</f>
        <v>No Information Submitted</v>
      </c>
      <c r="X232" s="81" t="str">
        <f>IF($I$4="No Information Submitted", "No Information Submitted", IF(ISBLANK('Inverter Request Form'!$B$90), "No Information Submitted", ""))</f>
        <v>No Information Submitted</v>
      </c>
      <c r="Y232" s="27"/>
      <c r="Z232" s="27" t="str">
        <f>IF(AND('Inverter Request Form'!$B$28= "Yes", 'Inverter Request Form'!$B$98 = "Yes"), "Multiple Listing and ACPV module", IF('Inverter Request Form'!$B$28= "Yes", "ACPV module", IF('Inverter Request Form'!$B$98 = "Yes", "Multiple Listing",  "")))</f>
        <v/>
      </c>
      <c r="AA232" s="27" t="str">
        <f>IF('Inverter Request Form'!$B$30="Yes","Y", "N")</f>
        <v>N</v>
      </c>
      <c r="AB232" s="27" t="str">
        <f>IF('Inverter Request Form'!$B$26="Yes","Y", "N")</f>
        <v>N</v>
      </c>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t="str">
        <f>IF('Inverter Request Form'!$B$68 = "", "No Information Submitted", IF('Inverter Request Form'!$B$68 = "Yes", "Y", IF('Inverter Request Form'!$B$68 = "No", "N", "Error")))</f>
        <v>No Information Submitted</v>
      </c>
      <c r="BK232" s="27" t="str">
        <f>IF('Inverter Request Form'!$B$70 = "", "No Information Submitted", IF('Inverter Request Form'!$B$70 = "Yes", "Y", IF('Inverter Request Form'!$B$70 = "No", "N", "Error")))</f>
        <v>No Information Submitted</v>
      </c>
      <c r="BL232" s="27" t="str">
        <f>IF('Inverter Request Form'!$B$72 = "", "No Information Submitted", IF('Inverter Request Form'!$B$72 = "Yes", "Y", IF('Inverter Request Form'!$B$72 = "No", "N", "Error")))</f>
        <v>No Information Submitted</v>
      </c>
      <c r="BM232" s="27" t="str">
        <f>IF('Inverter Request Form'!$B$74 = "", "No Information Submitted", IF('Inverter Request Form'!$B$74 = "Yes", "Y", IF('Inverter Request Form'!$B$74 = "No", "N", "Error")))</f>
        <v>No Information Submitted</v>
      </c>
      <c r="BN232" s="27" t="str">
        <f>IF('Inverter Request Form'!$B$76 = "", "No Information Submitted", IF('Inverter Request Form'!$B$76 = "Yes", "Y", IF('Inverter Request Form'!$B$76 = "No", "N", "Error")))</f>
        <v>No Information Submitted</v>
      </c>
      <c r="BO232" s="27" t="str">
        <f>IF('Inverter Request Form'!$B$78 = "", "No Information Submitted", IF('Inverter Request Form'!$B$78 = "Yes", "Y", IF('Inverter Request Form'!$B$78 = "No", "N", "Error")))</f>
        <v>No Information Submitted</v>
      </c>
      <c r="BP232" s="27" t="str">
        <f>IF('Inverter Request Form'!$B$80 = "", "No Information Submitted", IF('Inverter Request Form'!$B$80 = "Yes", "Y", IF('Inverter Request Form'!$B$80 = "No", "N", "Error")))</f>
        <v>No Information Submitted</v>
      </c>
      <c r="BQ232" s="27" t="str">
        <f>IF('Inverter Request Form'!$B$82 = "", "No Information Submitted", IF('Inverter Request Form'!$B$82 = "Yes", "Y", IF('Inverter Request Form'!$B$82 = "No", "N", "Error")))</f>
        <v>No Information Submitted</v>
      </c>
      <c r="BR232" s="27" t="str">
        <f>IF('Inverter Request Form'!$B$84 = "", "No Information Submitted", IF('Inverter Request Form'!$B$84 = "Yes", "Y", IF('Inverter Request Form'!$B$84 = "No", "N", "Error")))</f>
        <v>No Information Submitted</v>
      </c>
      <c r="BS232" s="81"/>
      <c r="BT232" s="81"/>
      <c r="BU23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2" s="27" t="str">
        <f>IF('Inverter Request Form'!$B$22 = "PV Only", "PV", IF('Inverter Request Form'!$B$22 = "Battery Only", "Battery", IF('Inverter Request Form'!$B$22 = "Hybrid (PV and Battery)", "Both", "No Information Submitted")))</f>
        <v>No Information Submitted</v>
      </c>
      <c r="BX232" s="27" t="str">
        <f>IF(ISBLANK('Inverter Request Form'!$B338), "No Information Submitted", IF('Inverter Request Form'!$B$28 &lt;&gt; "Yes", "No", IF(AND('Inverter Request Form'!$B$28 = "Yes", ISBLANK('Inverter Request Form'!$F338)), "Missing ACPV Model Number", "Yes")))</f>
        <v>No Information Submitted</v>
      </c>
    </row>
    <row r="233" spans="1:76" ht="28.8" x14ac:dyDescent="0.3">
      <c r="A233" s="71" t="str">
        <f>IF(ISBLANK('Inverter Request Form'!$B$6), "No Information Submitted", 'Inverter Request Form'!$B$6)</f>
        <v>No Information Submitted</v>
      </c>
      <c r="B233" s="71" t="str">
        <f>IF(ISBLANK('Inverter Request Form'!$B339), "No Information Submitted", IF($BX$4 = "Yes", _xlfn.CONCAT("{", 'Inverter Request Form'!$C339, "V}"), IF('Inverter Request Form'!$B$98 = "Yes", IF(ISBLANK('Inverter Request Form'!$E339), "No Basic Listee Model Number Submitted", _xlfn.CONCAT('Inverter Request Form'!$B339," {",'Inverter Request Form'!$C339, "V}")), _xlfn.CONCAT('Inverter Request Form'!$B339," {",'Inverter Request Form'!$C339, "V}"))))</f>
        <v>No Information Submitted</v>
      </c>
      <c r="C233" s="27" t="str">
        <f t="shared" si="18"/>
        <v>N</v>
      </c>
      <c r="D233" s="27" t="str">
        <f>IF(OR('Inverter Request Form'!$B$39 = "Yes", OR('Inverter Request Form'!$B$50 = "Yes: SA8-SA15", 'Inverter Request Form'!$B$50 = "Yes: SA8-SA15, SA17 &amp; SA18")), IF('Inverter Request Form'!$B$39 = "Yes", "Y", "N"), "ERROR - No SA or SB Submitted")</f>
        <v>ERROR - No SA or SB Submitted</v>
      </c>
      <c r="E23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3" s="27" t="str">
        <f>IF($E$4 &lt;&gt; "Y", "N", IF('Inverter Request Form'!$B$54 = "Yes", "Y", "N"))</f>
        <v>N</v>
      </c>
      <c r="G233" s="27" t="str">
        <f>IF($E$4 &lt;&gt; "Y", "N", IF(OR('Inverter Request Form'!$B$50 = "Yes: SA8-SA15", 'Inverter Request Form'!$B$50 = "Yes: SA8-SA15, SA17 &amp; SA18"), "Y", "N"))</f>
        <v>N</v>
      </c>
      <c r="H233" s="27" t="str">
        <f>IF($E$4 &lt;&gt; "Y", "N", IF('Inverter Request Form'!$B$50 = "Yes: SA8-SA15, SA17 &amp; SA18", "Y", "N"))</f>
        <v>N</v>
      </c>
      <c r="I233" s="27" t="str">
        <f>IF('Inverter Request Form'!$B$88="1. Inverter - CSIP Certified", "Y", IF('Inverter Request Form'!$B$88="2. Inverter - CSIP compliant via conformance testing using a CSIP-certified gateway", "Y*", IF('Inverter Request Form'!$B$88= "None", "N", "N")))</f>
        <v>N</v>
      </c>
      <c r="J233" s="27"/>
      <c r="K233" s="27" t="str">
        <f>IF(ISBLANK('Inverter Request Form'!$D339), "No Information Submitted", 'Inverter Request Form'!$D339)</f>
        <v>No Information Submitted</v>
      </c>
      <c r="L233" s="27"/>
      <c r="M233" s="27" t="str">
        <f>IF(ISBLANK('Inverter Request Form'!$C339), "No Information Submitted", 'Inverter Request Form'!$C339)</f>
        <v>No Information Submitted</v>
      </c>
      <c r="N233" s="27"/>
      <c r="O233" s="27" t="str">
        <f>IF($D$4 &lt;&gt; "Y", "No Information Submitted", IF(ISBLANK('Inverter Request Form'!$B$34), "No NRTL Selected", 'Inverter Request Form'!$B$34))</f>
        <v>No Information Submitted</v>
      </c>
      <c r="P233" s="81" t="str">
        <f t="shared" si="19"/>
        <v>No Information Submitted</v>
      </c>
      <c r="Q233" s="27" t="str">
        <f>IF($E$4 &lt;&gt; "Y", "No Information Submitted", IF(ISBLANK('Inverter Request Form'!$B$34), "No NRTL Selected", 'Inverter Request Form'!$B$34))</f>
        <v>No Information Submitted</v>
      </c>
      <c r="R233" s="81" t="str">
        <f t="shared" si="20"/>
        <v>No Information Submitted</v>
      </c>
      <c r="S233" s="27" t="str">
        <f>IF($E$4 &lt;&gt; "Y", "No Information Submitted", IF(AND($E$4= "Y", ISBLANK('Inverter Request Form'!$B$52)), "ERROR - No Firmware Version Submitted", 'Inverter Request Form'!$B$52))</f>
        <v>No Information Submitted</v>
      </c>
      <c r="T233" s="81" t="str">
        <f t="shared" si="21"/>
        <v>No Information Submitted</v>
      </c>
      <c r="U233" s="81" t="str">
        <f t="shared" si="22"/>
        <v>No Information Submitted</v>
      </c>
      <c r="V233" s="81" t="str">
        <f t="shared" si="23"/>
        <v>No Information Submitted</v>
      </c>
      <c r="W233" s="27" t="str">
        <f>IF($I$4="No Information Submitted", "No Information Submitted", IF(ISBLANK('Inverter Request Form'!$B$90), "No Information Submitted", 'Inverter Request Form'!$B$90))</f>
        <v>No Information Submitted</v>
      </c>
      <c r="X233" s="81" t="str">
        <f>IF($I$4="No Information Submitted", "No Information Submitted", IF(ISBLANK('Inverter Request Form'!$B$90), "No Information Submitted", ""))</f>
        <v>No Information Submitted</v>
      </c>
      <c r="Y233" s="27"/>
      <c r="Z233" s="27" t="str">
        <f>IF(AND('Inverter Request Form'!$B$28= "Yes", 'Inverter Request Form'!$B$98 = "Yes"), "Multiple Listing and ACPV module", IF('Inverter Request Form'!$B$28= "Yes", "ACPV module", IF('Inverter Request Form'!$B$98 = "Yes", "Multiple Listing",  "")))</f>
        <v/>
      </c>
      <c r="AA233" s="27" t="str">
        <f>IF('Inverter Request Form'!$B$30="Yes","Y", "N")</f>
        <v>N</v>
      </c>
      <c r="AB233" s="27" t="str">
        <f>IF('Inverter Request Form'!$B$26="Yes","Y", "N")</f>
        <v>N</v>
      </c>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t="str">
        <f>IF('Inverter Request Form'!$B$68 = "", "No Information Submitted", IF('Inverter Request Form'!$B$68 = "Yes", "Y", IF('Inverter Request Form'!$B$68 = "No", "N", "Error")))</f>
        <v>No Information Submitted</v>
      </c>
      <c r="BK233" s="27" t="str">
        <f>IF('Inverter Request Form'!$B$70 = "", "No Information Submitted", IF('Inverter Request Form'!$B$70 = "Yes", "Y", IF('Inverter Request Form'!$B$70 = "No", "N", "Error")))</f>
        <v>No Information Submitted</v>
      </c>
      <c r="BL233" s="27" t="str">
        <f>IF('Inverter Request Form'!$B$72 = "", "No Information Submitted", IF('Inverter Request Form'!$B$72 = "Yes", "Y", IF('Inverter Request Form'!$B$72 = "No", "N", "Error")))</f>
        <v>No Information Submitted</v>
      </c>
      <c r="BM233" s="27" t="str">
        <f>IF('Inverter Request Form'!$B$74 = "", "No Information Submitted", IF('Inverter Request Form'!$B$74 = "Yes", "Y", IF('Inverter Request Form'!$B$74 = "No", "N", "Error")))</f>
        <v>No Information Submitted</v>
      </c>
      <c r="BN233" s="27" t="str">
        <f>IF('Inverter Request Form'!$B$76 = "", "No Information Submitted", IF('Inverter Request Form'!$B$76 = "Yes", "Y", IF('Inverter Request Form'!$B$76 = "No", "N", "Error")))</f>
        <v>No Information Submitted</v>
      </c>
      <c r="BO233" s="27" t="str">
        <f>IF('Inverter Request Form'!$B$78 = "", "No Information Submitted", IF('Inverter Request Form'!$B$78 = "Yes", "Y", IF('Inverter Request Form'!$B$78 = "No", "N", "Error")))</f>
        <v>No Information Submitted</v>
      </c>
      <c r="BP233" s="27" t="str">
        <f>IF('Inverter Request Form'!$B$80 = "", "No Information Submitted", IF('Inverter Request Form'!$B$80 = "Yes", "Y", IF('Inverter Request Form'!$B$80 = "No", "N", "Error")))</f>
        <v>No Information Submitted</v>
      </c>
      <c r="BQ233" s="27" t="str">
        <f>IF('Inverter Request Form'!$B$82 = "", "No Information Submitted", IF('Inverter Request Form'!$B$82 = "Yes", "Y", IF('Inverter Request Form'!$B$82 = "No", "N", "Error")))</f>
        <v>No Information Submitted</v>
      </c>
      <c r="BR233" s="27" t="str">
        <f>IF('Inverter Request Form'!$B$84 = "", "No Information Submitted", IF('Inverter Request Form'!$B$84 = "Yes", "Y", IF('Inverter Request Form'!$B$84 = "No", "N", "Error")))</f>
        <v>No Information Submitted</v>
      </c>
      <c r="BS233" s="81"/>
      <c r="BT233" s="81"/>
      <c r="BU23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3" s="27" t="str">
        <f>IF('Inverter Request Form'!$B$22 = "PV Only", "PV", IF('Inverter Request Form'!$B$22 = "Battery Only", "Battery", IF('Inverter Request Form'!$B$22 = "Hybrid (PV and Battery)", "Both", "No Information Submitted")))</f>
        <v>No Information Submitted</v>
      </c>
      <c r="BX233" s="27" t="str">
        <f>IF(ISBLANK('Inverter Request Form'!$B339), "No Information Submitted", IF('Inverter Request Form'!$B$28 &lt;&gt; "Yes", "No", IF(AND('Inverter Request Form'!$B$28 = "Yes", ISBLANK('Inverter Request Form'!$F339)), "Missing ACPV Model Number", "Yes")))</f>
        <v>No Information Submitted</v>
      </c>
    </row>
    <row r="234" spans="1:76" ht="28.8" x14ac:dyDescent="0.3">
      <c r="A234" s="71" t="str">
        <f>IF(ISBLANK('Inverter Request Form'!$B$6), "No Information Submitted", 'Inverter Request Form'!$B$6)</f>
        <v>No Information Submitted</v>
      </c>
      <c r="B234" s="71" t="str">
        <f>IF(ISBLANK('Inverter Request Form'!$B340), "No Information Submitted", IF($BX$4 = "Yes", _xlfn.CONCAT("{", 'Inverter Request Form'!$C340, "V}"), IF('Inverter Request Form'!$B$98 = "Yes", IF(ISBLANK('Inverter Request Form'!$E340), "No Basic Listee Model Number Submitted", _xlfn.CONCAT('Inverter Request Form'!$B340," {",'Inverter Request Form'!$C340, "V}")), _xlfn.CONCAT('Inverter Request Form'!$B340," {",'Inverter Request Form'!$C340, "V}"))))</f>
        <v>No Information Submitted</v>
      </c>
      <c r="C234" s="27" t="str">
        <f t="shared" si="18"/>
        <v>N</v>
      </c>
      <c r="D234" s="27" t="str">
        <f>IF(OR('Inverter Request Form'!$B$39 = "Yes", OR('Inverter Request Form'!$B$50 = "Yes: SA8-SA15", 'Inverter Request Form'!$B$50 = "Yes: SA8-SA15, SA17 &amp; SA18")), IF('Inverter Request Form'!$B$39 = "Yes", "Y", "N"), "ERROR - No SA or SB Submitted")</f>
        <v>ERROR - No SA or SB Submitted</v>
      </c>
      <c r="E23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4" s="27" t="str">
        <f>IF($E$4 &lt;&gt; "Y", "N", IF('Inverter Request Form'!$B$54 = "Yes", "Y", "N"))</f>
        <v>N</v>
      </c>
      <c r="G234" s="27" t="str">
        <f>IF($E$4 &lt;&gt; "Y", "N", IF(OR('Inverter Request Form'!$B$50 = "Yes: SA8-SA15", 'Inverter Request Form'!$B$50 = "Yes: SA8-SA15, SA17 &amp; SA18"), "Y", "N"))</f>
        <v>N</v>
      </c>
      <c r="H234" s="27" t="str">
        <f>IF($E$4 &lt;&gt; "Y", "N", IF('Inverter Request Form'!$B$50 = "Yes: SA8-SA15, SA17 &amp; SA18", "Y", "N"))</f>
        <v>N</v>
      </c>
      <c r="I234" s="27" t="str">
        <f>IF('Inverter Request Form'!$B$88="1. Inverter - CSIP Certified", "Y", IF('Inverter Request Form'!$B$88="2. Inverter - CSIP compliant via conformance testing using a CSIP-certified gateway", "Y*", IF('Inverter Request Form'!$B$88= "None", "N", "N")))</f>
        <v>N</v>
      </c>
      <c r="J234" s="27"/>
      <c r="K234" s="27" t="str">
        <f>IF(ISBLANK('Inverter Request Form'!$D340), "No Information Submitted", 'Inverter Request Form'!$D340)</f>
        <v>No Information Submitted</v>
      </c>
      <c r="L234" s="27"/>
      <c r="M234" s="27" t="str">
        <f>IF(ISBLANK('Inverter Request Form'!$C340), "No Information Submitted", 'Inverter Request Form'!$C340)</f>
        <v>No Information Submitted</v>
      </c>
      <c r="N234" s="27"/>
      <c r="O234" s="27" t="str">
        <f>IF($D$4 &lt;&gt; "Y", "No Information Submitted", IF(ISBLANK('Inverter Request Form'!$B$34), "No NRTL Selected", 'Inverter Request Form'!$B$34))</f>
        <v>No Information Submitted</v>
      </c>
      <c r="P234" s="81" t="str">
        <f t="shared" si="19"/>
        <v>No Information Submitted</v>
      </c>
      <c r="Q234" s="27" t="str">
        <f>IF($E$4 &lt;&gt; "Y", "No Information Submitted", IF(ISBLANK('Inverter Request Form'!$B$34), "No NRTL Selected", 'Inverter Request Form'!$B$34))</f>
        <v>No Information Submitted</v>
      </c>
      <c r="R234" s="81" t="str">
        <f t="shared" si="20"/>
        <v>No Information Submitted</v>
      </c>
      <c r="S234" s="27" t="str">
        <f>IF($E$4 &lt;&gt; "Y", "No Information Submitted", IF(AND($E$4= "Y", ISBLANK('Inverter Request Form'!$B$52)), "ERROR - No Firmware Version Submitted", 'Inverter Request Form'!$B$52))</f>
        <v>No Information Submitted</v>
      </c>
      <c r="T234" s="81" t="str">
        <f t="shared" si="21"/>
        <v>No Information Submitted</v>
      </c>
      <c r="U234" s="81" t="str">
        <f t="shared" si="22"/>
        <v>No Information Submitted</v>
      </c>
      <c r="V234" s="81" t="str">
        <f t="shared" si="23"/>
        <v>No Information Submitted</v>
      </c>
      <c r="W234" s="27" t="str">
        <f>IF($I$4="No Information Submitted", "No Information Submitted", IF(ISBLANK('Inverter Request Form'!$B$90), "No Information Submitted", 'Inverter Request Form'!$B$90))</f>
        <v>No Information Submitted</v>
      </c>
      <c r="X234" s="81" t="str">
        <f>IF($I$4="No Information Submitted", "No Information Submitted", IF(ISBLANK('Inverter Request Form'!$B$90), "No Information Submitted", ""))</f>
        <v>No Information Submitted</v>
      </c>
      <c r="Y234" s="27"/>
      <c r="Z234" s="27" t="str">
        <f>IF(AND('Inverter Request Form'!$B$28= "Yes", 'Inverter Request Form'!$B$98 = "Yes"), "Multiple Listing and ACPV module", IF('Inverter Request Form'!$B$28= "Yes", "ACPV module", IF('Inverter Request Form'!$B$98 = "Yes", "Multiple Listing",  "")))</f>
        <v/>
      </c>
      <c r="AA234" s="27" t="str">
        <f>IF('Inverter Request Form'!$B$30="Yes","Y", "N")</f>
        <v>N</v>
      </c>
      <c r="AB234" s="27" t="str">
        <f>IF('Inverter Request Form'!$B$26="Yes","Y", "N")</f>
        <v>N</v>
      </c>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t="str">
        <f>IF('Inverter Request Form'!$B$68 = "", "No Information Submitted", IF('Inverter Request Form'!$B$68 = "Yes", "Y", IF('Inverter Request Form'!$B$68 = "No", "N", "Error")))</f>
        <v>No Information Submitted</v>
      </c>
      <c r="BK234" s="27" t="str">
        <f>IF('Inverter Request Form'!$B$70 = "", "No Information Submitted", IF('Inverter Request Form'!$B$70 = "Yes", "Y", IF('Inverter Request Form'!$B$70 = "No", "N", "Error")))</f>
        <v>No Information Submitted</v>
      </c>
      <c r="BL234" s="27" t="str">
        <f>IF('Inverter Request Form'!$B$72 = "", "No Information Submitted", IF('Inverter Request Form'!$B$72 = "Yes", "Y", IF('Inverter Request Form'!$B$72 = "No", "N", "Error")))</f>
        <v>No Information Submitted</v>
      </c>
      <c r="BM234" s="27" t="str">
        <f>IF('Inverter Request Form'!$B$74 = "", "No Information Submitted", IF('Inverter Request Form'!$B$74 = "Yes", "Y", IF('Inverter Request Form'!$B$74 = "No", "N", "Error")))</f>
        <v>No Information Submitted</v>
      </c>
      <c r="BN234" s="27" t="str">
        <f>IF('Inverter Request Form'!$B$76 = "", "No Information Submitted", IF('Inverter Request Form'!$B$76 = "Yes", "Y", IF('Inverter Request Form'!$B$76 = "No", "N", "Error")))</f>
        <v>No Information Submitted</v>
      </c>
      <c r="BO234" s="27" t="str">
        <f>IF('Inverter Request Form'!$B$78 = "", "No Information Submitted", IF('Inverter Request Form'!$B$78 = "Yes", "Y", IF('Inverter Request Form'!$B$78 = "No", "N", "Error")))</f>
        <v>No Information Submitted</v>
      </c>
      <c r="BP234" s="27" t="str">
        <f>IF('Inverter Request Form'!$B$80 = "", "No Information Submitted", IF('Inverter Request Form'!$B$80 = "Yes", "Y", IF('Inverter Request Form'!$B$80 = "No", "N", "Error")))</f>
        <v>No Information Submitted</v>
      </c>
      <c r="BQ234" s="27" t="str">
        <f>IF('Inverter Request Form'!$B$82 = "", "No Information Submitted", IF('Inverter Request Form'!$B$82 = "Yes", "Y", IF('Inverter Request Form'!$B$82 = "No", "N", "Error")))</f>
        <v>No Information Submitted</v>
      </c>
      <c r="BR234" s="27" t="str">
        <f>IF('Inverter Request Form'!$B$84 = "", "No Information Submitted", IF('Inverter Request Form'!$B$84 = "Yes", "Y", IF('Inverter Request Form'!$B$84 = "No", "N", "Error")))</f>
        <v>No Information Submitted</v>
      </c>
      <c r="BS234" s="81"/>
      <c r="BT234" s="81"/>
      <c r="BU23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4" s="27" t="str">
        <f>IF('Inverter Request Form'!$B$22 = "PV Only", "PV", IF('Inverter Request Form'!$B$22 = "Battery Only", "Battery", IF('Inverter Request Form'!$B$22 = "Hybrid (PV and Battery)", "Both", "No Information Submitted")))</f>
        <v>No Information Submitted</v>
      </c>
      <c r="BX234" s="27" t="str">
        <f>IF(ISBLANK('Inverter Request Form'!$B340), "No Information Submitted", IF('Inverter Request Form'!$B$28 &lt;&gt; "Yes", "No", IF(AND('Inverter Request Form'!$B$28 = "Yes", ISBLANK('Inverter Request Form'!$F340)), "Missing ACPV Model Number", "Yes")))</f>
        <v>No Information Submitted</v>
      </c>
    </row>
    <row r="235" spans="1:76" ht="28.8" x14ac:dyDescent="0.3">
      <c r="A235" s="71" t="str">
        <f>IF(ISBLANK('Inverter Request Form'!$B$6), "No Information Submitted", 'Inverter Request Form'!$B$6)</f>
        <v>No Information Submitted</v>
      </c>
      <c r="B235" s="71" t="str">
        <f>IF(ISBLANK('Inverter Request Form'!$B341), "No Information Submitted", IF($BX$4 = "Yes", _xlfn.CONCAT("{", 'Inverter Request Form'!$C341, "V}"), IF('Inverter Request Form'!$B$98 = "Yes", IF(ISBLANK('Inverter Request Form'!$E341), "No Basic Listee Model Number Submitted", _xlfn.CONCAT('Inverter Request Form'!$B341," {",'Inverter Request Form'!$C341, "V}")), _xlfn.CONCAT('Inverter Request Form'!$B341," {",'Inverter Request Form'!$C341, "V}"))))</f>
        <v>No Information Submitted</v>
      </c>
      <c r="C235" s="27" t="str">
        <f t="shared" si="18"/>
        <v>N</v>
      </c>
      <c r="D235" s="27" t="str">
        <f>IF(OR('Inverter Request Form'!$B$39 = "Yes", OR('Inverter Request Form'!$B$50 = "Yes: SA8-SA15", 'Inverter Request Form'!$B$50 = "Yes: SA8-SA15, SA17 &amp; SA18")), IF('Inverter Request Form'!$B$39 = "Yes", "Y", "N"), "ERROR - No SA or SB Submitted")</f>
        <v>ERROR - No SA or SB Submitted</v>
      </c>
      <c r="E23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5" s="27" t="str">
        <f>IF($E$4 &lt;&gt; "Y", "N", IF('Inverter Request Form'!$B$54 = "Yes", "Y", "N"))</f>
        <v>N</v>
      </c>
      <c r="G235" s="27" t="str">
        <f>IF($E$4 &lt;&gt; "Y", "N", IF(OR('Inverter Request Form'!$B$50 = "Yes: SA8-SA15", 'Inverter Request Form'!$B$50 = "Yes: SA8-SA15, SA17 &amp; SA18"), "Y", "N"))</f>
        <v>N</v>
      </c>
      <c r="H235" s="27" t="str">
        <f>IF($E$4 &lt;&gt; "Y", "N", IF('Inverter Request Form'!$B$50 = "Yes: SA8-SA15, SA17 &amp; SA18", "Y", "N"))</f>
        <v>N</v>
      </c>
      <c r="I235" s="27" t="str">
        <f>IF('Inverter Request Form'!$B$88="1. Inverter - CSIP Certified", "Y", IF('Inverter Request Form'!$B$88="2. Inverter - CSIP compliant via conformance testing using a CSIP-certified gateway", "Y*", IF('Inverter Request Form'!$B$88= "None", "N", "N")))</f>
        <v>N</v>
      </c>
      <c r="J235" s="27"/>
      <c r="K235" s="27" t="str">
        <f>IF(ISBLANK('Inverter Request Form'!$D341), "No Information Submitted", 'Inverter Request Form'!$D341)</f>
        <v>No Information Submitted</v>
      </c>
      <c r="L235" s="27"/>
      <c r="M235" s="27" t="str">
        <f>IF(ISBLANK('Inverter Request Form'!$C341), "No Information Submitted", 'Inverter Request Form'!$C341)</f>
        <v>No Information Submitted</v>
      </c>
      <c r="N235" s="27"/>
      <c r="O235" s="27" t="str">
        <f>IF($D$4 &lt;&gt; "Y", "No Information Submitted", IF(ISBLANK('Inverter Request Form'!$B$34), "No NRTL Selected", 'Inverter Request Form'!$B$34))</f>
        <v>No Information Submitted</v>
      </c>
      <c r="P235" s="81" t="str">
        <f t="shared" si="19"/>
        <v>No Information Submitted</v>
      </c>
      <c r="Q235" s="27" t="str">
        <f>IF($E$4 &lt;&gt; "Y", "No Information Submitted", IF(ISBLANK('Inverter Request Form'!$B$34), "No NRTL Selected", 'Inverter Request Form'!$B$34))</f>
        <v>No Information Submitted</v>
      </c>
      <c r="R235" s="81" t="str">
        <f t="shared" si="20"/>
        <v>No Information Submitted</v>
      </c>
      <c r="S235" s="27" t="str">
        <f>IF($E$4 &lt;&gt; "Y", "No Information Submitted", IF(AND($E$4= "Y", ISBLANK('Inverter Request Form'!$B$52)), "ERROR - No Firmware Version Submitted", 'Inverter Request Form'!$B$52))</f>
        <v>No Information Submitted</v>
      </c>
      <c r="T235" s="81" t="str">
        <f t="shared" si="21"/>
        <v>No Information Submitted</v>
      </c>
      <c r="U235" s="81" t="str">
        <f t="shared" si="22"/>
        <v>No Information Submitted</v>
      </c>
      <c r="V235" s="81" t="str">
        <f t="shared" si="23"/>
        <v>No Information Submitted</v>
      </c>
      <c r="W235" s="27" t="str">
        <f>IF($I$4="No Information Submitted", "No Information Submitted", IF(ISBLANK('Inverter Request Form'!$B$90), "No Information Submitted", 'Inverter Request Form'!$B$90))</f>
        <v>No Information Submitted</v>
      </c>
      <c r="X235" s="81" t="str">
        <f>IF($I$4="No Information Submitted", "No Information Submitted", IF(ISBLANK('Inverter Request Form'!$B$90), "No Information Submitted", ""))</f>
        <v>No Information Submitted</v>
      </c>
      <c r="Y235" s="27"/>
      <c r="Z235" s="27" t="str">
        <f>IF(AND('Inverter Request Form'!$B$28= "Yes", 'Inverter Request Form'!$B$98 = "Yes"), "Multiple Listing and ACPV module", IF('Inverter Request Form'!$B$28= "Yes", "ACPV module", IF('Inverter Request Form'!$B$98 = "Yes", "Multiple Listing",  "")))</f>
        <v/>
      </c>
      <c r="AA235" s="27" t="str">
        <f>IF('Inverter Request Form'!$B$30="Yes","Y", "N")</f>
        <v>N</v>
      </c>
      <c r="AB235" s="27" t="str">
        <f>IF('Inverter Request Form'!$B$26="Yes","Y", "N")</f>
        <v>N</v>
      </c>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t="str">
        <f>IF('Inverter Request Form'!$B$68 = "", "No Information Submitted", IF('Inverter Request Form'!$B$68 = "Yes", "Y", IF('Inverter Request Form'!$B$68 = "No", "N", "Error")))</f>
        <v>No Information Submitted</v>
      </c>
      <c r="BK235" s="27" t="str">
        <f>IF('Inverter Request Form'!$B$70 = "", "No Information Submitted", IF('Inverter Request Form'!$B$70 = "Yes", "Y", IF('Inverter Request Form'!$B$70 = "No", "N", "Error")))</f>
        <v>No Information Submitted</v>
      </c>
      <c r="BL235" s="27" t="str">
        <f>IF('Inverter Request Form'!$B$72 = "", "No Information Submitted", IF('Inverter Request Form'!$B$72 = "Yes", "Y", IF('Inverter Request Form'!$B$72 = "No", "N", "Error")))</f>
        <v>No Information Submitted</v>
      </c>
      <c r="BM235" s="27" t="str">
        <f>IF('Inverter Request Form'!$B$74 = "", "No Information Submitted", IF('Inverter Request Form'!$B$74 = "Yes", "Y", IF('Inverter Request Form'!$B$74 = "No", "N", "Error")))</f>
        <v>No Information Submitted</v>
      </c>
      <c r="BN235" s="27" t="str">
        <f>IF('Inverter Request Form'!$B$76 = "", "No Information Submitted", IF('Inverter Request Form'!$B$76 = "Yes", "Y", IF('Inverter Request Form'!$B$76 = "No", "N", "Error")))</f>
        <v>No Information Submitted</v>
      </c>
      <c r="BO235" s="27" t="str">
        <f>IF('Inverter Request Form'!$B$78 = "", "No Information Submitted", IF('Inverter Request Form'!$B$78 = "Yes", "Y", IF('Inverter Request Form'!$B$78 = "No", "N", "Error")))</f>
        <v>No Information Submitted</v>
      </c>
      <c r="BP235" s="27" t="str">
        <f>IF('Inverter Request Form'!$B$80 = "", "No Information Submitted", IF('Inverter Request Form'!$B$80 = "Yes", "Y", IF('Inverter Request Form'!$B$80 = "No", "N", "Error")))</f>
        <v>No Information Submitted</v>
      </c>
      <c r="BQ235" s="27" t="str">
        <f>IF('Inverter Request Form'!$B$82 = "", "No Information Submitted", IF('Inverter Request Form'!$B$82 = "Yes", "Y", IF('Inverter Request Form'!$B$82 = "No", "N", "Error")))</f>
        <v>No Information Submitted</v>
      </c>
      <c r="BR235" s="27" t="str">
        <f>IF('Inverter Request Form'!$B$84 = "", "No Information Submitted", IF('Inverter Request Form'!$B$84 = "Yes", "Y", IF('Inverter Request Form'!$B$84 = "No", "N", "Error")))</f>
        <v>No Information Submitted</v>
      </c>
      <c r="BS235" s="81"/>
      <c r="BT235" s="81"/>
      <c r="BU23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5" s="27" t="str">
        <f>IF('Inverter Request Form'!$B$22 = "PV Only", "PV", IF('Inverter Request Form'!$B$22 = "Battery Only", "Battery", IF('Inverter Request Form'!$B$22 = "Hybrid (PV and Battery)", "Both", "No Information Submitted")))</f>
        <v>No Information Submitted</v>
      </c>
      <c r="BX235" s="27" t="str">
        <f>IF(ISBLANK('Inverter Request Form'!$B341), "No Information Submitted", IF('Inverter Request Form'!$B$28 &lt;&gt; "Yes", "No", IF(AND('Inverter Request Form'!$B$28 = "Yes", ISBLANK('Inverter Request Form'!$F341)), "Missing ACPV Model Number", "Yes")))</f>
        <v>No Information Submitted</v>
      </c>
    </row>
    <row r="236" spans="1:76" ht="28.8" x14ac:dyDescent="0.3">
      <c r="A236" s="71" t="str">
        <f>IF(ISBLANK('Inverter Request Form'!$B$6), "No Information Submitted", 'Inverter Request Form'!$B$6)</f>
        <v>No Information Submitted</v>
      </c>
      <c r="B236" s="71" t="str">
        <f>IF(ISBLANK('Inverter Request Form'!$B342), "No Information Submitted", IF($BX$4 = "Yes", _xlfn.CONCAT("{", 'Inverter Request Form'!$C342, "V}"), IF('Inverter Request Form'!$B$98 = "Yes", IF(ISBLANK('Inverter Request Form'!$E342), "No Basic Listee Model Number Submitted", _xlfn.CONCAT('Inverter Request Form'!$B342," {",'Inverter Request Form'!$C342, "V}")), _xlfn.CONCAT('Inverter Request Form'!$B342," {",'Inverter Request Form'!$C342, "V}"))))</f>
        <v>No Information Submitted</v>
      </c>
      <c r="C236" s="27" t="str">
        <f t="shared" si="18"/>
        <v>N</v>
      </c>
      <c r="D236" s="27" t="str">
        <f>IF(OR('Inverter Request Form'!$B$39 = "Yes", OR('Inverter Request Form'!$B$50 = "Yes: SA8-SA15", 'Inverter Request Form'!$B$50 = "Yes: SA8-SA15, SA17 &amp; SA18")), IF('Inverter Request Form'!$B$39 = "Yes", "Y", "N"), "ERROR - No SA or SB Submitted")</f>
        <v>ERROR - No SA or SB Submitted</v>
      </c>
      <c r="E23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6" s="27" t="str">
        <f>IF($E$4 &lt;&gt; "Y", "N", IF('Inverter Request Form'!$B$54 = "Yes", "Y", "N"))</f>
        <v>N</v>
      </c>
      <c r="G236" s="27" t="str">
        <f>IF($E$4 &lt;&gt; "Y", "N", IF(OR('Inverter Request Form'!$B$50 = "Yes: SA8-SA15", 'Inverter Request Form'!$B$50 = "Yes: SA8-SA15, SA17 &amp; SA18"), "Y", "N"))</f>
        <v>N</v>
      </c>
      <c r="H236" s="27" t="str">
        <f>IF($E$4 &lt;&gt; "Y", "N", IF('Inverter Request Form'!$B$50 = "Yes: SA8-SA15, SA17 &amp; SA18", "Y", "N"))</f>
        <v>N</v>
      </c>
      <c r="I236" s="27" t="str">
        <f>IF('Inverter Request Form'!$B$88="1. Inverter - CSIP Certified", "Y", IF('Inverter Request Form'!$B$88="2. Inverter - CSIP compliant via conformance testing using a CSIP-certified gateway", "Y*", IF('Inverter Request Form'!$B$88= "None", "N", "N")))</f>
        <v>N</v>
      </c>
      <c r="J236" s="27"/>
      <c r="K236" s="27" t="str">
        <f>IF(ISBLANK('Inverter Request Form'!$D342), "No Information Submitted", 'Inverter Request Form'!$D342)</f>
        <v>No Information Submitted</v>
      </c>
      <c r="L236" s="27"/>
      <c r="M236" s="27" t="str">
        <f>IF(ISBLANK('Inverter Request Form'!$C342), "No Information Submitted", 'Inverter Request Form'!$C342)</f>
        <v>No Information Submitted</v>
      </c>
      <c r="N236" s="27"/>
      <c r="O236" s="27" t="str">
        <f>IF($D$4 &lt;&gt; "Y", "No Information Submitted", IF(ISBLANK('Inverter Request Form'!$B$34), "No NRTL Selected", 'Inverter Request Form'!$B$34))</f>
        <v>No Information Submitted</v>
      </c>
      <c r="P236" s="81" t="str">
        <f t="shared" si="19"/>
        <v>No Information Submitted</v>
      </c>
      <c r="Q236" s="27" t="str">
        <f>IF($E$4 &lt;&gt; "Y", "No Information Submitted", IF(ISBLANK('Inverter Request Form'!$B$34), "No NRTL Selected", 'Inverter Request Form'!$B$34))</f>
        <v>No Information Submitted</v>
      </c>
      <c r="R236" s="81" t="str">
        <f t="shared" si="20"/>
        <v>No Information Submitted</v>
      </c>
      <c r="S236" s="27" t="str">
        <f>IF($E$4 &lt;&gt; "Y", "No Information Submitted", IF(AND($E$4= "Y", ISBLANK('Inverter Request Form'!$B$52)), "ERROR - No Firmware Version Submitted", 'Inverter Request Form'!$B$52))</f>
        <v>No Information Submitted</v>
      </c>
      <c r="T236" s="81" t="str">
        <f t="shared" si="21"/>
        <v>No Information Submitted</v>
      </c>
      <c r="U236" s="81" t="str">
        <f t="shared" si="22"/>
        <v>No Information Submitted</v>
      </c>
      <c r="V236" s="81" t="str">
        <f t="shared" si="23"/>
        <v>No Information Submitted</v>
      </c>
      <c r="W236" s="27" t="str">
        <f>IF($I$4="No Information Submitted", "No Information Submitted", IF(ISBLANK('Inverter Request Form'!$B$90), "No Information Submitted", 'Inverter Request Form'!$B$90))</f>
        <v>No Information Submitted</v>
      </c>
      <c r="X236" s="81" t="str">
        <f>IF($I$4="No Information Submitted", "No Information Submitted", IF(ISBLANK('Inverter Request Form'!$B$90), "No Information Submitted", ""))</f>
        <v>No Information Submitted</v>
      </c>
      <c r="Y236" s="27"/>
      <c r="Z236" s="27" t="str">
        <f>IF(AND('Inverter Request Form'!$B$28= "Yes", 'Inverter Request Form'!$B$98 = "Yes"), "Multiple Listing and ACPV module", IF('Inverter Request Form'!$B$28= "Yes", "ACPV module", IF('Inverter Request Form'!$B$98 = "Yes", "Multiple Listing",  "")))</f>
        <v/>
      </c>
      <c r="AA236" s="27" t="str">
        <f>IF('Inverter Request Form'!$B$30="Yes","Y", "N")</f>
        <v>N</v>
      </c>
      <c r="AB236" s="27" t="str">
        <f>IF('Inverter Request Form'!$B$26="Yes","Y", "N")</f>
        <v>N</v>
      </c>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t="str">
        <f>IF('Inverter Request Form'!$B$68 = "", "No Information Submitted", IF('Inverter Request Form'!$B$68 = "Yes", "Y", IF('Inverter Request Form'!$B$68 = "No", "N", "Error")))</f>
        <v>No Information Submitted</v>
      </c>
      <c r="BK236" s="27" t="str">
        <f>IF('Inverter Request Form'!$B$70 = "", "No Information Submitted", IF('Inverter Request Form'!$B$70 = "Yes", "Y", IF('Inverter Request Form'!$B$70 = "No", "N", "Error")))</f>
        <v>No Information Submitted</v>
      </c>
      <c r="BL236" s="27" t="str">
        <f>IF('Inverter Request Form'!$B$72 = "", "No Information Submitted", IF('Inverter Request Form'!$B$72 = "Yes", "Y", IF('Inverter Request Form'!$B$72 = "No", "N", "Error")))</f>
        <v>No Information Submitted</v>
      </c>
      <c r="BM236" s="27" t="str">
        <f>IF('Inverter Request Form'!$B$74 = "", "No Information Submitted", IF('Inverter Request Form'!$B$74 = "Yes", "Y", IF('Inverter Request Form'!$B$74 = "No", "N", "Error")))</f>
        <v>No Information Submitted</v>
      </c>
      <c r="BN236" s="27" t="str">
        <f>IF('Inverter Request Form'!$B$76 = "", "No Information Submitted", IF('Inverter Request Form'!$B$76 = "Yes", "Y", IF('Inverter Request Form'!$B$76 = "No", "N", "Error")))</f>
        <v>No Information Submitted</v>
      </c>
      <c r="BO236" s="27" t="str">
        <f>IF('Inverter Request Form'!$B$78 = "", "No Information Submitted", IF('Inverter Request Form'!$B$78 = "Yes", "Y", IF('Inverter Request Form'!$B$78 = "No", "N", "Error")))</f>
        <v>No Information Submitted</v>
      </c>
      <c r="BP236" s="27" t="str">
        <f>IF('Inverter Request Form'!$B$80 = "", "No Information Submitted", IF('Inverter Request Form'!$B$80 = "Yes", "Y", IF('Inverter Request Form'!$B$80 = "No", "N", "Error")))</f>
        <v>No Information Submitted</v>
      </c>
      <c r="BQ236" s="27" t="str">
        <f>IF('Inverter Request Form'!$B$82 = "", "No Information Submitted", IF('Inverter Request Form'!$B$82 = "Yes", "Y", IF('Inverter Request Form'!$B$82 = "No", "N", "Error")))</f>
        <v>No Information Submitted</v>
      </c>
      <c r="BR236" s="27" t="str">
        <f>IF('Inverter Request Form'!$B$84 = "", "No Information Submitted", IF('Inverter Request Form'!$B$84 = "Yes", "Y", IF('Inverter Request Form'!$B$84 = "No", "N", "Error")))</f>
        <v>No Information Submitted</v>
      </c>
      <c r="BS236" s="81"/>
      <c r="BT236" s="81"/>
      <c r="BU23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6" s="27" t="str">
        <f>IF('Inverter Request Form'!$B$22 = "PV Only", "PV", IF('Inverter Request Form'!$B$22 = "Battery Only", "Battery", IF('Inverter Request Form'!$B$22 = "Hybrid (PV and Battery)", "Both", "No Information Submitted")))</f>
        <v>No Information Submitted</v>
      </c>
      <c r="BX236" s="27" t="str">
        <f>IF(ISBLANK('Inverter Request Form'!$B342), "No Information Submitted", IF('Inverter Request Form'!$B$28 &lt;&gt; "Yes", "No", IF(AND('Inverter Request Form'!$B$28 = "Yes", ISBLANK('Inverter Request Form'!$F342)), "Missing ACPV Model Number", "Yes")))</f>
        <v>No Information Submitted</v>
      </c>
    </row>
    <row r="237" spans="1:76" ht="28.8" x14ac:dyDescent="0.3">
      <c r="A237" s="71" t="str">
        <f>IF(ISBLANK('Inverter Request Form'!$B$6), "No Information Submitted", 'Inverter Request Form'!$B$6)</f>
        <v>No Information Submitted</v>
      </c>
      <c r="B237" s="71" t="str">
        <f>IF(ISBLANK('Inverter Request Form'!$B343), "No Information Submitted", IF($BX$4 = "Yes", _xlfn.CONCAT("{", 'Inverter Request Form'!$C343, "V}"), IF('Inverter Request Form'!$B$98 = "Yes", IF(ISBLANK('Inverter Request Form'!$E343), "No Basic Listee Model Number Submitted", _xlfn.CONCAT('Inverter Request Form'!$B343," {",'Inverter Request Form'!$C343, "V}")), _xlfn.CONCAT('Inverter Request Form'!$B343," {",'Inverter Request Form'!$C343, "V}"))))</f>
        <v>No Information Submitted</v>
      </c>
      <c r="C237" s="27" t="str">
        <f t="shared" si="18"/>
        <v>N</v>
      </c>
      <c r="D237" s="27" t="str">
        <f>IF(OR('Inverter Request Form'!$B$39 = "Yes", OR('Inverter Request Form'!$B$50 = "Yes: SA8-SA15", 'Inverter Request Form'!$B$50 = "Yes: SA8-SA15, SA17 &amp; SA18")), IF('Inverter Request Form'!$B$39 = "Yes", "Y", "N"), "ERROR - No SA or SB Submitted")</f>
        <v>ERROR - No SA or SB Submitted</v>
      </c>
      <c r="E23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7" s="27" t="str">
        <f>IF($E$4 &lt;&gt; "Y", "N", IF('Inverter Request Form'!$B$54 = "Yes", "Y", "N"))</f>
        <v>N</v>
      </c>
      <c r="G237" s="27" t="str">
        <f>IF($E$4 &lt;&gt; "Y", "N", IF(OR('Inverter Request Form'!$B$50 = "Yes: SA8-SA15", 'Inverter Request Form'!$B$50 = "Yes: SA8-SA15, SA17 &amp; SA18"), "Y", "N"))</f>
        <v>N</v>
      </c>
      <c r="H237" s="27" t="str">
        <f>IF($E$4 &lt;&gt; "Y", "N", IF('Inverter Request Form'!$B$50 = "Yes: SA8-SA15, SA17 &amp; SA18", "Y", "N"))</f>
        <v>N</v>
      </c>
      <c r="I237" s="27" t="str">
        <f>IF('Inverter Request Form'!$B$88="1. Inverter - CSIP Certified", "Y", IF('Inverter Request Form'!$B$88="2. Inverter - CSIP compliant via conformance testing using a CSIP-certified gateway", "Y*", IF('Inverter Request Form'!$B$88= "None", "N", "N")))</f>
        <v>N</v>
      </c>
      <c r="J237" s="27"/>
      <c r="K237" s="27" t="str">
        <f>IF(ISBLANK('Inverter Request Form'!$D343), "No Information Submitted", 'Inverter Request Form'!$D343)</f>
        <v>No Information Submitted</v>
      </c>
      <c r="L237" s="27"/>
      <c r="M237" s="27" t="str">
        <f>IF(ISBLANK('Inverter Request Form'!$C343), "No Information Submitted", 'Inverter Request Form'!$C343)</f>
        <v>No Information Submitted</v>
      </c>
      <c r="N237" s="27"/>
      <c r="O237" s="27" t="str">
        <f>IF($D$4 &lt;&gt; "Y", "No Information Submitted", IF(ISBLANK('Inverter Request Form'!$B$34), "No NRTL Selected", 'Inverter Request Form'!$B$34))</f>
        <v>No Information Submitted</v>
      </c>
      <c r="P237" s="81" t="str">
        <f t="shared" si="19"/>
        <v>No Information Submitted</v>
      </c>
      <c r="Q237" s="27" t="str">
        <f>IF($E$4 &lt;&gt; "Y", "No Information Submitted", IF(ISBLANK('Inverter Request Form'!$B$34), "No NRTL Selected", 'Inverter Request Form'!$B$34))</f>
        <v>No Information Submitted</v>
      </c>
      <c r="R237" s="81" t="str">
        <f t="shared" si="20"/>
        <v>No Information Submitted</v>
      </c>
      <c r="S237" s="27" t="str">
        <f>IF($E$4 &lt;&gt; "Y", "No Information Submitted", IF(AND($E$4= "Y", ISBLANK('Inverter Request Form'!$B$52)), "ERROR - No Firmware Version Submitted", 'Inverter Request Form'!$B$52))</f>
        <v>No Information Submitted</v>
      </c>
      <c r="T237" s="81" t="str">
        <f t="shared" si="21"/>
        <v>No Information Submitted</v>
      </c>
      <c r="U237" s="81" t="str">
        <f t="shared" si="22"/>
        <v>No Information Submitted</v>
      </c>
      <c r="V237" s="81" t="str">
        <f t="shared" si="23"/>
        <v>No Information Submitted</v>
      </c>
      <c r="W237" s="27" t="str">
        <f>IF($I$4="No Information Submitted", "No Information Submitted", IF(ISBLANK('Inverter Request Form'!$B$90), "No Information Submitted", 'Inverter Request Form'!$B$90))</f>
        <v>No Information Submitted</v>
      </c>
      <c r="X237" s="81" t="str">
        <f>IF($I$4="No Information Submitted", "No Information Submitted", IF(ISBLANK('Inverter Request Form'!$B$90), "No Information Submitted", ""))</f>
        <v>No Information Submitted</v>
      </c>
      <c r="Y237" s="27"/>
      <c r="Z237" s="27" t="str">
        <f>IF(AND('Inverter Request Form'!$B$28= "Yes", 'Inverter Request Form'!$B$98 = "Yes"), "Multiple Listing and ACPV module", IF('Inverter Request Form'!$B$28= "Yes", "ACPV module", IF('Inverter Request Form'!$B$98 = "Yes", "Multiple Listing",  "")))</f>
        <v/>
      </c>
      <c r="AA237" s="27" t="str">
        <f>IF('Inverter Request Form'!$B$30="Yes","Y", "N")</f>
        <v>N</v>
      </c>
      <c r="AB237" s="27" t="str">
        <f>IF('Inverter Request Form'!$B$26="Yes","Y", "N")</f>
        <v>N</v>
      </c>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t="str">
        <f>IF('Inverter Request Form'!$B$68 = "", "No Information Submitted", IF('Inverter Request Form'!$B$68 = "Yes", "Y", IF('Inverter Request Form'!$B$68 = "No", "N", "Error")))</f>
        <v>No Information Submitted</v>
      </c>
      <c r="BK237" s="27" t="str">
        <f>IF('Inverter Request Form'!$B$70 = "", "No Information Submitted", IF('Inverter Request Form'!$B$70 = "Yes", "Y", IF('Inverter Request Form'!$B$70 = "No", "N", "Error")))</f>
        <v>No Information Submitted</v>
      </c>
      <c r="BL237" s="27" t="str">
        <f>IF('Inverter Request Form'!$B$72 = "", "No Information Submitted", IF('Inverter Request Form'!$B$72 = "Yes", "Y", IF('Inverter Request Form'!$B$72 = "No", "N", "Error")))</f>
        <v>No Information Submitted</v>
      </c>
      <c r="BM237" s="27" t="str">
        <f>IF('Inverter Request Form'!$B$74 = "", "No Information Submitted", IF('Inverter Request Form'!$B$74 = "Yes", "Y", IF('Inverter Request Form'!$B$74 = "No", "N", "Error")))</f>
        <v>No Information Submitted</v>
      </c>
      <c r="BN237" s="27" t="str">
        <f>IF('Inverter Request Form'!$B$76 = "", "No Information Submitted", IF('Inverter Request Form'!$B$76 = "Yes", "Y", IF('Inverter Request Form'!$B$76 = "No", "N", "Error")))</f>
        <v>No Information Submitted</v>
      </c>
      <c r="BO237" s="27" t="str">
        <f>IF('Inverter Request Form'!$B$78 = "", "No Information Submitted", IF('Inverter Request Form'!$B$78 = "Yes", "Y", IF('Inverter Request Form'!$B$78 = "No", "N", "Error")))</f>
        <v>No Information Submitted</v>
      </c>
      <c r="BP237" s="27" t="str">
        <f>IF('Inverter Request Form'!$B$80 = "", "No Information Submitted", IF('Inverter Request Form'!$B$80 = "Yes", "Y", IF('Inverter Request Form'!$B$80 = "No", "N", "Error")))</f>
        <v>No Information Submitted</v>
      </c>
      <c r="BQ237" s="27" t="str">
        <f>IF('Inverter Request Form'!$B$82 = "", "No Information Submitted", IF('Inverter Request Form'!$B$82 = "Yes", "Y", IF('Inverter Request Form'!$B$82 = "No", "N", "Error")))</f>
        <v>No Information Submitted</v>
      </c>
      <c r="BR237" s="27" t="str">
        <f>IF('Inverter Request Form'!$B$84 = "", "No Information Submitted", IF('Inverter Request Form'!$B$84 = "Yes", "Y", IF('Inverter Request Form'!$B$84 = "No", "N", "Error")))</f>
        <v>No Information Submitted</v>
      </c>
      <c r="BS237" s="81"/>
      <c r="BT237" s="81"/>
      <c r="BU23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7" s="27" t="str">
        <f>IF('Inverter Request Form'!$B$22 = "PV Only", "PV", IF('Inverter Request Form'!$B$22 = "Battery Only", "Battery", IF('Inverter Request Form'!$B$22 = "Hybrid (PV and Battery)", "Both", "No Information Submitted")))</f>
        <v>No Information Submitted</v>
      </c>
      <c r="BX237" s="27" t="str">
        <f>IF(ISBLANK('Inverter Request Form'!$B343), "No Information Submitted", IF('Inverter Request Form'!$B$28 &lt;&gt; "Yes", "No", IF(AND('Inverter Request Form'!$B$28 = "Yes", ISBLANK('Inverter Request Form'!$F343)), "Missing ACPV Model Number", "Yes")))</f>
        <v>No Information Submitted</v>
      </c>
    </row>
    <row r="238" spans="1:76" ht="28.8" x14ac:dyDescent="0.3">
      <c r="A238" s="71" t="str">
        <f>IF(ISBLANK('Inverter Request Form'!$B$6), "No Information Submitted", 'Inverter Request Form'!$B$6)</f>
        <v>No Information Submitted</v>
      </c>
      <c r="B238" s="71" t="str">
        <f>IF(ISBLANK('Inverter Request Form'!$B344), "No Information Submitted", IF($BX$4 = "Yes", _xlfn.CONCAT("{", 'Inverter Request Form'!$C344, "V}"), IF('Inverter Request Form'!$B$98 = "Yes", IF(ISBLANK('Inverter Request Form'!$E344), "No Basic Listee Model Number Submitted", _xlfn.CONCAT('Inverter Request Form'!$B344," {",'Inverter Request Form'!$C344, "V}")), _xlfn.CONCAT('Inverter Request Form'!$B344," {",'Inverter Request Form'!$C344, "V}"))))</f>
        <v>No Information Submitted</v>
      </c>
      <c r="C238" s="27" t="str">
        <f t="shared" si="18"/>
        <v>N</v>
      </c>
      <c r="D238" s="27" t="str">
        <f>IF(OR('Inverter Request Form'!$B$39 = "Yes", OR('Inverter Request Form'!$B$50 = "Yes: SA8-SA15", 'Inverter Request Form'!$B$50 = "Yes: SA8-SA15, SA17 &amp; SA18")), IF('Inverter Request Form'!$B$39 = "Yes", "Y", "N"), "ERROR - No SA or SB Submitted")</f>
        <v>ERROR - No SA or SB Submitted</v>
      </c>
      <c r="E23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8" s="27" t="str">
        <f>IF($E$4 &lt;&gt; "Y", "N", IF('Inverter Request Form'!$B$54 = "Yes", "Y", "N"))</f>
        <v>N</v>
      </c>
      <c r="G238" s="27" t="str">
        <f>IF($E$4 &lt;&gt; "Y", "N", IF(OR('Inverter Request Form'!$B$50 = "Yes: SA8-SA15", 'Inverter Request Form'!$B$50 = "Yes: SA8-SA15, SA17 &amp; SA18"), "Y", "N"))</f>
        <v>N</v>
      </c>
      <c r="H238" s="27" t="str">
        <f>IF($E$4 &lt;&gt; "Y", "N", IF('Inverter Request Form'!$B$50 = "Yes: SA8-SA15, SA17 &amp; SA18", "Y", "N"))</f>
        <v>N</v>
      </c>
      <c r="I238" s="27" t="str">
        <f>IF('Inverter Request Form'!$B$88="1. Inverter - CSIP Certified", "Y", IF('Inverter Request Form'!$B$88="2. Inverter - CSIP compliant via conformance testing using a CSIP-certified gateway", "Y*", IF('Inverter Request Form'!$B$88= "None", "N", "N")))</f>
        <v>N</v>
      </c>
      <c r="J238" s="27"/>
      <c r="K238" s="27" t="str">
        <f>IF(ISBLANK('Inverter Request Form'!$D344), "No Information Submitted", 'Inverter Request Form'!$D344)</f>
        <v>No Information Submitted</v>
      </c>
      <c r="L238" s="27"/>
      <c r="M238" s="27" t="str">
        <f>IF(ISBLANK('Inverter Request Form'!$C344), "No Information Submitted", 'Inverter Request Form'!$C344)</f>
        <v>No Information Submitted</v>
      </c>
      <c r="N238" s="27"/>
      <c r="O238" s="27" t="str">
        <f>IF($D$4 &lt;&gt; "Y", "No Information Submitted", IF(ISBLANK('Inverter Request Form'!$B$34), "No NRTL Selected", 'Inverter Request Form'!$B$34))</f>
        <v>No Information Submitted</v>
      </c>
      <c r="P238" s="81" t="str">
        <f t="shared" si="19"/>
        <v>No Information Submitted</v>
      </c>
      <c r="Q238" s="27" t="str">
        <f>IF($E$4 &lt;&gt; "Y", "No Information Submitted", IF(ISBLANK('Inverter Request Form'!$B$34), "No NRTL Selected", 'Inverter Request Form'!$B$34))</f>
        <v>No Information Submitted</v>
      </c>
      <c r="R238" s="81" t="str">
        <f t="shared" si="20"/>
        <v>No Information Submitted</v>
      </c>
      <c r="S238" s="27" t="str">
        <f>IF($E$4 &lt;&gt; "Y", "No Information Submitted", IF(AND($E$4= "Y", ISBLANK('Inverter Request Form'!$B$52)), "ERROR - No Firmware Version Submitted", 'Inverter Request Form'!$B$52))</f>
        <v>No Information Submitted</v>
      </c>
      <c r="T238" s="81" t="str">
        <f t="shared" si="21"/>
        <v>No Information Submitted</v>
      </c>
      <c r="U238" s="81" t="str">
        <f t="shared" si="22"/>
        <v>No Information Submitted</v>
      </c>
      <c r="V238" s="81" t="str">
        <f t="shared" si="23"/>
        <v>No Information Submitted</v>
      </c>
      <c r="W238" s="27" t="str">
        <f>IF($I$4="No Information Submitted", "No Information Submitted", IF(ISBLANK('Inverter Request Form'!$B$90), "No Information Submitted", 'Inverter Request Form'!$B$90))</f>
        <v>No Information Submitted</v>
      </c>
      <c r="X238" s="81" t="str">
        <f>IF($I$4="No Information Submitted", "No Information Submitted", IF(ISBLANK('Inverter Request Form'!$B$90), "No Information Submitted", ""))</f>
        <v>No Information Submitted</v>
      </c>
      <c r="Y238" s="27"/>
      <c r="Z238" s="27" t="str">
        <f>IF(AND('Inverter Request Form'!$B$28= "Yes", 'Inverter Request Form'!$B$98 = "Yes"), "Multiple Listing and ACPV module", IF('Inverter Request Form'!$B$28= "Yes", "ACPV module", IF('Inverter Request Form'!$B$98 = "Yes", "Multiple Listing",  "")))</f>
        <v/>
      </c>
      <c r="AA238" s="27" t="str">
        <f>IF('Inverter Request Form'!$B$30="Yes","Y", "N")</f>
        <v>N</v>
      </c>
      <c r="AB238" s="27" t="str">
        <f>IF('Inverter Request Form'!$B$26="Yes","Y", "N")</f>
        <v>N</v>
      </c>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t="str">
        <f>IF('Inverter Request Form'!$B$68 = "", "No Information Submitted", IF('Inverter Request Form'!$B$68 = "Yes", "Y", IF('Inverter Request Form'!$B$68 = "No", "N", "Error")))</f>
        <v>No Information Submitted</v>
      </c>
      <c r="BK238" s="27" t="str">
        <f>IF('Inverter Request Form'!$B$70 = "", "No Information Submitted", IF('Inverter Request Form'!$B$70 = "Yes", "Y", IF('Inverter Request Form'!$B$70 = "No", "N", "Error")))</f>
        <v>No Information Submitted</v>
      </c>
      <c r="BL238" s="27" t="str">
        <f>IF('Inverter Request Form'!$B$72 = "", "No Information Submitted", IF('Inverter Request Form'!$B$72 = "Yes", "Y", IF('Inverter Request Form'!$B$72 = "No", "N", "Error")))</f>
        <v>No Information Submitted</v>
      </c>
      <c r="BM238" s="27" t="str">
        <f>IF('Inverter Request Form'!$B$74 = "", "No Information Submitted", IF('Inverter Request Form'!$B$74 = "Yes", "Y", IF('Inverter Request Form'!$B$74 = "No", "N", "Error")))</f>
        <v>No Information Submitted</v>
      </c>
      <c r="BN238" s="27" t="str">
        <f>IF('Inverter Request Form'!$B$76 = "", "No Information Submitted", IF('Inverter Request Form'!$B$76 = "Yes", "Y", IF('Inverter Request Form'!$B$76 = "No", "N", "Error")))</f>
        <v>No Information Submitted</v>
      </c>
      <c r="BO238" s="27" t="str">
        <f>IF('Inverter Request Form'!$B$78 = "", "No Information Submitted", IF('Inverter Request Form'!$B$78 = "Yes", "Y", IF('Inverter Request Form'!$B$78 = "No", "N", "Error")))</f>
        <v>No Information Submitted</v>
      </c>
      <c r="BP238" s="27" t="str">
        <f>IF('Inverter Request Form'!$B$80 = "", "No Information Submitted", IF('Inverter Request Form'!$B$80 = "Yes", "Y", IF('Inverter Request Form'!$B$80 = "No", "N", "Error")))</f>
        <v>No Information Submitted</v>
      </c>
      <c r="BQ238" s="27" t="str">
        <f>IF('Inverter Request Form'!$B$82 = "", "No Information Submitted", IF('Inverter Request Form'!$B$82 = "Yes", "Y", IF('Inverter Request Form'!$B$82 = "No", "N", "Error")))</f>
        <v>No Information Submitted</v>
      </c>
      <c r="BR238" s="27" t="str">
        <f>IF('Inverter Request Form'!$B$84 = "", "No Information Submitted", IF('Inverter Request Form'!$B$84 = "Yes", "Y", IF('Inverter Request Form'!$B$84 = "No", "N", "Error")))</f>
        <v>No Information Submitted</v>
      </c>
      <c r="BS238" s="81"/>
      <c r="BT238" s="81"/>
      <c r="BU23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8" s="27" t="str">
        <f>IF('Inverter Request Form'!$B$22 = "PV Only", "PV", IF('Inverter Request Form'!$B$22 = "Battery Only", "Battery", IF('Inverter Request Form'!$B$22 = "Hybrid (PV and Battery)", "Both", "No Information Submitted")))</f>
        <v>No Information Submitted</v>
      </c>
      <c r="BX238" s="27" t="str">
        <f>IF(ISBLANK('Inverter Request Form'!$B344), "No Information Submitted", IF('Inverter Request Form'!$B$28 &lt;&gt; "Yes", "No", IF(AND('Inverter Request Form'!$B$28 = "Yes", ISBLANK('Inverter Request Form'!$F344)), "Missing ACPV Model Number", "Yes")))</f>
        <v>No Information Submitted</v>
      </c>
    </row>
    <row r="239" spans="1:76" ht="28.8" x14ac:dyDescent="0.3">
      <c r="A239" s="71" t="str">
        <f>IF(ISBLANK('Inverter Request Form'!$B$6), "No Information Submitted", 'Inverter Request Form'!$B$6)</f>
        <v>No Information Submitted</v>
      </c>
      <c r="B239" s="71" t="str">
        <f>IF(ISBLANK('Inverter Request Form'!$B345), "No Information Submitted", IF($BX$4 = "Yes", _xlfn.CONCAT("{", 'Inverter Request Form'!$C345, "V}"), IF('Inverter Request Form'!$B$98 = "Yes", IF(ISBLANK('Inverter Request Form'!$E345), "No Basic Listee Model Number Submitted", _xlfn.CONCAT('Inverter Request Form'!$B345," {",'Inverter Request Form'!$C345, "V}")), _xlfn.CONCAT('Inverter Request Form'!$B345," {",'Inverter Request Form'!$C345, "V}"))))</f>
        <v>No Information Submitted</v>
      </c>
      <c r="C239" s="27" t="str">
        <f t="shared" si="18"/>
        <v>N</v>
      </c>
      <c r="D239" s="27" t="str">
        <f>IF(OR('Inverter Request Form'!$B$39 = "Yes", OR('Inverter Request Form'!$B$50 = "Yes: SA8-SA15", 'Inverter Request Form'!$B$50 = "Yes: SA8-SA15, SA17 &amp; SA18")), IF('Inverter Request Form'!$B$39 = "Yes", "Y", "N"), "ERROR - No SA or SB Submitted")</f>
        <v>ERROR - No SA or SB Submitted</v>
      </c>
      <c r="E23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39" s="27" t="str">
        <f>IF($E$4 &lt;&gt; "Y", "N", IF('Inverter Request Form'!$B$54 = "Yes", "Y", "N"))</f>
        <v>N</v>
      </c>
      <c r="G239" s="27" t="str">
        <f>IF($E$4 &lt;&gt; "Y", "N", IF(OR('Inverter Request Form'!$B$50 = "Yes: SA8-SA15", 'Inverter Request Form'!$B$50 = "Yes: SA8-SA15, SA17 &amp; SA18"), "Y", "N"))</f>
        <v>N</v>
      </c>
      <c r="H239" s="27" t="str">
        <f>IF($E$4 &lt;&gt; "Y", "N", IF('Inverter Request Form'!$B$50 = "Yes: SA8-SA15, SA17 &amp; SA18", "Y", "N"))</f>
        <v>N</v>
      </c>
      <c r="I239" s="27" t="str">
        <f>IF('Inverter Request Form'!$B$88="1. Inverter - CSIP Certified", "Y", IF('Inverter Request Form'!$B$88="2. Inverter - CSIP compliant via conformance testing using a CSIP-certified gateway", "Y*", IF('Inverter Request Form'!$B$88= "None", "N", "N")))</f>
        <v>N</v>
      </c>
      <c r="J239" s="27"/>
      <c r="K239" s="27" t="str">
        <f>IF(ISBLANK('Inverter Request Form'!$D345), "No Information Submitted", 'Inverter Request Form'!$D345)</f>
        <v>No Information Submitted</v>
      </c>
      <c r="L239" s="27"/>
      <c r="M239" s="27" t="str">
        <f>IF(ISBLANK('Inverter Request Form'!$C345), "No Information Submitted", 'Inverter Request Form'!$C345)</f>
        <v>No Information Submitted</v>
      </c>
      <c r="N239" s="27"/>
      <c r="O239" s="27" t="str">
        <f>IF($D$4 &lt;&gt; "Y", "No Information Submitted", IF(ISBLANK('Inverter Request Form'!$B$34), "No NRTL Selected", 'Inverter Request Form'!$B$34))</f>
        <v>No Information Submitted</v>
      </c>
      <c r="P239" s="81" t="str">
        <f t="shared" si="19"/>
        <v>No Information Submitted</v>
      </c>
      <c r="Q239" s="27" t="str">
        <f>IF($E$4 &lt;&gt; "Y", "No Information Submitted", IF(ISBLANK('Inverter Request Form'!$B$34), "No NRTL Selected", 'Inverter Request Form'!$B$34))</f>
        <v>No Information Submitted</v>
      </c>
      <c r="R239" s="81" t="str">
        <f t="shared" si="20"/>
        <v>No Information Submitted</v>
      </c>
      <c r="S239" s="27" t="str">
        <f>IF($E$4 &lt;&gt; "Y", "No Information Submitted", IF(AND($E$4= "Y", ISBLANK('Inverter Request Form'!$B$52)), "ERROR - No Firmware Version Submitted", 'Inverter Request Form'!$B$52))</f>
        <v>No Information Submitted</v>
      </c>
      <c r="T239" s="81" t="str">
        <f t="shared" si="21"/>
        <v>No Information Submitted</v>
      </c>
      <c r="U239" s="81" t="str">
        <f t="shared" si="22"/>
        <v>No Information Submitted</v>
      </c>
      <c r="V239" s="81" t="str">
        <f t="shared" si="23"/>
        <v>No Information Submitted</v>
      </c>
      <c r="W239" s="27" t="str">
        <f>IF($I$4="No Information Submitted", "No Information Submitted", IF(ISBLANK('Inverter Request Form'!$B$90), "No Information Submitted", 'Inverter Request Form'!$B$90))</f>
        <v>No Information Submitted</v>
      </c>
      <c r="X239" s="81" t="str">
        <f>IF($I$4="No Information Submitted", "No Information Submitted", IF(ISBLANK('Inverter Request Form'!$B$90), "No Information Submitted", ""))</f>
        <v>No Information Submitted</v>
      </c>
      <c r="Y239" s="27"/>
      <c r="Z239" s="27" t="str">
        <f>IF(AND('Inverter Request Form'!$B$28= "Yes", 'Inverter Request Form'!$B$98 = "Yes"), "Multiple Listing and ACPV module", IF('Inverter Request Form'!$B$28= "Yes", "ACPV module", IF('Inverter Request Form'!$B$98 = "Yes", "Multiple Listing",  "")))</f>
        <v/>
      </c>
      <c r="AA239" s="27" t="str">
        <f>IF('Inverter Request Form'!$B$30="Yes","Y", "N")</f>
        <v>N</v>
      </c>
      <c r="AB239" s="27" t="str">
        <f>IF('Inverter Request Form'!$B$26="Yes","Y", "N")</f>
        <v>N</v>
      </c>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t="str">
        <f>IF('Inverter Request Form'!$B$68 = "", "No Information Submitted", IF('Inverter Request Form'!$B$68 = "Yes", "Y", IF('Inverter Request Form'!$B$68 = "No", "N", "Error")))</f>
        <v>No Information Submitted</v>
      </c>
      <c r="BK239" s="27" t="str">
        <f>IF('Inverter Request Form'!$B$70 = "", "No Information Submitted", IF('Inverter Request Form'!$B$70 = "Yes", "Y", IF('Inverter Request Form'!$B$70 = "No", "N", "Error")))</f>
        <v>No Information Submitted</v>
      </c>
      <c r="BL239" s="27" t="str">
        <f>IF('Inverter Request Form'!$B$72 = "", "No Information Submitted", IF('Inverter Request Form'!$B$72 = "Yes", "Y", IF('Inverter Request Form'!$B$72 = "No", "N", "Error")))</f>
        <v>No Information Submitted</v>
      </c>
      <c r="BM239" s="27" t="str">
        <f>IF('Inverter Request Form'!$B$74 = "", "No Information Submitted", IF('Inverter Request Form'!$B$74 = "Yes", "Y", IF('Inverter Request Form'!$B$74 = "No", "N", "Error")))</f>
        <v>No Information Submitted</v>
      </c>
      <c r="BN239" s="27" t="str">
        <f>IF('Inverter Request Form'!$B$76 = "", "No Information Submitted", IF('Inverter Request Form'!$B$76 = "Yes", "Y", IF('Inverter Request Form'!$B$76 = "No", "N", "Error")))</f>
        <v>No Information Submitted</v>
      </c>
      <c r="BO239" s="27" t="str">
        <f>IF('Inverter Request Form'!$B$78 = "", "No Information Submitted", IF('Inverter Request Form'!$B$78 = "Yes", "Y", IF('Inverter Request Form'!$B$78 = "No", "N", "Error")))</f>
        <v>No Information Submitted</v>
      </c>
      <c r="BP239" s="27" t="str">
        <f>IF('Inverter Request Form'!$B$80 = "", "No Information Submitted", IF('Inverter Request Form'!$B$80 = "Yes", "Y", IF('Inverter Request Form'!$B$80 = "No", "N", "Error")))</f>
        <v>No Information Submitted</v>
      </c>
      <c r="BQ239" s="27" t="str">
        <f>IF('Inverter Request Form'!$B$82 = "", "No Information Submitted", IF('Inverter Request Form'!$B$82 = "Yes", "Y", IF('Inverter Request Form'!$B$82 = "No", "N", "Error")))</f>
        <v>No Information Submitted</v>
      </c>
      <c r="BR239" s="27" t="str">
        <f>IF('Inverter Request Form'!$B$84 = "", "No Information Submitted", IF('Inverter Request Form'!$B$84 = "Yes", "Y", IF('Inverter Request Form'!$B$84 = "No", "N", "Error")))</f>
        <v>No Information Submitted</v>
      </c>
      <c r="BS239" s="81"/>
      <c r="BT239" s="81"/>
      <c r="BU23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3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39" s="27" t="str">
        <f>IF('Inverter Request Form'!$B$22 = "PV Only", "PV", IF('Inverter Request Form'!$B$22 = "Battery Only", "Battery", IF('Inverter Request Form'!$B$22 = "Hybrid (PV and Battery)", "Both", "No Information Submitted")))</f>
        <v>No Information Submitted</v>
      </c>
      <c r="BX239" s="27" t="str">
        <f>IF(ISBLANK('Inverter Request Form'!$B345), "No Information Submitted", IF('Inverter Request Form'!$B$28 &lt;&gt; "Yes", "No", IF(AND('Inverter Request Form'!$B$28 = "Yes", ISBLANK('Inverter Request Form'!$F345)), "Missing ACPV Model Number", "Yes")))</f>
        <v>No Information Submitted</v>
      </c>
    </row>
    <row r="240" spans="1:76" ht="28.8" x14ac:dyDescent="0.3">
      <c r="A240" s="71" t="str">
        <f>IF(ISBLANK('Inverter Request Form'!$B$6), "No Information Submitted", 'Inverter Request Form'!$B$6)</f>
        <v>No Information Submitted</v>
      </c>
      <c r="B240" s="71" t="str">
        <f>IF(ISBLANK('Inverter Request Form'!$B346), "No Information Submitted", IF($BX$4 = "Yes", _xlfn.CONCAT("{", 'Inverter Request Form'!$C346, "V}"), IF('Inverter Request Form'!$B$98 = "Yes", IF(ISBLANK('Inverter Request Form'!$E346), "No Basic Listee Model Number Submitted", _xlfn.CONCAT('Inverter Request Form'!$B346," {",'Inverter Request Form'!$C346, "V}")), _xlfn.CONCAT('Inverter Request Form'!$B346," {",'Inverter Request Form'!$C346, "V}"))))</f>
        <v>No Information Submitted</v>
      </c>
      <c r="C240" s="27" t="str">
        <f t="shared" si="18"/>
        <v>N</v>
      </c>
      <c r="D240" s="27" t="str">
        <f>IF(OR('Inverter Request Form'!$B$39 = "Yes", OR('Inverter Request Form'!$B$50 = "Yes: SA8-SA15", 'Inverter Request Form'!$B$50 = "Yes: SA8-SA15, SA17 &amp; SA18")), IF('Inverter Request Form'!$B$39 = "Yes", "Y", "N"), "ERROR - No SA or SB Submitted")</f>
        <v>ERROR - No SA or SB Submitted</v>
      </c>
      <c r="E24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0" s="27" t="str">
        <f>IF($E$4 &lt;&gt; "Y", "N", IF('Inverter Request Form'!$B$54 = "Yes", "Y", "N"))</f>
        <v>N</v>
      </c>
      <c r="G240" s="27" t="str">
        <f>IF($E$4 &lt;&gt; "Y", "N", IF(OR('Inverter Request Form'!$B$50 = "Yes: SA8-SA15", 'Inverter Request Form'!$B$50 = "Yes: SA8-SA15, SA17 &amp; SA18"), "Y", "N"))</f>
        <v>N</v>
      </c>
      <c r="H240" s="27" t="str">
        <f>IF($E$4 &lt;&gt; "Y", "N", IF('Inverter Request Form'!$B$50 = "Yes: SA8-SA15, SA17 &amp; SA18", "Y", "N"))</f>
        <v>N</v>
      </c>
      <c r="I240" s="27" t="str">
        <f>IF('Inverter Request Form'!$B$88="1. Inverter - CSIP Certified", "Y", IF('Inverter Request Form'!$B$88="2. Inverter - CSIP compliant via conformance testing using a CSIP-certified gateway", "Y*", IF('Inverter Request Form'!$B$88= "None", "N", "N")))</f>
        <v>N</v>
      </c>
      <c r="J240" s="27"/>
      <c r="K240" s="27" t="str">
        <f>IF(ISBLANK('Inverter Request Form'!$D346), "No Information Submitted", 'Inverter Request Form'!$D346)</f>
        <v>No Information Submitted</v>
      </c>
      <c r="L240" s="27"/>
      <c r="M240" s="27" t="str">
        <f>IF(ISBLANK('Inverter Request Form'!$C346), "No Information Submitted", 'Inverter Request Form'!$C346)</f>
        <v>No Information Submitted</v>
      </c>
      <c r="N240" s="27"/>
      <c r="O240" s="27" t="str">
        <f>IF($D$4 &lt;&gt; "Y", "No Information Submitted", IF(ISBLANK('Inverter Request Form'!$B$34), "No NRTL Selected", 'Inverter Request Form'!$B$34))</f>
        <v>No Information Submitted</v>
      </c>
      <c r="P240" s="81" t="str">
        <f t="shared" si="19"/>
        <v>No Information Submitted</v>
      </c>
      <c r="Q240" s="27" t="str">
        <f>IF($E$4 &lt;&gt; "Y", "No Information Submitted", IF(ISBLANK('Inverter Request Form'!$B$34), "No NRTL Selected", 'Inverter Request Form'!$B$34))</f>
        <v>No Information Submitted</v>
      </c>
      <c r="R240" s="81" t="str">
        <f t="shared" si="20"/>
        <v>No Information Submitted</v>
      </c>
      <c r="S240" s="27" t="str">
        <f>IF($E$4 &lt;&gt; "Y", "No Information Submitted", IF(AND($E$4= "Y", ISBLANK('Inverter Request Form'!$B$52)), "ERROR - No Firmware Version Submitted", 'Inverter Request Form'!$B$52))</f>
        <v>No Information Submitted</v>
      </c>
      <c r="T240" s="81" t="str">
        <f t="shared" si="21"/>
        <v>No Information Submitted</v>
      </c>
      <c r="U240" s="81" t="str">
        <f t="shared" si="22"/>
        <v>No Information Submitted</v>
      </c>
      <c r="V240" s="81" t="str">
        <f t="shared" si="23"/>
        <v>No Information Submitted</v>
      </c>
      <c r="W240" s="27" t="str">
        <f>IF($I$4="No Information Submitted", "No Information Submitted", IF(ISBLANK('Inverter Request Form'!$B$90), "No Information Submitted", 'Inverter Request Form'!$B$90))</f>
        <v>No Information Submitted</v>
      </c>
      <c r="X240" s="81" t="str">
        <f>IF($I$4="No Information Submitted", "No Information Submitted", IF(ISBLANK('Inverter Request Form'!$B$90), "No Information Submitted", ""))</f>
        <v>No Information Submitted</v>
      </c>
      <c r="Y240" s="27"/>
      <c r="Z240" s="27" t="str">
        <f>IF(AND('Inverter Request Form'!$B$28= "Yes", 'Inverter Request Form'!$B$98 = "Yes"), "Multiple Listing and ACPV module", IF('Inverter Request Form'!$B$28= "Yes", "ACPV module", IF('Inverter Request Form'!$B$98 = "Yes", "Multiple Listing",  "")))</f>
        <v/>
      </c>
      <c r="AA240" s="27" t="str">
        <f>IF('Inverter Request Form'!$B$30="Yes","Y", "N")</f>
        <v>N</v>
      </c>
      <c r="AB240" s="27" t="str">
        <f>IF('Inverter Request Form'!$B$26="Yes","Y", "N")</f>
        <v>N</v>
      </c>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t="str">
        <f>IF('Inverter Request Form'!$B$68 = "", "No Information Submitted", IF('Inverter Request Form'!$B$68 = "Yes", "Y", IF('Inverter Request Form'!$B$68 = "No", "N", "Error")))</f>
        <v>No Information Submitted</v>
      </c>
      <c r="BK240" s="27" t="str">
        <f>IF('Inverter Request Form'!$B$70 = "", "No Information Submitted", IF('Inverter Request Form'!$B$70 = "Yes", "Y", IF('Inverter Request Form'!$B$70 = "No", "N", "Error")))</f>
        <v>No Information Submitted</v>
      </c>
      <c r="BL240" s="27" t="str">
        <f>IF('Inverter Request Form'!$B$72 = "", "No Information Submitted", IF('Inverter Request Form'!$B$72 = "Yes", "Y", IF('Inverter Request Form'!$B$72 = "No", "N", "Error")))</f>
        <v>No Information Submitted</v>
      </c>
      <c r="BM240" s="27" t="str">
        <f>IF('Inverter Request Form'!$B$74 = "", "No Information Submitted", IF('Inverter Request Form'!$B$74 = "Yes", "Y", IF('Inverter Request Form'!$B$74 = "No", "N", "Error")))</f>
        <v>No Information Submitted</v>
      </c>
      <c r="BN240" s="27" t="str">
        <f>IF('Inverter Request Form'!$B$76 = "", "No Information Submitted", IF('Inverter Request Form'!$B$76 = "Yes", "Y", IF('Inverter Request Form'!$B$76 = "No", "N", "Error")))</f>
        <v>No Information Submitted</v>
      </c>
      <c r="BO240" s="27" t="str">
        <f>IF('Inverter Request Form'!$B$78 = "", "No Information Submitted", IF('Inverter Request Form'!$B$78 = "Yes", "Y", IF('Inverter Request Form'!$B$78 = "No", "N", "Error")))</f>
        <v>No Information Submitted</v>
      </c>
      <c r="BP240" s="27" t="str">
        <f>IF('Inverter Request Form'!$B$80 = "", "No Information Submitted", IF('Inverter Request Form'!$B$80 = "Yes", "Y", IF('Inverter Request Form'!$B$80 = "No", "N", "Error")))</f>
        <v>No Information Submitted</v>
      </c>
      <c r="BQ240" s="27" t="str">
        <f>IF('Inverter Request Form'!$B$82 = "", "No Information Submitted", IF('Inverter Request Form'!$B$82 = "Yes", "Y", IF('Inverter Request Form'!$B$82 = "No", "N", "Error")))</f>
        <v>No Information Submitted</v>
      </c>
      <c r="BR240" s="27" t="str">
        <f>IF('Inverter Request Form'!$B$84 = "", "No Information Submitted", IF('Inverter Request Form'!$B$84 = "Yes", "Y", IF('Inverter Request Form'!$B$84 = "No", "N", "Error")))</f>
        <v>No Information Submitted</v>
      </c>
      <c r="BS240" s="81"/>
      <c r="BT240" s="81"/>
      <c r="BU24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0" s="27" t="str">
        <f>IF('Inverter Request Form'!$B$22 = "PV Only", "PV", IF('Inverter Request Form'!$B$22 = "Battery Only", "Battery", IF('Inverter Request Form'!$B$22 = "Hybrid (PV and Battery)", "Both", "No Information Submitted")))</f>
        <v>No Information Submitted</v>
      </c>
      <c r="BX240" s="27" t="str">
        <f>IF(ISBLANK('Inverter Request Form'!$B346), "No Information Submitted", IF('Inverter Request Form'!$B$28 &lt;&gt; "Yes", "No", IF(AND('Inverter Request Form'!$B$28 = "Yes", ISBLANK('Inverter Request Form'!$F346)), "Missing ACPV Model Number", "Yes")))</f>
        <v>No Information Submitted</v>
      </c>
    </row>
    <row r="241" spans="1:76" ht="28.8" x14ac:dyDescent="0.3">
      <c r="A241" s="71" t="str">
        <f>IF(ISBLANK('Inverter Request Form'!$B$6), "No Information Submitted", 'Inverter Request Form'!$B$6)</f>
        <v>No Information Submitted</v>
      </c>
      <c r="B241" s="71" t="str">
        <f>IF(ISBLANK('Inverter Request Form'!$B347), "No Information Submitted", IF($BX$4 = "Yes", _xlfn.CONCAT("{", 'Inverter Request Form'!$C347, "V}"), IF('Inverter Request Form'!$B$98 = "Yes", IF(ISBLANK('Inverter Request Form'!$E347), "No Basic Listee Model Number Submitted", _xlfn.CONCAT('Inverter Request Form'!$B347," {",'Inverter Request Form'!$C347, "V}")), _xlfn.CONCAT('Inverter Request Form'!$B347," {",'Inverter Request Form'!$C347, "V}"))))</f>
        <v>No Information Submitted</v>
      </c>
      <c r="C241" s="27" t="str">
        <f t="shared" si="18"/>
        <v>N</v>
      </c>
      <c r="D241" s="27" t="str">
        <f>IF(OR('Inverter Request Form'!$B$39 = "Yes", OR('Inverter Request Form'!$B$50 = "Yes: SA8-SA15", 'Inverter Request Form'!$B$50 = "Yes: SA8-SA15, SA17 &amp; SA18")), IF('Inverter Request Form'!$B$39 = "Yes", "Y", "N"), "ERROR - No SA or SB Submitted")</f>
        <v>ERROR - No SA or SB Submitted</v>
      </c>
      <c r="E24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1" s="27" t="str">
        <f>IF($E$4 &lt;&gt; "Y", "N", IF('Inverter Request Form'!$B$54 = "Yes", "Y", "N"))</f>
        <v>N</v>
      </c>
      <c r="G241" s="27" t="str">
        <f>IF($E$4 &lt;&gt; "Y", "N", IF(OR('Inverter Request Form'!$B$50 = "Yes: SA8-SA15", 'Inverter Request Form'!$B$50 = "Yes: SA8-SA15, SA17 &amp; SA18"), "Y", "N"))</f>
        <v>N</v>
      </c>
      <c r="H241" s="27" t="str">
        <f>IF($E$4 &lt;&gt; "Y", "N", IF('Inverter Request Form'!$B$50 = "Yes: SA8-SA15, SA17 &amp; SA18", "Y", "N"))</f>
        <v>N</v>
      </c>
      <c r="I241" s="27" t="str">
        <f>IF('Inverter Request Form'!$B$88="1. Inverter - CSIP Certified", "Y", IF('Inverter Request Form'!$B$88="2. Inverter - CSIP compliant via conformance testing using a CSIP-certified gateway", "Y*", IF('Inverter Request Form'!$B$88= "None", "N", "N")))</f>
        <v>N</v>
      </c>
      <c r="J241" s="27"/>
      <c r="K241" s="27" t="str">
        <f>IF(ISBLANK('Inverter Request Form'!$D347), "No Information Submitted", 'Inverter Request Form'!$D347)</f>
        <v>No Information Submitted</v>
      </c>
      <c r="L241" s="27"/>
      <c r="M241" s="27" t="str">
        <f>IF(ISBLANK('Inverter Request Form'!$C347), "No Information Submitted", 'Inverter Request Form'!$C347)</f>
        <v>No Information Submitted</v>
      </c>
      <c r="N241" s="27"/>
      <c r="O241" s="27" t="str">
        <f>IF($D$4 &lt;&gt; "Y", "No Information Submitted", IF(ISBLANK('Inverter Request Form'!$B$34), "No NRTL Selected", 'Inverter Request Form'!$B$34))</f>
        <v>No Information Submitted</v>
      </c>
      <c r="P241" s="81" t="str">
        <f t="shared" si="19"/>
        <v>No Information Submitted</v>
      </c>
      <c r="Q241" s="27" t="str">
        <f>IF($E$4 &lt;&gt; "Y", "No Information Submitted", IF(ISBLANK('Inverter Request Form'!$B$34), "No NRTL Selected", 'Inverter Request Form'!$B$34))</f>
        <v>No Information Submitted</v>
      </c>
      <c r="R241" s="81" t="str">
        <f t="shared" si="20"/>
        <v>No Information Submitted</v>
      </c>
      <c r="S241" s="27" t="str">
        <f>IF($E$4 &lt;&gt; "Y", "No Information Submitted", IF(AND($E$4= "Y", ISBLANK('Inverter Request Form'!$B$52)), "ERROR - No Firmware Version Submitted", 'Inverter Request Form'!$B$52))</f>
        <v>No Information Submitted</v>
      </c>
      <c r="T241" s="81" t="str">
        <f t="shared" si="21"/>
        <v>No Information Submitted</v>
      </c>
      <c r="U241" s="81" t="str">
        <f t="shared" si="22"/>
        <v>No Information Submitted</v>
      </c>
      <c r="V241" s="81" t="str">
        <f t="shared" si="23"/>
        <v>No Information Submitted</v>
      </c>
      <c r="W241" s="27" t="str">
        <f>IF($I$4="No Information Submitted", "No Information Submitted", IF(ISBLANK('Inverter Request Form'!$B$90), "No Information Submitted", 'Inverter Request Form'!$B$90))</f>
        <v>No Information Submitted</v>
      </c>
      <c r="X241" s="81" t="str">
        <f>IF($I$4="No Information Submitted", "No Information Submitted", IF(ISBLANK('Inverter Request Form'!$B$90), "No Information Submitted", ""))</f>
        <v>No Information Submitted</v>
      </c>
      <c r="Y241" s="27"/>
      <c r="Z241" s="27" t="str">
        <f>IF(AND('Inverter Request Form'!$B$28= "Yes", 'Inverter Request Form'!$B$98 = "Yes"), "Multiple Listing and ACPV module", IF('Inverter Request Form'!$B$28= "Yes", "ACPV module", IF('Inverter Request Form'!$B$98 = "Yes", "Multiple Listing",  "")))</f>
        <v/>
      </c>
      <c r="AA241" s="27" t="str">
        <f>IF('Inverter Request Form'!$B$30="Yes","Y", "N")</f>
        <v>N</v>
      </c>
      <c r="AB241" s="27" t="str">
        <f>IF('Inverter Request Form'!$B$26="Yes","Y", "N")</f>
        <v>N</v>
      </c>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t="str">
        <f>IF('Inverter Request Form'!$B$68 = "", "No Information Submitted", IF('Inverter Request Form'!$B$68 = "Yes", "Y", IF('Inverter Request Form'!$B$68 = "No", "N", "Error")))</f>
        <v>No Information Submitted</v>
      </c>
      <c r="BK241" s="27" t="str">
        <f>IF('Inverter Request Form'!$B$70 = "", "No Information Submitted", IF('Inverter Request Form'!$B$70 = "Yes", "Y", IF('Inverter Request Form'!$B$70 = "No", "N", "Error")))</f>
        <v>No Information Submitted</v>
      </c>
      <c r="BL241" s="27" t="str">
        <f>IF('Inverter Request Form'!$B$72 = "", "No Information Submitted", IF('Inverter Request Form'!$B$72 = "Yes", "Y", IF('Inverter Request Form'!$B$72 = "No", "N", "Error")))</f>
        <v>No Information Submitted</v>
      </c>
      <c r="BM241" s="27" t="str">
        <f>IF('Inverter Request Form'!$B$74 = "", "No Information Submitted", IF('Inverter Request Form'!$B$74 = "Yes", "Y", IF('Inverter Request Form'!$B$74 = "No", "N", "Error")))</f>
        <v>No Information Submitted</v>
      </c>
      <c r="BN241" s="27" t="str">
        <f>IF('Inverter Request Form'!$B$76 = "", "No Information Submitted", IF('Inverter Request Form'!$B$76 = "Yes", "Y", IF('Inverter Request Form'!$B$76 = "No", "N", "Error")))</f>
        <v>No Information Submitted</v>
      </c>
      <c r="BO241" s="27" t="str">
        <f>IF('Inverter Request Form'!$B$78 = "", "No Information Submitted", IF('Inverter Request Form'!$B$78 = "Yes", "Y", IF('Inverter Request Form'!$B$78 = "No", "N", "Error")))</f>
        <v>No Information Submitted</v>
      </c>
      <c r="BP241" s="27" t="str">
        <f>IF('Inverter Request Form'!$B$80 = "", "No Information Submitted", IF('Inverter Request Form'!$B$80 = "Yes", "Y", IF('Inverter Request Form'!$B$80 = "No", "N", "Error")))</f>
        <v>No Information Submitted</v>
      </c>
      <c r="BQ241" s="27" t="str">
        <f>IF('Inverter Request Form'!$B$82 = "", "No Information Submitted", IF('Inverter Request Form'!$B$82 = "Yes", "Y", IF('Inverter Request Form'!$B$82 = "No", "N", "Error")))</f>
        <v>No Information Submitted</v>
      </c>
      <c r="BR241" s="27" t="str">
        <f>IF('Inverter Request Form'!$B$84 = "", "No Information Submitted", IF('Inverter Request Form'!$B$84 = "Yes", "Y", IF('Inverter Request Form'!$B$84 = "No", "N", "Error")))</f>
        <v>No Information Submitted</v>
      </c>
      <c r="BS241" s="81"/>
      <c r="BT241" s="81"/>
      <c r="BU24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1" s="27" t="str">
        <f>IF('Inverter Request Form'!$B$22 = "PV Only", "PV", IF('Inverter Request Form'!$B$22 = "Battery Only", "Battery", IF('Inverter Request Form'!$B$22 = "Hybrid (PV and Battery)", "Both", "No Information Submitted")))</f>
        <v>No Information Submitted</v>
      </c>
      <c r="BX241" s="27" t="str">
        <f>IF(ISBLANK('Inverter Request Form'!$B347), "No Information Submitted", IF('Inverter Request Form'!$B$28 &lt;&gt; "Yes", "No", IF(AND('Inverter Request Form'!$B$28 = "Yes", ISBLANK('Inverter Request Form'!$F347)), "Missing ACPV Model Number", "Yes")))</f>
        <v>No Information Submitted</v>
      </c>
    </row>
    <row r="242" spans="1:76" ht="28.8" x14ac:dyDescent="0.3">
      <c r="A242" s="71" t="str">
        <f>IF(ISBLANK('Inverter Request Form'!$B$6), "No Information Submitted", 'Inverter Request Form'!$B$6)</f>
        <v>No Information Submitted</v>
      </c>
      <c r="B242" s="71" t="str">
        <f>IF(ISBLANK('Inverter Request Form'!$B348), "No Information Submitted", IF($BX$4 = "Yes", _xlfn.CONCAT("{", 'Inverter Request Form'!$C348, "V}"), IF('Inverter Request Form'!$B$98 = "Yes", IF(ISBLANK('Inverter Request Form'!$E348), "No Basic Listee Model Number Submitted", _xlfn.CONCAT('Inverter Request Form'!$B348," {",'Inverter Request Form'!$C348, "V}")), _xlfn.CONCAT('Inverter Request Form'!$B348," {",'Inverter Request Form'!$C348, "V}"))))</f>
        <v>No Information Submitted</v>
      </c>
      <c r="C242" s="27" t="str">
        <f t="shared" si="18"/>
        <v>N</v>
      </c>
      <c r="D242" s="27" t="str">
        <f>IF(OR('Inverter Request Form'!$B$39 = "Yes", OR('Inverter Request Form'!$B$50 = "Yes: SA8-SA15", 'Inverter Request Form'!$B$50 = "Yes: SA8-SA15, SA17 &amp; SA18")), IF('Inverter Request Form'!$B$39 = "Yes", "Y", "N"), "ERROR - No SA or SB Submitted")</f>
        <v>ERROR - No SA or SB Submitted</v>
      </c>
      <c r="E24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2" s="27" t="str">
        <f>IF($E$4 &lt;&gt; "Y", "N", IF('Inverter Request Form'!$B$54 = "Yes", "Y", "N"))</f>
        <v>N</v>
      </c>
      <c r="G242" s="27" t="str">
        <f>IF($E$4 &lt;&gt; "Y", "N", IF(OR('Inverter Request Form'!$B$50 = "Yes: SA8-SA15", 'Inverter Request Form'!$B$50 = "Yes: SA8-SA15, SA17 &amp; SA18"), "Y", "N"))</f>
        <v>N</v>
      </c>
      <c r="H242" s="27" t="str">
        <f>IF($E$4 &lt;&gt; "Y", "N", IF('Inverter Request Form'!$B$50 = "Yes: SA8-SA15, SA17 &amp; SA18", "Y", "N"))</f>
        <v>N</v>
      </c>
      <c r="I242" s="27" t="str">
        <f>IF('Inverter Request Form'!$B$88="1. Inverter - CSIP Certified", "Y", IF('Inverter Request Form'!$B$88="2. Inverter - CSIP compliant via conformance testing using a CSIP-certified gateway", "Y*", IF('Inverter Request Form'!$B$88= "None", "N", "N")))</f>
        <v>N</v>
      </c>
      <c r="J242" s="27"/>
      <c r="K242" s="27" t="str">
        <f>IF(ISBLANK('Inverter Request Form'!$D348), "No Information Submitted", 'Inverter Request Form'!$D348)</f>
        <v>No Information Submitted</v>
      </c>
      <c r="L242" s="27"/>
      <c r="M242" s="27" t="str">
        <f>IF(ISBLANK('Inverter Request Form'!$C348), "No Information Submitted", 'Inverter Request Form'!$C348)</f>
        <v>No Information Submitted</v>
      </c>
      <c r="N242" s="27"/>
      <c r="O242" s="27" t="str">
        <f>IF($D$4 &lt;&gt; "Y", "No Information Submitted", IF(ISBLANK('Inverter Request Form'!$B$34), "No NRTL Selected", 'Inverter Request Form'!$B$34))</f>
        <v>No Information Submitted</v>
      </c>
      <c r="P242" s="81" t="str">
        <f t="shared" si="19"/>
        <v>No Information Submitted</v>
      </c>
      <c r="Q242" s="27" t="str">
        <f>IF($E$4 &lt;&gt; "Y", "No Information Submitted", IF(ISBLANK('Inverter Request Form'!$B$34), "No NRTL Selected", 'Inverter Request Form'!$B$34))</f>
        <v>No Information Submitted</v>
      </c>
      <c r="R242" s="81" t="str">
        <f t="shared" si="20"/>
        <v>No Information Submitted</v>
      </c>
      <c r="S242" s="27" t="str">
        <f>IF($E$4 &lt;&gt; "Y", "No Information Submitted", IF(AND($E$4= "Y", ISBLANK('Inverter Request Form'!$B$52)), "ERROR - No Firmware Version Submitted", 'Inverter Request Form'!$B$52))</f>
        <v>No Information Submitted</v>
      </c>
      <c r="T242" s="81" t="str">
        <f t="shared" si="21"/>
        <v>No Information Submitted</v>
      </c>
      <c r="U242" s="81" t="str">
        <f t="shared" si="22"/>
        <v>No Information Submitted</v>
      </c>
      <c r="V242" s="81" t="str">
        <f t="shared" si="23"/>
        <v>No Information Submitted</v>
      </c>
      <c r="W242" s="27" t="str">
        <f>IF($I$4="No Information Submitted", "No Information Submitted", IF(ISBLANK('Inverter Request Form'!$B$90), "No Information Submitted", 'Inverter Request Form'!$B$90))</f>
        <v>No Information Submitted</v>
      </c>
      <c r="X242" s="81" t="str">
        <f>IF($I$4="No Information Submitted", "No Information Submitted", IF(ISBLANK('Inverter Request Form'!$B$90), "No Information Submitted", ""))</f>
        <v>No Information Submitted</v>
      </c>
      <c r="Y242" s="27"/>
      <c r="Z242" s="27" t="str">
        <f>IF(AND('Inverter Request Form'!$B$28= "Yes", 'Inverter Request Form'!$B$98 = "Yes"), "Multiple Listing and ACPV module", IF('Inverter Request Form'!$B$28= "Yes", "ACPV module", IF('Inverter Request Form'!$B$98 = "Yes", "Multiple Listing",  "")))</f>
        <v/>
      </c>
      <c r="AA242" s="27" t="str">
        <f>IF('Inverter Request Form'!$B$30="Yes","Y", "N")</f>
        <v>N</v>
      </c>
      <c r="AB242" s="27" t="str">
        <f>IF('Inverter Request Form'!$B$26="Yes","Y", "N")</f>
        <v>N</v>
      </c>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t="str">
        <f>IF('Inverter Request Form'!$B$68 = "", "No Information Submitted", IF('Inverter Request Form'!$B$68 = "Yes", "Y", IF('Inverter Request Form'!$B$68 = "No", "N", "Error")))</f>
        <v>No Information Submitted</v>
      </c>
      <c r="BK242" s="27" t="str">
        <f>IF('Inverter Request Form'!$B$70 = "", "No Information Submitted", IF('Inverter Request Form'!$B$70 = "Yes", "Y", IF('Inverter Request Form'!$B$70 = "No", "N", "Error")))</f>
        <v>No Information Submitted</v>
      </c>
      <c r="BL242" s="27" t="str">
        <f>IF('Inverter Request Form'!$B$72 = "", "No Information Submitted", IF('Inverter Request Form'!$B$72 = "Yes", "Y", IF('Inverter Request Form'!$B$72 = "No", "N", "Error")))</f>
        <v>No Information Submitted</v>
      </c>
      <c r="BM242" s="27" t="str">
        <f>IF('Inverter Request Form'!$B$74 = "", "No Information Submitted", IF('Inverter Request Form'!$B$74 = "Yes", "Y", IF('Inverter Request Form'!$B$74 = "No", "N", "Error")))</f>
        <v>No Information Submitted</v>
      </c>
      <c r="BN242" s="27" t="str">
        <f>IF('Inverter Request Form'!$B$76 = "", "No Information Submitted", IF('Inverter Request Form'!$B$76 = "Yes", "Y", IF('Inverter Request Form'!$B$76 = "No", "N", "Error")))</f>
        <v>No Information Submitted</v>
      </c>
      <c r="BO242" s="27" t="str">
        <f>IF('Inverter Request Form'!$B$78 = "", "No Information Submitted", IF('Inverter Request Form'!$B$78 = "Yes", "Y", IF('Inverter Request Form'!$B$78 = "No", "N", "Error")))</f>
        <v>No Information Submitted</v>
      </c>
      <c r="BP242" s="27" t="str">
        <f>IF('Inverter Request Form'!$B$80 = "", "No Information Submitted", IF('Inverter Request Form'!$B$80 = "Yes", "Y", IF('Inverter Request Form'!$B$80 = "No", "N", "Error")))</f>
        <v>No Information Submitted</v>
      </c>
      <c r="BQ242" s="27" t="str">
        <f>IF('Inverter Request Form'!$B$82 = "", "No Information Submitted", IF('Inverter Request Form'!$B$82 = "Yes", "Y", IF('Inverter Request Form'!$B$82 = "No", "N", "Error")))</f>
        <v>No Information Submitted</v>
      </c>
      <c r="BR242" s="27" t="str">
        <f>IF('Inverter Request Form'!$B$84 = "", "No Information Submitted", IF('Inverter Request Form'!$B$84 = "Yes", "Y", IF('Inverter Request Form'!$B$84 = "No", "N", "Error")))</f>
        <v>No Information Submitted</v>
      </c>
      <c r="BS242" s="81"/>
      <c r="BT242" s="81"/>
      <c r="BU24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2" s="27" t="str">
        <f>IF('Inverter Request Form'!$B$22 = "PV Only", "PV", IF('Inverter Request Form'!$B$22 = "Battery Only", "Battery", IF('Inverter Request Form'!$B$22 = "Hybrid (PV and Battery)", "Both", "No Information Submitted")))</f>
        <v>No Information Submitted</v>
      </c>
      <c r="BX242" s="27" t="str">
        <f>IF(ISBLANK('Inverter Request Form'!$B348), "No Information Submitted", IF('Inverter Request Form'!$B$28 &lt;&gt; "Yes", "No", IF(AND('Inverter Request Form'!$B$28 = "Yes", ISBLANK('Inverter Request Form'!$F348)), "Missing ACPV Model Number", "Yes")))</f>
        <v>No Information Submitted</v>
      </c>
    </row>
    <row r="243" spans="1:76" ht="28.8" x14ac:dyDescent="0.3">
      <c r="A243" s="71" t="str">
        <f>IF(ISBLANK('Inverter Request Form'!$B$6), "No Information Submitted", 'Inverter Request Form'!$B$6)</f>
        <v>No Information Submitted</v>
      </c>
      <c r="B243" s="71" t="str">
        <f>IF(ISBLANK('Inverter Request Form'!$B349), "No Information Submitted", IF($BX$4 = "Yes", _xlfn.CONCAT("{", 'Inverter Request Form'!$C349, "V}"), IF('Inverter Request Form'!$B$98 = "Yes", IF(ISBLANK('Inverter Request Form'!$E349), "No Basic Listee Model Number Submitted", _xlfn.CONCAT('Inverter Request Form'!$B349," {",'Inverter Request Form'!$C349, "V}")), _xlfn.CONCAT('Inverter Request Form'!$B349," {",'Inverter Request Form'!$C349, "V}"))))</f>
        <v>No Information Submitted</v>
      </c>
      <c r="C243" s="27" t="str">
        <f t="shared" si="18"/>
        <v>N</v>
      </c>
      <c r="D243" s="27" t="str">
        <f>IF(OR('Inverter Request Form'!$B$39 = "Yes", OR('Inverter Request Form'!$B$50 = "Yes: SA8-SA15", 'Inverter Request Form'!$B$50 = "Yes: SA8-SA15, SA17 &amp; SA18")), IF('Inverter Request Form'!$B$39 = "Yes", "Y", "N"), "ERROR - No SA or SB Submitted")</f>
        <v>ERROR - No SA or SB Submitted</v>
      </c>
      <c r="E24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3" s="27" t="str">
        <f>IF($E$4 &lt;&gt; "Y", "N", IF('Inverter Request Form'!$B$54 = "Yes", "Y", "N"))</f>
        <v>N</v>
      </c>
      <c r="G243" s="27" t="str">
        <f>IF($E$4 &lt;&gt; "Y", "N", IF(OR('Inverter Request Form'!$B$50 = "Yes: SA8-SA15", 'Inverter Request Form'!$B$50 = "Yes: SA8-SA15, SA17 &amp; SA18"), "Y", "N"))</f>
        <v>N</v>
      </c>
      <c r="H243" s="27" t="str">
        <f>IF($E$4 &lt;&gt; "Y", "N", IF('Inverter Request Form'!$B$50 = "Yes: SA8-SA15, SA17 &amp; SA18", "Y", "N"))</f>
        <v>N</v>
      </c>
      <c r="I243" s="27" t="str">
        <f>IF('Inverter Request Form'!$B$88="1. Inverter - CSIP Certified", "Y", IF('Inverter Request Form'!$B$88="2. Inverter - CSIP compliant via conformance testing using a CSIP-certified gateway", "Y*", IF('Inverter Request Form'!$B$88= "None", "N", "N")))</f>
        <v>N</v>
      </c>
      <c r="J243" s="27"/>
      <c r="K243" s="27" t="str">
        <f>IF(ISBLANK('Inverter Request Form'!$D349), "No Information Submitted", 'Inverter Request Form'!$D349)</f>
        <v>No Information Submitted</v>
      </c>
      <c r="L243" s="27"/>
      <c r="M243" s="27" t="str">
        <f>IF(ISBLANK('Inverter Request Form'!$C349), "No Information Submitted", 'Inverter Request Form'!$C349)</f>
        <v>No Information Submitted</v>
      </c>
      <c r="N243" s="27"/>
      <c r="O243" s="27" t="str">
        <f>IF($D$4 &lt;&gt; "Y", "No Information Submitted", IF(ISBLANK('Inverter Request Form'!$B$34), "No NRTL Selected", 'Inverter Request Form'!$B$34))</f>
        <v>No Information Submitted</v>
      </c>
      <c r="P243" s="81" t="str">
        <f t="shared" si="19"/>
        <v>No Information Submitted</v>
      </c>
      <c r="Q243" s="27" t="str">
        <f>IF($E$4 &lt;&gt; "Y", "No Information Submitted", IF(ISBLANK('Inverter Request Form'!$B$34), "No NRTL Selected", 'Inverter Request Form'!$B$34))</f>
        <v>No Information Submitted</v>
      </c>
      <c r="R243" s="81" t="str">
        <f t="shared" si="20"/>
        <v>No Information Submitted</v>
      </c>
      <c r="S243" s="27" t="str">
        <f>IF($E$4 &lt;&gt; "Y", "No Information Submitted", IF(AND($E$4= "Y", ISBLANK('Inverter Request Form'!$B$52)), "ERROR - No Firmware Version Submitted", 'Inverter Request Form'!$B$52))</f>
        <v>No Information Submitted</v>
      </c>
      <c r="T243" s="81" t="str">
        <f t="shared" si="21"/>
        <v>No Information Submitted</v>
      </c>
      <c r="U243" s="81" t="str">
        <f t="shared" si="22"/>
        <v>No Information Submitted</v>
      </c>
      <c r="V243" s="81" t="str">
        <f t="shared" si="23"/>
        <v>No Information Submitted</v>
      </c>
      <c r="W243" s="27" t="str">
        <f>IF($I$4="No Information Submitted", "No Information Submitted", IF(ISBLANK('Inverter Request Form'!$B$90), "No Information Submitted", 'Inverter Request Form'!$B$90))</f>
        <v>No Information Submitted</v>
      </c>
      <c r="X243" s="81" t="str">
        <f>IF($I$4="No Information Submitted", "No Information Submitted", IF(ISBLANK('Inverter Request Form'!$B$90), "No Information Submitted", ""))</f>
        <v>No Information Submitted</v>
      </c>
      <c r="Y243" s="27"/>
      <c r="Z243" s="27" t="str">
        <f>IF(AND('Inverter Request Form'!$B$28= "Yes", 'Inverter Request Form'!$B$98 = "Yes"), "Multiple Listing and ACPV module", IF('Inverter Request Form'!$B$28= "Yes", "ACPV module", IF('Inverter Request Form'!$B$98 = "Yes", "Multiple Listing",  "")))</f>
        <v/>
      </c>
      <c r="AA243" s="27" t="str">
        <f>IF('Inverter Request Form'!$B$30="Yes","Y", "N")</f>
        <v>N</v>
      </c>
      <c r="AB243" s="27" t="str">
        <f>IF('Inverter Request Form'!$B$26="Yes","Y", "N")</f>
        <v>N</v>
      </c>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t="str">
        <f>IF('Inverter Request Form'!$B$68 = "", "No Information Submitted", IF('Inverter Request Form'!$B$68 = "Yes", "Y", IF('Inverter Request Form'!$B$68 = "No", "N", "Error")))</f>
        <v>No Information Submitted</v>
      </c>
      <c r="BK243" s="27" t="str">
        <f>IF('Inverter Request Form'!$B$70 = "", "No Information Submitted", IF('Inverter Request Form'!$B$70 = "Yes", "Y", IF('Inverter Request Form'!$B$70 = "No", "N", "Error")))</f>
        <v>No Information Submitted</v>
      </c>
      <c r="BL243" s="27" t="str">
        <f>IF('Inverter Request Form'!$B$72 = "", "No Information Submitted", IF('Inverter Request Form'!$B$72 = "Yes", "Y", IF('Inverter Request Form'!$B$72 = "No", "N", "Error")))</f>
        <v>No Information Submitted</v>
      </c>
      <c r="BM243" s="27" t="str">
        <f>IF('Inverter Request Form'!$B$74 = "", "No Information Submitted", IF('Inverter Request Form'!$B$74 = "Yes", "Y", IF('Inverter Request Form'!$B$74 = "No", "N", "Error")))</f>
        <v>No Information Submitted</v>
      </c>
      <c r="BN243" s="27" t="str">
        <f>IF('Inverter Request Form'!$B$76 = "", "No Information Submitted", IF('Inverter Request Form'!$B$76 = "Yes", "Y", IF('Inverter Request Form'!$B$76 = "No", "N", "Error")))</f>
        <v>No Information Submitted</v>
      </c>
      <c r="BO243" s="27" t="str">
        <f>IF('Inverter Request Form'!$B$78 = "", "No Information Submitted", IF('Inverter Request Form'!$B$78 = "Yes", "Y", IF('Inverter Request Form'!$B$78 = "No", "N", "Error")))</f>
        <v>No Information Submitted</v>
      </c>
      <c r="BP243" s="27" t="str">
        <f>IF('Inverter Request Form'!$B$80 = "", "No Information Submitted", IF('Inverter Request Form'!$B$80 = "Yes", "Y", IF('Inverter Request Form'!$B$80 = "No", "N", "Error")))</f>
        <v>No Information Submitted</v>
      </c>
      <c r="BQ243" s="27" t="str">
        <f>IF('Inverter Request Form'!$B$82 = "", "No Information Submitted", IF('Inverter Request Form'!$B$82 = "Yes", "Y", IF('Inverter Request Form'!$B$82 = "No", "N", "Error")))</f>
        <v>No Information Submitted</v>
      </c>
      <c r="BR243" s="27" t="str">
        <f>IF('Inverter Request Form'!$B$84 = "", "No Information Submitted", IF('Inverter Request Form'!$B$84 = "Yes", "Y", IF('Inverter Request Form'!$B$84 = "No", "N", "Error")))</f>
        <v>No Information Submitted</v>
      </c>
      <c r="BS243" s="81"/>
      <c r="BT243" s="81"/>
      <c r="BU24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3" s="27" t="str">
        <f>IF('Inverter Request Form'!$B$22 = "PV Only", "PV", IF('Inverter Request Form'!$B$22 = "Battery Only", "Battery", IF('Inverter Request Form'!$B$22 = "Hybrid (PV and Battery)", "Both", "No Information Submitted")))</f>
        <v>No Information Submitted</v>
      </c>
      <c r="BX243" s="27" t="str">
        <f>IF(ISBLANK('Inverter Request Form'!$B349), "No Information Submitted", IF('Inverter Request Form'!$B$28 &lt;&gt; "Yes", "No", IF(AND('Inverter Request Form'!$B$28 = "Yes", ISBLANK('Inverter Request Form'!$F349)), "Missing ACPV Model Number", "Yes")))</f>
        <v>No Information Submitted</v>
      </c>
    </row>
    <row r="244" spans="1:76" ht="28.8" x14ac:dyDescent="0.3">
      <c r="A244" s="71" t="str">
        <f>IF(ISBLANK('Inverter Request Form'!$B$6), "No Information Submitted", 'Inverter Request Form'!$B$6)</f>
        <v>No Information Submitted</v>
      </c>
      <c r="B244" s="71" t="str">
        <f>IF(ISBLANK('Inverter Request Form'!$B350), "No Information Submitted", IF($BX$4 = "Yes", _xlfn.CONCAT("{", 'Inverter Request Form'!$C350, "V}"), IF('Inverter Request Form'!$B$98 = "Yes", IF(ISBLANK('Inverter Request Form'!$E350), "No Basic Listee Model Number Submitted", _xlfn.CONCAT('Inverter Request Form'!$B350," {",'Inverter Request Form'!$C350, "V}")), _xlfn.CONCAT('Inverter Request Form'!$B350," {",'Inverter Request Form'!$C350, "V}"))))</f>
        <v>No Information Submitted</v>
      </c>
      <c r="C244" s="27" t="str">
        <f t="shared" si="18"/>
        <v>N</v>
      </c>
      <c r="D244" s="27" t="str">
        <f>IF(OR('Inverter Request Form'!$B$39 = "Yes", OR('Inverter Request Form'!$B$50 = "Yes: SA8-SA15", 'Inverter Request Form'!$B$50 = "Yes: SA8-SA15, SA17 &amp; SA18")), IF('Inverter Request Form'!$B$39 = "Yes", "Y", "N"), "ERROR - No SA or SB Submitted")</f>
        <v>ERROR - No SA or SB Submitted</v>
      </c>
      <c r="E244"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4" s="27" t="str">
        <f>IF($E$4 &lt;&gt; "Y", "N", IF('Inverter Request Form'!$B$54 = "Yes", "Y", "N"))</f>
        <v>N</v>
      </c>
      <c r="G244" s="27" t="str">
        <f>IF($E$4 &lt;&gt; "Y", "N", IF(OR('Inverter Request Form'!$B$50 = "Yes: SA8-SA15", 'Inverter Request Form'!$B$50 = "Yes: SA8-SA15, SA17 &amp; SA18"), "Y", "N"))</f>
        <v>N</v>
      </c>
      <c r="H244" s="27" t="str">
        <f>IF($E$4 &lt;&gt; "Y", "N", IF('Inverter Request Form'!$B$50 = "Yes: SA8-SA15, SA17 &amp; SA18", "Y", "N"))</f>
        <v>N</v>
      </c>
      <c r="I244" s="27" t="str">
        <f>IF('Inverter Request Form'!$B$88="1. Inverter - CSIP Certified", "Y", IF('Inverter Request Form'!$B$88="2. Inverter - CSIP compliant via conformance testing using a CSIP-certified gateway", "Y*", IF('Inverter Request Form'!$B$88= "None", "N", "N")))</f>
        <v>N</v>
      </c>
      <c r="J244" s="27"/>
      <c r="K244" s="27" t="str">
        <f>IF(ISBLANK('Inverter Request Form'!$D350), "No Information Submitted", 'Inverter Request Form'!$D350)</f>
        <v>No Information Submitted</v>
      </c>
      <c r="L244" s="27"/>
      <c r="M244" s="27" t="str">
        <f>IF(ISBLANK('Inverter Request Form'!$C350), "No Information Submitted", 'Inverter Request Form'!$C350)</f>
        <v>No Information Submitted</v>
      </c>
      <c r="N244" s="27"/>
      <c r="O244" s="27" t="str">
        <f>IF($D$4 &lt;&gt; "Y", "No Information Submitted", IF(ISBLANK('Inverter Request Form'!$B$34), "No NRTL Selected", 'Inverter Request Form'!$B$34))</f>
        <v>No Information Submitted</v>
      </c>
      <c r="P244" s="81" t="str">
        <f t="shared" si="19"/>
        <v>No Information Submitted</v>
      </c>
      <c r="Q244" s="27" t="str">
        <f>IF($E$4 &lt;&gt; "Y", "No Information Submitted", IF(ISBLANK('Inverter Request Form'!$B$34), "No NRTL Selected", 'Inverter Request Form'!$B$34))</f>
        <v>No Information Submitted</v>
      </c>
      <c r="R244" s="81" t="str">
        <f t="shared" si="20"/>
        <v>No Information Submitted</v>
      </c>
      <c r="S244" s="27" t="str">
        <f>IF($E$4 &lt;&gt; "Y", "No Information Submitted", IF(AND($E$4= "Y", ISBLANK('Inverter Request Form'!$B$52)), "ERROR - No Firmware Version Submitted", 'Inverter Request Form'!$B$52))</f>
        <v>No Information Submitted</v>
      </c>
      <c r="T244" s="81" t="str">
        <f t="shared" si="21"/>
        <v>No Information Submitted</v>
      </c>
      <c r="U244" s="81" t="str">
        <f t="shared" si="22"/>
        <v>No Information Submitted</v>
      </c>
      <c r="V244" s="81" t="str">
        <f t="shared" si="23"/>
        <v>No Information Submitted</v>
      </c>
      <c r="W244" s="27" t="str">
        <f>IF($I$4="No Information Submitted", "No Information Submitted", IF(ISBLANK('Inverter Request Form'!$B$90), "No Information Submitted", 'Inverter Request Form'!$B$90))</f>
        <v>No Information Submitted</v>
      </c>
      <c r="X244" s="81" t="str">
        <f>IF($I$4="No Information Submitted", "No Information Submitted", IF(ISBLANK('Inverter Request Form'!$B$90), "No Information Submitted", ""))</f>
        <v>No Information Submitted</v>
      </c>
      <c r="Y244" s="27"/>
      <c r="Z244" s="27" t="str">
        <f>IF(AND('Inverter Request Form'!$B$28= "Yes", 'Inverter Request Form'!$B$98 = "Yes"), "Multiple Listing and ACPV module", IF('Inverter Request Form'!$B$28= "Yes", "ACPV module", IF('Inverter Request Form'!$B$98 = "Yes", "Multiple Listing",  "")))</f>
        <v/>
      </c>
      <c r="AA244" s="27" t="str">
        <f>IF('Inverter Request Form'!$B$30="Yes","Y", "N")</f>
        <v>N</v>
      </c>
      <c r="AB244" s="27" t="str">
        <f>IF('Inverter Request Form'!$B$26="Yes","Y", "N")</f>
        <v>N</v>
      </c>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t="str">
        <f>IF('Inverter Request Form'!$B$68 = "", "No Information Submitted", IF('Inverter Request Form'!$B$68 = "Yes", "Y", IF('Inverter Request Form'!$B$68 = "No", "N", "Error")))</f>
        <v>No Information Submitted</v>
      </c>
      <c r="BK244" s="27" t="str">
        <f>IF('Inverter Request Form'!$B$70 = "", "No Information Submitted", IF('Inverter Request Form'!$B$70 = "Yes", "Y", IF('Inverter Request Form'!$B$70 = "No", "N", "Error")))</f>
        <v>No Information Submitted</v>
      </c>
      <c r="BL244" s="27" t="str">
        <f>IF('Inverter Request Form'!$B$72 = "", "No Information Submitted", IF('Inverter Request Form'!$B$72 = "Yes", "Y", IF('Inverter Request Form'!$B$72 = "No", "N", "Error")))</f>
        <v>No Information Submitted</v>
      </c>
      <c r="BM244" s="27" t="str">
        <f>IF('Inverter Request Form'!$B$74 = "", "No Information Submitted", IF('Inverter Request Form'!$B$74 = "Yes", "Y", IF('Inverter Request Form'!$B$74 = "No", "N", "Error")))</f>
        <v>No Information Submitted</v>
      </c>
      <c r="BN244" s="27" t="str">
        <f>IF('Inverter Request Form'!$B$76 = "", "No Information Submitted", IF('Inverter Request Form'!$B$76 = "Yes", "Y", IF('Inverter Request Form'!$B$76 = "No", "N", "Error")))</f>
        <v>No Information Submitted</v>
      </c>
      <c r="BO244" s="27" t="str">
        <f>IF('Inverter Request Form'!$B$78 = "", "No Information Submitted", IF('Inverter Request Form'!$B$78 = "Yes", "Y", IF('Inverter Request Form'!$B$78 = "No", "N", "Error")))</f>
        <v>No Information Submitted</v>
      </c>
      <c r="BP244" s="27" t="str">
        <f>IF('Inverter Request Form'!$B$80 = "", "No Information Submitted", IF('Inverter Request Form'!$B$80 = "Yes", "Y", IF('Inverter Request Form'!$B$80 = "No", "N", "Error")))</f>
        <v>No Information Submitted</v>
      </c>
      <c r="BQ244" s="27" t="str">
        <f>IF('Inverter Request Form'!$B$82 = "", "No Information Submitted", IF('Inverter Request Form'!$B$82 = "Yes", "Y", IF('Inverter Request Form'!$B$82 = "No", "N", "Error")))</f>
        <v>No Information Submitted</v>
      </c>
      <c r="BR244" s="27" t="str">
        <f>IF('Inverter Request Form'!$B$84 = "", "No Information Submitted", IF('Inverter Request Form'!$B$84 = "Yes", "Y", IF('Inverter Request Form'!$B$84 = "No", "N", "Error")))</f>
        <v>No Information Submitted</v>
      </c>
      <c r="BS244" s="81"/>
      <c r="BT244" s="81"/>
      <c r="BU244"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4"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4" s="27" t="str">
        <f>IF('Inverter Request Form'!$B$22 = "PV Only", "PV", IF('Inverter Request Form'!$B$22 = "Battery Only", "Battery", IF('Inverter Request Form'!$B$22 = "Hybrid (PV and Battery)", "Both", "No Information Submitted")))</f>
        <v>No Information Submitted</v>
      </c>
      <c r="BX244" s="27" t="str">
        <f>IF(ISBLANK('Inverter Request Form'!$B350), "No Information Submitted", IF('Inverter Request Form'!$B$28 &lt;&gt; "Yes", "No", IF(AND('Inverter Request Form'!$B$28 = "Yes", ISBLANK('Inverter Request Form'!$F350)), "Missing ACPV Model Number", "Yes")))</f>
        <v>No Information Submitted</v>
      </c>
    </row>
    <row r="245" spans="1:76" ht="28.8" x14ac:dyDescent="0.3">
      <c r="A245" s="71" t="str">
        <f>IF(ISBLANK('Inverter Request Form'!$B$6), "No Information Submitted", 'Inverter Request Form'!$B$6)</f>
        <v>No Information Submitted</v>
      </c>
      <c r="B245" s="71" t="str">
        <f>IF(ISBLANK('Inverter Request Form'!$B351), "No Information Submitted", IF($BX$4 = "Yes", _xlfn.CONCAT("{", 'Inverter Request Form'!$C351, "V}"), IF('Inverter Request Form'!$B$98 = "Yes", IF(ISBLANK('Inverter Request Form'!$E351), "No Basic Listee Model Number Submitted", _xlfn.CONCAT('Inverter Request Form'!$B351," {",'Inverter Request Form'!$C351, "V}")), _xlfn.CONCAT('Inverter Request Form'!$B351," {",'Inverter Request Form'!$C351, "V}"))))</f>
        <v>No Information Submitted</v>
      </c>
      <c r="C245" s="27" t="str">
        <f t="shared" si="18"/>
        <v>N</v>
      </c>
      <c r="D245" s="27" t="str">
        <f>IF(OR('Inverter Request Form'!$B$39 = "Yes", OR('Inverter Request Form'!$B$50 = "Yes: SA8-SA15", 'Inverter Request Form'!$B$50 = "Yes: SA8-SA15, SA17 &amp; SA18")), IF('Inverter Request Form'!$B$39 = "Yes", "Y", "N"), "ERROR - No SA or SB Submitted")</f>
        <v>ERROR - No SA or SB Submitted</v>
      </c>
      <c r="E245"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5" s="27" t="str">
        <f>IF($E$4 &lt;&gt; "Y", "N", IF('Inverter Request Form'!$B$54 = "Yes", "Y", "N"))</f>
        <v>N</v>
      </c>
      <c r="G245" s="27" t="str">
        <f>IF($E$4 &lt;&gt; "Y", "N", IF(OR('Inverter Request Form'!$B$50 = "Yes: SA8-SA15", 'Inverter Request Form'!$B$50 = "Yes: SA8-SA15, SA17 &amp; SA18"), "Y", "N"))</f>
        <v>N</v>
      </c>
      <c r="H245" s="27" t="str">
        <f>IF($E$4 &lt;&gt; "Y", "N", IF('Inverter Request Form'!$B$50 = "Yes: SA8-SA15, SA17 &amp; SA18", "Y", "N"))</f>
        <v>N</v>
      </c>
      <c r="I245" s="27" t="str">
        <f>IF('Inverter Request Form'!$B$88="1. Inverter - CSIP Certified", "Y", IF('Inverter Request Form'!$B$88="2. Inverter - CSIP compliant via conformance testing using a CSIP-certified gateway", "Y*", IF('Inverter Request Form'!$B$88= "None", "N", "N")))</f>
        <v>N</v>
      </c>
      <c r="J245" s="27"/>
      <c r="K245" s="27" t="str">
        <f>IF(ISBLANK('Inverter Request Form'!$D351), "No Information Submitted", 'Inverter Request Form'!$D351)</f>
        <v>No Information Submitted</v>
      </c>
      <c r="L245" s="27"/>
      <c r="M245" s="27" t="str">
        <f>IF(ISBLANK('Inverter Request Form'!$C351), "No Information Submitted", 'Inverter Request Form'!$C351)</f>
        <v>No Information Submitted</v>
      </c>
      <c r="N245" s="27"/>
      <c r="O245" s="27" t="str">
        <f>IF($D$4 &lt;&gt; "Y", "No Information Submitted", IF(ISBLANK('Inverter Request Form'!$B$34), "No NRTL Selected", 'Inverter Request Form'!$B$34))</f>
        <v>No Information Submitted</v>
      </c>
      <c r="P245" s="81" t="str">
        <f t="shared" si="19"/>
        <v>No Information Submitted</v>
      </c>
      <c r="Q245" s="27" t="str">
        <f>IF($E$4 &lt;&gt; "Y", "No Information Submitted", IF(ISBLANK('Inverter Request Form'!$B$34), "No NRTL Selected", 'Inverter Request Form'!$B$34))</f>
        <v>No Information Submitted</v>
      </c>
      <c r="R245" s="81" t="str">
        <f t="shared" si="20"/>
        <v>No Information Submitted</v>
      </c>
      <c r="S245" s="27" t="str">
        <f>IF($E$4 &lt;&gt; "Y", "No Information Submitted", IF(AND($E$4= "Y", ISBLANK('Inverter Request Form'!$B$52)), "ERROR - No Firmware Version Submitted", 'Inverter Request Form'!$B$52))</f>
        <v>No Information Submitted</v>
      </c>
      <c r="T245" s="81" t="str">
        <f t="shared" si="21"/>
        <v>No Information Submitted</v>
      </c>
      <c r="U245" s="81" t="str">
        <f t="shared" si="22"/>
        <v>No Information Submitted</v>
      </c>
      <c r="V245" s="81" t="str">
        <f t="shared" si="23"/>
        <v>No Information Submitted</v>
      </c>
      <c r="W245" s="27" t="str">
        <f>IF($I$4="No Information Submitted", "No Information Submitted", IF(ISBLANK('Inverter Request Form'!$B$90), "No Information Submitted", 'Inverter Request Form'!$B$90))</f>
        <v>No Information Submitted</v>
      </c>
      <c r="X245" s="81" t="str">
        <f>IF($I$4="No Information Submitted", "No Information Submitted", IF(ISBLANK('Inverter Request Form'!$B$90), "No Information Submitted", ""))</f>
        <v>No Information Submitted</v>
      </c>
      <c r="Y245" s="27"/>
      <c r="Z245" s="27" t="str">
        <f>IF(AND('Inverter Request Form'!$B$28= "Yes", 'Inverter Request Form'!$B$98 = "Yes"), "Multiple Listing and ACPV module", IF('Inverter Request Form'!$B$28= "Yes", "ACPV module", IF('Inverter Request Form'!$B$98 = "Yes", "Multiple Listing",  "")))</f>
        <v/>
      </c>
      <c r="AA245" s="27" t="str">
        <f>IF('Inverter Request Form'!$B$30="Yes","Y", "N")</f>
        <v>N</v>
      </c>
      <c r="AB245" s="27" t="str">
        <f>IF('Inverter Request Form'!$B$26="Yes","Y", "N")</f>
        <v>N</v>
      </c>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t="str">
        <f>IF('Inverter Request Form'!$B$68 = "", "No Information Submitted", IF('Inverter Request Form'!$B$68 = "Yes", "Y", IF('Inverter Request Form'!$B$68 = "No", "N", "Error")))</f>
        <v>No Information Submitted</v>
      </c>
      <c r="BK245" s="27" t="str">
        <f>IF('Inverter Request Form'!$B$70 = "", "No Information Submitted", IF('Inverter Request Form'!$B$70 = "Yes", "Y", IF('Inverter Request Form'!$B$70 = "No", "N", "Error")))</f>
        <v>No Information Submitted</v>
      </c>
      <c r="BL245" s="27" t="str">
        <f>IF('Inverter Request Form'!$B$72 = "", "No Information Submitted", IF('Inverter Request Form'!$B$72 = "Yes", "Y", IF('Inverter Request Form'!$B$72 = "No", "N", "Error")))</f>
        <v>No Information Submitted</v>
      </c>
      <c r="BM245" s="27" t="str">
        <f>IF('Inverter Request Form'!$B$74 = "", "No Information Submitted", IF('Inverter Request Form'!$B$74 = "Yes", "Y", IF('Inverter Request Form'!$B$74 = "No", "N", "Error")))</f>
        <v>No Information Submitted</v>
      </c>
      <c r="BN245" s="27" t="str">
        <f>IF('Inverter Request Form'!$B$76 = "", "No Information Submitted", IF('Inverter Request Form'!$B$76 = "Yes", "Y", IF('Inverter Request Form'!$B$76 = "No", "N", "Error")))</f>
        <v>No Information Submitted</v>
      </c>
      <c r="BO245" s="27" t="str">
        <f>IF('Inverter Request Form'!$B$78 = "", "No Information Submitted", IF('Inverter Request Form'!$B$78 = "Yes", "Y", IF('Inverter Request Form'!$B$78 = "No", "N", "Error")))</f>
        <v>No Information Submitted</v>
      </c>
      <c r="BP245" s="27" t="str">
        <f>IF('Inverter Request Form'!$B$80 = "", "No Information Submitted", IF('Inverter Request Form'!$B$80 = "Yes", "Y", IF('Inverter Request Form'!$B$80 = "No", "N", "Error")))</f>
        <v>No Information Submitted</v>
      </c>
      <c r="BQ245" s="27" t="str">
        <f>IF('Inverter Request Form'!$B$82 = "", "No Information Submitted", IF('Inverter Request Form'!$B$82 = "Yes", "Y", IF('Inverter Request Form'!$B$82 = "No", "N", "Error")))</f>
        <v>No Information Submitted</v>
      </c>
      <c r="BR245" s="27" t="str">
        <f>IF('Inverter Request Form'!$B$84 = "", "No Information Submitted", IF('Inverter Request Form'!$B$84 = "Yes", "Y", IF('Inverter Request Form'!$B$84 = "No", "N", "Error")))</f>
        <v>No Information Submitted</v>
      </c>
      <c r="BS245" s="81"/>
      <c r="BT245" s="81"/>
      <c r="BU245"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5"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5" s="27" t="str">
        <f>IF('Inverter Request Form'!$B$22 = "PV Only", "PV", IF('Inverter Request Form'!$B$22 = "Battery Only", "Battery", IF('Inverter Request Form'!$B$22 = "Hybrid (PV and Battery)", "Both", "No Information Submitted")))</f>
        <v>No Information Submitted</v>
      </c>
      <c r="BX245" s="27" t="str">
        <f>IF(ISBLANK('Inverter Request Form'!$B351), "No Information Submitted", IF('Inverter Request Form'!$B$28 &lt;&gt; "Yes", "No", IF(AND('Inverter Request Form'!$B$28 = "Yes", ISBLANK('Inverter Request Form'!$F351)), "Missing ACPV Model Number", "Yes")))</f>
        <v>No Information Submitted</v>
      </c>
    </row>
    <row r="246" spans="1:76" ht="28.8" x14ac:dyDescent="0.3">
      <c r="A246" s="71" t="str">
        <f>IF(ISBLANK('Inverter Request Form'!$B$6), "No Information Submitted", 'Inverter Request Form'!$B$6)</f>
        <v>No Information Submitted</v>
      </c>
      <c r="B246" s="71" t="str">
        <f>IF(ISBLANK('Inverter Request Form'!$B352), "No Information Submitted", IF($BX$4 = "Yes", _xlfn.CONCAT("{", 'Inverter Request Form'!$C352, "V}"), IF('Inverter Request Form'!$B$98 = "Yes", IF(ISBLANK('Inverter Request Form'!$E352), "No Basic Listee Model Number Submitted", _xlfn.CONCAT('Inverter Request Form'!$B352," {",'Inverter Request Form'!$C352, "V}")), _xlfn.CONCAT('Inverter Request Form'!$B352," {",'Inverter Request Form'!$C352, "V}"))))</f>
        <v>No Information Submitted</v>
      </c>
      <c r="C246" s="27" t="str">
        <f t="shared" si="18"/>
        <v>N</v>
      </c>
      <c r="D246" s="27" t="str">
        <f>IF(OR('Inverter Request Form'!$B$39 = "Yes", OR('Inverter Request Form'!$B$50 = "Yes: SA8-SA15", 'Inverter Request Form'!$B$50 = "Yes: SA8-SA15, SA17 &amp; SA18")), IF('Inverter Request Form'!$B$39 = "Yes", "Y", "N"), "ERROR - No SA or SB Submitted")</f>
        <v>ERROR - No SA or SB Submitted</v>
      </c>
      <c r="E246"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6" s="27" t="str">
        <f>IF($E$4 &lt;&gt; "Y", "N", IF('Inverter Request Form'!$B$54 = "Yes", "Y", "N"))</f>
        <v>N</v>
      </c>
      <c r="G246" s="27" t="str">
        <f>IF($E$4 &lt;&gt; "Y", "N", IF(OR('Inverter Request Form'!$B$50 = "Yes: SA8-SA15", 'Inverter Request Form'!$B$50 = "Yes: SA8-SA15, SA17 &amp; SA18"), "Y", "N"))</f>
        <v>N</v>
      </c>
      <c r="H246" s="27" t="str">
        <f>IF($E$4 &lt;&gt; "Y", "N", IF('Inverter Request Form'!$B$50 = "Yes: SA8-SA15, SA17 &amp; SA18", "Y", "N"))</f>
        <v>N</v>
      </c>
      <c r="I246" s="27" t="str">
        <f>IF('Inverter Request Form'!$B$88="1. Inverter - CSIP Certified", "Y", IF('Inverter Request Form'!$B$88="2. Inverter - CSIP compliant via conformance testing using a CSIP-certified gateway", "Y*", IF('Inverter Request Form'!$B$88= "None", "N", "N")))</f>
        <v>N</v>
      </c>
      <c r="J246" s="27"/>
      <c r="K246" s="27" t="str">
        <f>IF(ISBLANK('Inverter Request Form'!$D352), "No Information Submitted", 'Inverter Request Form'!$D352)</f>
        <v>No Information Submitted</v>
      </c>
      <c r="L246" s="27"/>
      <c r="M246" s="27" t="str">
        <f>IF(ISBLANK('Inverter Request Form'!$C352), "No Information Submitted", 'Inverter Request Form'!$C352)</f>
        <v>No Information Submitted</v>
      </c>
      <c r="N246" s="27"/>
      <c r="O246" s="27" t="str">
        <f>IF($D$4 &lt;&gt; "Y", "No Information Submitted", IF(ISBLANK('Inverter Request Form'!$B$34), "No NRTL Selected", 'Inverter Request Form'!$B$34))</f>
        <v>No Information Submitted</v>
      </c>
      <c r="P246" s="81" t="str">
        <f t="shared" si="19"/>
        <v>No Information Submitted</v>
      </c>
      <c r="Q246" s="27" t="str">
        <f>IF($E$4 &lt;&gt; "Y", "No Information Submitted", IF(ISBLANK('Inverter Request Form'!$B$34), "No NRTL Selected", 'Inverter Request Form'!$B$34))</f>
        <v>No Information Submitted</v>
      </c>
      <c r="R246" s="81" t="str">
        <f t="shared" si="20"/>
        <v>No Information Submitted</v>
      </c>
      <c r="S246" s="27" t="str">
        <f>IF($E$4 &lt;&gt; "Y", "No Information Submitted", IF(AND($E$4= "Y", ISBLANK('Inverter Request Form'!$B$52)), "ERROR - No Firmware Version Submitted", 'Inverter Request Form'!$B$52))</f>
        <v>No Information Submitted</v>
      </c>
      <c r="T246" s="81" t="str">
        <f t="shared" si="21"/>
        <v>No Information Submitted</v>
      </c>
      <c r="U246" s="81" t="str">
        <f t="shared" si="22"/>
        <v>No Information Submitted</v>
      </c>
      <c r="V246" s="81" t="str">
        <f t="shared" si="23"/>
        <v>No Information Submitted</v>
      </c>
      <c r="W246" s="27" t="str">
        <f>IF($I$4="No Information Submitted", "No Information Submitted", IF(ISBLANK('Inverter Request Form'!$B$90), "No Information Submitted", 'Inverter Request Form'!$B$90))</f>
        <v>No Information Submitted</v>
      </c>
      <c r="X246" s="81" t="str">
        <f>IF($I$4="No Information Submitted", "No Information Submitted", IF(ISBLANK('Inverter Request Form'!$B$90), "No Information Submitted", ""))</f>
        <v>No Information Submitted</v>
      </c>
      <c r="Y246" s="27"/>
      <c r="Z246" s="27" t="str">
        <f>IF(AND('Inverter Request Form'!$B$28= "Yes", 'Inverter Request Form'!$B$98 = "Yes"), "Multiple Listing and ACPV module", IF('Inverter Request Form'!$B$28= "Yes", "ACPV module", IF('Inverter Request Form'!$B$98 = "Yes", "Multiple Listing",  "")))</f>
        <v/>
      </c>
      <c r="AA246" s="27" t="str">
        <f>IF('Inverter Request Form'!$B$30="Yes","Y", "N")</f>
        <v>N</v>
      </c>
      <c r="AB246" s="27" t="str">
        <f>IF('Inverter Request Form'!$B$26="Yes","Y", "N")</f>
        <v>N</v>
      </c>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t="str">
        <f>IF('Inverter Request Form'!$B$68 = "", "No Information Submitted", IF('Inverter Request Form'!$B$68 = "Yes", "Y", IF('Inverter Request Form'!$B$68 = "No", "N", "Error")))</f>
        <v>No Information Submitted</v>
      </c>
      <c r="BK246" s="27" t="str">
        <f>IF('Inverter Request Form'!$B$70 = "", "No Information Submitted", IF('Inverter Request Form'!$B$70 = "Yes", "Y", IF('Inverter Request Form'!$B$70 = "No", "N", "Error")))</f>
        <v>No Information Submitted</v>
      </c>
      <c r="BL246" s="27" t="str">
        <f>IF('Inverter Request Form'!$B$72 = "", "No Information Submitted", IF('Inverter Request Form'!$B$72 = "Yes", "Y", IF('Inverter Request Form'!$B$72 = "No", "N", "Error")))</f>
        <v>No Information Submitted</v>
      </c>
      <c r="BM246" s="27" t="str">
        <f>IF('Inverter Request Form'!$B$74 = "", "No Information Submitted", IF('Inverter Request Form'!$B$74 = "Yes", "Y", IF('Inverter Request Form'!$B$74 = "No", "N", "Error")))</f>
        <v>No Information Submitted</v>
      </c>
      <c r="BN246" s="27" t="str">
        <f>IF('Inverter Request Form'!$B$76 = "", "No Information Submitted", IF('Inverter Request Form'!$B$76 = "Yes", "Y", IF('Inverter Request Form'!$B$76 = "No", "N", "Error")))</f>
        <v>No Information Submitted</v>
      </c>
      <c r="BO246" s="27" t="str">
        <f>IF('Inverter Request Form'!$B$78 = "", "No Information Submitted", IF('Inverter Request Form'!$B$78 = "Yes", "Y", IF('Inverter Request Form'!$B$78 = "No", "N", "Error")))</f>
        <v>No Information Submitted</v>
      </c>
      <c r="BP246" s="27" t="str">
        <f>IF('Inverter Request Form'!$B$80 = "", "No Information Submitted", IF('Inverter Request Form'!$B$80 = "Yes", "Y", IF('Inverter Request Form'!$B$80 = "No", "N", "Error")))</f>
        <v>No Information Submitted</v>
      </c>
      <c r="BQ246" s="27" t="str">
        <f>IF('Inverter Request Form'!$B$82 = "", "No Information Submitted", IF('Inverter Request Form'!$B$82 = "Yes", "Y", IF('Inverter Request Form'!$B$82 = "No", "N", "Error")))</f>
        <v>No Information Submitted</v>
      </c>
      <c r="BR246" s="27" t="str">
        <f>IF('Inverter Request Form'!$B$84 = "", "No Information Submitted", IF('Inverter Request Form'!$B$84 = "Yes", "Y", IF('Inverter Request Form'!$B$84 = "No", "N", "Error")))</f>
        <v>No Information Submitted</v>
      </c>
      <c r="BS246" s="81"/>
      <c r="BT246" s="81"/>
      <c r="BU246"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6"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6" s="27" t="str">
        <f>IF('Inverter Request Form'!$B$22 = "PV Only", "PV", IF('Inverter Request Form'!$B$22 = "Battery Only", "Battery", IF('Inverter Request Form'!$B$22 = "Hybrid (PV and Battery)", "Both", "No Information Submitted")))</f>
        <v>No Information Submitted</v>
      </c>
      <c r="BX246" s="27" t="str">
        <f>IF(ISBLANK('Inverter Request Form'!$B352), "No Information Submitted", IF('Inverter Request Form'!$B$28 &lt;&gt; "Yes", "No", IF(AND('Inverter Request Form'!$B$28 = "Yes", ISBLANK('Inverter Request Form'!$F352)), "Missing ACPV Model Number", "Yes")))</f>
        <v>No Information Submitted</v>
      </c>
    </row>
    <row r="247" spans="1:76" ht="28.8" x14ac:dyDescent="0.3">
      <c r="A247" s="71" t="str">
        <f>IF(ISBLANK('Inverter Request Form'!$B$6), "No Information Submitted", 'Inverter Request Form'!$B$6)</f>
        <v>No Information Submitted</v>
      </c>
      <c r="B247" s="71" t="str">
        <f>IF(ISBLANK('Inverter Request Form'!$B353), "No Information Submitted", IF($BX$4 = "Yes", _xlfn.CONCAT("{", 'Inverter Request Form'!$C353, "V}"), IF('Inverter Request Form'!$B$98 = "Yes", IF(ISBLANK('Inverter Request Form'!$E353), "No Basic Listee Model Number Submitted", _xlfn.CONCAT('Inverter Request Form'!$B353," {",'Inverter Request Form'!$C353, "V}")), _xlfn.CONCAT('Inverter Request Form'!$B353," {",'Inverter Request Form'!$C353, "V}"))))</f>
        <v>No Information Submitted</v>
      </c>
      <c r="C247" s="27" t="str">
        <f t="shared" si="18"/>
        <v>N</v>
      </c>
      <c r="D247" s="27" t="str">
        <f>IF(OR('Inverter Request Form'!$B$39 = "Yes", OR('Inverter Request Form'!$B$50 = "Yes: SA8-SA15", 'Inverter Request Form'!$B$50 = "Yes: SA8-SA15, SA17 &amp; SA18")), IF('Inverter Request Form'!$B$39 = "Yes", "Y", "N"), "ERROR - No SA or SB Submitted")</f>
        <v>ERROR - No SA or SB Submitted</v>
      </c>
      <c r="E247"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7" s="27" t="str">
        <f>IF($E$4 &lt;&gt; "Y", "N", IF('Inverter Request Form'!$B$54 = "Yes", "Y", "N"))</f>
        <v>N</v>
      </c>
      <c r="G247" s="27" t="str">
        <f>IF($E$4 &lt;&gt; "Y", "N", IF(OR('Inverter Request Form'!$B$50 = "Yes: SA8-SA15", 'Inverter Request Form'!$B$50 = "Yes: SA8-SA15, SA17 &amp; SA18"), "Y", "N"))</f>
        <v>N</v>
      </c>
      <c r="H247" s="27" t="str">
        <f>IF($E$4 &lt;&gt; "Y", "N", IF('Inverter Request Form'!$B$50 = "Yes: SA8-SA15, SA17 &amp; SA18", "Y", "N"))</f>
        <v>N</v>
      </c>
      <c r="I247" s="27" t="str">
        <f>IF('Inverter Request Form'!$B$88="1. Inverter - CSIP Certified", "Y", IF('Inverter Request Form'!$B$88="2. Inverter - CSIP compliant via conformance testing using a CSIP-certified gateway", "Y*", IF('Inverter Request Form'!$B$88= "None", "N", "N")))</f>
        <v>N</v>
      </c>
      <c r="J247" s="27"/>
      <c r="K247" s="27" t="str">
        <f>IF(ISBLANK('Inverter Request Form'!$D353), "No Information Submitted", 'Inverter Request Form'!$D353)</f>
        <v>No Information Submitted</v>
      </c>
      <c r="L247" s="27"/>
      <c r="M247" s="27" t="str">
        <f>IF(ISBLANK('Inverter Request Form'!$C353), "No Information Submitted", 'Inverter Request Form'!$C353)</f>
        <v>No Information Submitted</v>
      </c>
      <c r="N247" s="27"/>
      <c r="O247" s="27" t="str">
        <f>IF($D$4 &lt;&gt; "Y", "No Information Submitted", IF(ISBLANK('Inverter Request Form'!$B$34), "No NRTL Selected", 'Inverter Request Form'!$B$34))</f>
        <v>No Information Submitted</v>
      </c>
      <c r="P247" s="81" t="str">
        <f t="shared" si="19"/>
        <v>No Information Submitted</v>
      </c>
      <c r="Q247" s="27" t="str">
        <f>IF($E$4 &lt;&gt; "Y", "No Information Submitted", IF(ISBLANK('Inverter Request Form'!$B$34), "No NRTL Selected", 'Inverter Request Form'!$B$34))</f>
        <v>No Information Submitted</v>
      </c>
      <c r="R247" s="81" t="str">
        <f t="shared" si="20"/>
        <v>No Information Submitted</v>
      </c>
      <c r="S247" s="27" t="str">
        <f>IF($E$4 &lt;&gt; "Y", "No Information Submitted", IF(AND($E$4= "Y", ISBLANK('Inverter Request Form'!$B$52)), "ERROR - No Firmware Version Submitted", 'Inverter Request Form'!$B$52))</f>
        <v>No Information Submitted</v>
      </c>
      <c r="T247" s="81" t="str">
        <f t="shared" si="21"/>
        <v>No Information Submitted</v>
      </c>
      <c r="U247" s="81" t="str">
        <f t="shared" si="22"/>
        <v>No Information Submitted</v>
      </c>
      <c r="V247" s="81" t="str">
        <f t="shared" si="23"/>
        <v>No Information Submitted</v>
      </c>
      <c r="W247" s="27" t="str">
        <f>IF($I$4="No Information Submitted", "No Information Submitted", IF(ISBLANK('Inverter Request Form'!$B$90), "No Information Submitted", 'Inverter Request Form'!$B$90))</f>
        <v>No Information Submitted</v>
      </c>
      <c r="X247" s="81" t="str">
        <f>IF($I$4="No Information Submitted", "No Information Submitted", IF(ISBLANK('Inverter Request Form'!$B$90), "No Information Submitted", ""))</f>
        <v>No Information Submitted</v>
      </c>
      <c r="Y247" s="27"/>
      <c r="Z247" s="27" t="str">
        <f>IF(AND('Inverter Request Form'!$B$28= "Yes", 'Inverter Request Form'!$B$98 = "Yes"), "Multiple Listing and ACPV module", IF('Inverter Request Form'!$B$28= "Yes", "ACPV module", IF('Inverter Request Form'!$B$98 = "Yes", "Multiple Listing",  "")))</f>
        <v/>
      </c>
      <c r="AA247" s="27" t="str">
        <f>IF('Inverter Request Form'!$B$30="Yes","Y", "N")</f>
        <v>N</v>
      </c>
      <c r="AB247" s="27" t="str">
        <f>IF('Inverter Request Form'!$B$26="Yes","Y", "N")</f>
        <v>N</v>
      </c>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t="str">
        <f>IF('Inverter Request Form'!$B$68 = "", "No Information Submitted", IF('Inverter Request Form'!$B$68 = "Yes", "Y", IF('Inverter Request Form'!$B$68 = "No", "N", "Error")))</f>
        <v>No Information Submitted</v>
      </c>
      <c r="BK247" s="27" t="str">
        <f>IF('Inverter Request Form'!$B$70 = "", "No Information Submitted", IF('Inverter Request Form'!$B$70 = "Yes", "Y", IF('Inverter Request Form'!$B$70 = "No", "N", "Error")))</f>
        <v>No Information Submitted</v>
      </c>
      <c r="BL247" s="27" t="str">
        <f>IF('Inverter Request Form'!$B$72 = "", "No Information Submitted", IF('Inverter Request Form'!$B$72 = "Yes", "Y", IF('Inverter Request Form'!$B$72 = "No", "N", "Error")))</f>
        <v>No Information Submitted</v>
      </c>
      <c r="BM247" s="27" t="str">
        <f>IF('Inverter Request Form'!$B$74 = "", "No Information Submitted", IF('Inverter Request Form'!$B$74 = "Yes", "Y", IF('Inverter Request Form'!$B$74 = "No", "N", "Error")))</f>
        <v>No Information Submitted</v>
      </c>
      <c r="BN247" s="27" t="str">
        <f>IF('Inverter Request Form'!$B$76 = "", "No Information Submitted", IF('Inverter Request Form'!$B$76 = "Yes", "Y", IF('Inverter Request Form'!$B$76 = "No", "N", "Error")))</f>
        <v>No Information Submitted</v>
      </c>
      <c r="BO247" s="27" t="str">
        <f>IF('Inverter Request Form'!$B$78 = "", "No Information Submitted", IF('Inverter Request Form'!$B$78 = "Yes", "Y", IF('Inverter Request Form'!$B$78 = "No", "N", "Error")))</f>
        <v>No Information Submitted</v>
      </c>
      <c r="BP247" s="27" t="str">
        <f>IF('Inverter Request Form'!$B$80 = "", "No Information Submitted", IF('Inverter Request Form'!$B$80 = "Yes", "Y", IF('Inverter Request Form'!$B$80 = "No", "N", "Error")))</f>
        <v>No Information Submitted</v>
      </c>
      <c r="BQ247" s="27" t="str">
        <f>IF('Inverter Request Form'!$B$82 = "", "No Information Submitted", IF('Inverter Request Form'!$B$82 = "Yes", "Y", IF('Inverter Request Form'!$B$82 = "No", "N", "Error")))</f>
        <v>No Information Submitted</v>
      </c>
      <c r="BR247" s="27" t="str">
        <f>IF('Inverter Request Form'!$B$84 = "", "No Information Submitted", IF('Inverter Request Form'!$B$84 = "Yes", "Y", IF('Inverter Request Form'!$B$84 = "No", "N", "Error")))</f>
        <v>No Information Submitted</v>
      </c>
      <c r="BS247" s="81"/>
      <c r="BT247" s="81"/>
      <c r="BU247"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7"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7" s="27" t="str">
        <f>IF('Inverter Request Form'!$B$22 = "PV Only", "PV", IF('Inverter Request Form'!$B$22 = "Battery Only", "Battery", IF('Inverter Request Form'!$B$22 = "Hybrid (PV and Battery)", "Both", "No Information Submitted")))</f>
        <v>No Information Submitted</v>
      </c>
      <c r="BX247" s="27" t="str">
        <f>IF(ISBLANK('Inverter Request Form'!$B353), "No Information Submitted", IF('Inverter Request Form'!$B$28 &lt;&gt; "Yes", "No", IF(AND('Inverter Request Form'!$B$28 = "Yes", ISBLANK('Inverter Request Form'!$F353)), "Missing ACPV Model Number", "Yes")))</f>
        <v>No Information Submitted</v>
      </c>
    </row>
    <row r="248" spans="1:76" ht="28.8" x14ac:dyDescent="0.3">
      <c r="A248" s="71" t="str">
        <f>IF(ISBLANK('Inverter Request Form'!$B$6), "No Information Submitted", 'Inverter Request Form'!$B$6)</f>
        <v>No Information Submitted</v>
      </c>
      <c r="B248" s="71" t="str">
        <f>IF(ISBLANK('Inverter Request Form'!$B354), "No Information Submitted", IF($BX$4 = "Yes", _xlfn.CONCAT("{", 'Inverter Request Form'!$C354, "V}"), IF('Inverter Request Form'!$B$98 = "Yes", IF(ISBLANK('Inverter Request Form'!$E354), "No Basic Listee Model Number Submitted", _xlfn.CONCAT('Inverter Request Form'!$B354," {",'Inverter Request Form'!$C354, "V}")), _xlfn.CONCAT('Inverter Request Form'!$B354," {",'Inverter Request Form'!$C354, "V}"))))</f>
        <v>No Information Submitted</v>
      </c>
      <c r="C248" s="27" t="str">
        <f t="shared" si="18"/>
        <v>N</v>
      </c>
      <c r="D248" s="27" t="str">
        <f>IF(OR('Inverter Request Form'!$B$39 = "Yes", OR('Inverter Request Form'!$B$50 = "Yes: SA8-SA15", 'Inverter Request Form'!$B$50 = "Yes: SA8-SA15, SA17 &amp; SA18")), IF('Inverter Request Form'!$B$39 = "Yes", "Y", "N"), "ERROR - No SA or SB Submitted")</f>
        <v>ERROR - No SA or SB Submitted</v>
      </c>
      <c r="E248"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8" s="27" t="str">
        <f>IF($E$4 &lt;&gt; "Y", "N", IF('Inverter Request Form'!$B$54 = "Yes", "Y", "N"))</f>
        <v>N</v>
      </c>
      <c r="G248" s="27" t="str">
        <f>IF($E$4 &lt;&gt; "Y", "N", IF(OR('Inverter Request Form'!$B$50 = "Yes: SA8-SA15", 'Inverter Request Form'!$B$50 = "Yes: SA8-SA15, SA17 &amp; SA18"), "Y", "N"))</f>
        <v>N</v>
      </c>
      <c r="H248" s="27" t="str">
        <f>IF($E$4 &lt;&gt; "Y", "N", IF('Inverter Request Form'!$B$50 = "Yes: SA8-SA15, SA17 &amp; SA18", "Y", "N"))</f>
        <v>N</v>
      </c>
      <c r="I248" s="27" t="str">
        <f>IF('Inverter Request Form'!$B$88="1. Inverter - CSIP Certified", "Y", IF('Inverter Request Form'!$B$88="2. Inverter - CSIP compliant via conformance testing using a CSIP-certified gateway", "Y*", IF('Inverter Request Form'!$B$88= "None", "N", "N")))</f>
        <v>N</v>
      </c>
      <c r="J248" s="27"/>
      <c r="K248" s="27" t="str">
        <f>IF(ISBLANK('Inverter Request Form'!$D354), "No Information Submitted", 'Inverter Request Form'!$D354)</f>
        <v>No Information Submitted</v>
      </c>
      <c r="L248" s="27"/>
      <c r="M248" s="27" t="str">
        <f>IF(ISBLANK('Inverter Request Form'!$C354), "No Information Submitted", 'Inverter Request Form'!$C354)</f>
        <v>No Information Submitted</v>
      </c>
      <c r="N248" s="27"/>
      <c r="O248" s="27" t="str">
        <f>IF($D$4 &lt;&gt; "Y", "No Information Submitted", IF(ISBLANK('Inverter Request Form'!$B$34), "No NRTL Selected", 'Inverter Request Form'!$B$34))</f>
        <v>No Information Submitted</v>
      </c>
      <c r="P248" s="81" t="str">
        <f t="shared" si="19"/>
        <v>No Information Submitted</v>
      </c>
      <c r="Q248" s="27" t="str">
        <f>IF($E$4 &lt;&gt; "Y", "No Information Submitted", IF(ISBLANK('Inverter Request Form'!$B$34), "No NRTL Selected", 'Inverter Request Form'!$B$34))</f>
        <v>No Information Submitted</v>
      </c>
      <c r="R248" s="81" t="str">
        <f t="shared" si="20"/>
        <v>No Information Submitted</v>
      </c>
      <c r="S248" s="27" t="str">
        <f>IF($E$4 &lt;&gt; "Y", "No Information Submitted", IF(AND($E$4= "Y", ISBLANK('Inverter Request Form'!$B$52)), "ERROR - No Firmware Version Submitted", 'Inverter Request Form'!$B$52))</f>
        <v>No Information Submitted</v>
      </c>
      <c r="T248" s="81" t="str">
        <f t="shared" si="21"/>
        <v>No Information Submitted</v>
      </c>
      <c r="U248" s="81" t="str">
        <f t="shared" si="22"/>
        <v>No Information Submitted</v>
      </c>
      <c r="V248" s="81" t="str">
        <f t="shared" si="23"/>
        <v>No Information Submitted</v>
      </c>
      <c r="W248" s="27" t="str">
        <f>IF($I$4="No Information Submitted", "No Information Submitted", IF(ISBLANK('Inverter Request Form'!$B$90), "No Information Submitted", 'Inverter Request Form'!$B$90))</f>
        <v>No Information Submitted</v>
      </c>
      <c r="X248" s="81" t="str">
        <f>IF($I$4="No Information Submitted", "No Information Submitted", IF(ISBLANK('Inverter Request Form'!$B$90), "No Information Submitted", ""))</f>
        <v>No Information Submitted</v>
      </c>
      <c r="Y248" s="27"/>
      <c r="Z248" s="27" t="str">
        <f>IF(AND('Inverter Request Form'!$B$28= "Yes", 'Inverter Request Form'!$B$98 = "Yes"), "Multiple Listing and ACPV module", IF('Inverter Request Form'!$B$28= "Yes", "ACPV module", IF('Inverter Request Form'!$B$98 = "Yes", "Multiple Listing",  "")))</f>
        <v/>
      </c>
      <c r="AA248" s="27" t="str">
        <f>IF('Inverter Request Form'!$B$30="Yes","Y", "N")</f>
        <v>N</v>
      </c>
      <c r="AB248" s="27" t="str">
        <f>IF('Inverter Request Form'!$B$26="Yes","Y", "N")</f>
        <v>N</v>
      </c>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t="str">
        <f>IF('Inverter Request Form'!$B$68 = "", "No Information Submitted", IF('Inverter Request Form'!$B$68 = "Yes", "Y", IF('Inverter Request Form'!$B$68 = "No", "N", "Error")))</f>
        <v>No Information Submitted</v>
      </c>
      <c r="BK248" s="27" t="str">
        <f>IF('Inverter Request Form'!$B$70 = "", "No Information Submitted", IF('Inverter Request Form'!$B$70 = "Yes", "Y", IF('Inverter Request Form'!$B$70 = "No", "N", "Error")))</f>
        <v>No Information Submitted</v>
      </c>
      <c r="BL248" s="27" t="str">
        <f>IF('Inverter Request Form'!$B$72 = "", "No Information Submitted", IF('Inverter Request Form'!$B$72 = "Yes", "Y", IF('Inverter Request Form'!$B$72 = "No", "N", "Error")))</f>
        <v>No Information Submitted</v>
      </c>
      <c r="BM248" s="27" t="str">
        <f>IF('Inverter Request Form'!$B$74 = "", "No Information Submitted", IF('Inverter Request Form'!$B$74 = "Yes", "Y", IF('Inverter Request Form'!$B$74 = "No", "N", "Error")))</f>
        <v>No Information Submitted</v>
      </c>
      <c r="BN248" s="27" t="str">
        <f>IF('Inverter Request Form'!$B$76 = "", "No Information Submitted", IF('Inverter Request Form'!$B$76 = "Yes", "Y", IF('Inverter Request Form'!$B$76 = "No", "N", "Error")))</f>
        <v>No Information Submitted</v>
      </c>
      <c r="BO248" s="27" t="str">
        <f>IF('Inverter Request Form'!$B$78 = "", "No Information Submitted", IF('Inverter Request Form'!$B$78 = "Yes", "Y", IF('Inverter Request Form'!$B$78 = "No", "N", "Error")))</f>
        <v>No Information Submitted</v>
      </c>
      <c r="BP248" s="27" t="str">
        <f>IF('Inverter Request Form'!$B$80 = "", "No Information Submitted", IF('Inverter Request Form'!$B$80 = "Yes", "Y", IF('Inverter Request Form'!$B$80 = "No", "N", "Error")))</f>
        <v>No Information Submitted</v>
      </c>
      <c r="BQ248" s="27" t="str">
        <f>IF('Inverter Request Form'!$B$82 = "", "No Information Submitted", IF('Inverter Request Form'!$B$82 = "Yes", "Y", IF('Inverter Request Form'!$B$82 = "No", "N", "Error")))</f>
        <v>No Information Submitted</v>
      </c>
      <c r="BR248" s="27" t="str">
        <f>IF('Inverter Request Form'!$B$84 = "", "No Information Submitted", IF('Inverter Request Form'!$B$84 = "Yes", "Y", IF('Inverter Request Form'!$B$84 = "No", "N", "Error")))</f>
        <v>No Information Submitted</v>
      </c>
      <c r="BS248" s="81"/>
      <c r="BT248" s="81"/>
      <c r="BU248"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8"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8" s="27" t="str">
        <f>IF('Inverter Request Form'!$B$22 = "PV Only", "PV", IF('Inverter Request Form'!$B$22 = "Battery Only", "Battery", IF('Inverter Request Form'!$B$22 = "Hybrid (PV and Battery)", "Both", "No Information Submitted")))</f>
        <v>No Information Submitted</v>
      </c>
      <c r="BX248" s="27" t="str">
        <f>IF(ISBLANK('Inverter Request Form'!$B354), "No Information Submitted", IF('Inverter Request Form'!$B$28 &lt;&gt; "Yes", "No", IF(AND('Inverter Request Form'!$B$28 = "Yes", ISBLANK('Inverter Request Form'!$F354)), "Missing ACPV Model Number", "Yes")))</f>
        <v>No Information Submitted</v>
      </c>
    </row>
    <row r="249" spans="1:76" ht="28.8" x14ac:dyDescent="0.3">
      <c r="A249" s="71" t="str">
        <f>IF(ISBLANK('Inverter Request Form'!$B$6), "No Information Submitted", 'Inverter Request Form'!$B$6)</f>
        <v>No Information Submitted</v>
      </c>
      <c r="B249" s="71" t="str">
        <f>IF(ISBLANK('Inverter Request Form'!$B355), "No Information Submitted", IF($BX$4 = "Yes", _xlfn.CONCAT("{", 'Inverter Request Form'!$C355, "V}"), IF('Inverter Request Form'!$B$98 = "Yes", IF(ISBLANK('Inverter Request Form'!$E355), "No Basic Listee Model Number Submitted", _xlfn.CONCAT('Inverter Request Form'!$B355," {",'Inverter Request Form'!$C355, "V}")), _xlfn.CONCAT('Inverter Request Form'!$B355," {",'Inverter Request Form'!$C355, "V}"))))</f>
        <v>No Information Submitted</v>
      </c>
      <c r="C249" s="27" t="str">
        <f t="shared" si="18"/>
        <v>N</v>
      </c>
      <c r="D249" s="27" t="str">
        <f>IF(OR('Inverter Request Form'!$B$39 = "Yes", OR('Inverter Request Form'!$B$50 = "Yes: SA8-SA15", 'Inverter Request Form'!$B$50 = "Yes: SA8-SA15, SA17 &amp; SA18")), IF('Inverter Request Form'!$B$39 = "Yes", "Y", "N"), "ERROR - No SA or SB Submitted")</f>
        <v>ERROR - No SA or SB Submitted</v>
      </c>
      <c r="E249"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49" s="27" t="str">
        <f>IF($E$4 &lt;&gt; "Y", "N", IF('Inverter Request Form'!$B$54 = "Yes", "Y", "N"))</f>
        <v>N</v>
      </c>
      <c r="G249" s="27" t="str">
        <f>IF($E$4 &lt;&gt; "Y", "N", IF(OR('Inverter Request Form'!$B$50 = "Yes: SA8-SA15", 'Inverter Request Form'!$B$50 = "Yes: SA8-SA15, SA17 &amp; SA18"), "Y", "N"))</f>
        <v>N</v>
      </c>
      <c r="H249" s="27" t="str">
        <f>IF($E$4 &lt;&gt; "Y", "N", IF('Inverter Request Form'!$B$50 = "Yes: SA8-SA15, SA17 &amp; SA18", "Y", "N"))</f>
        <v>N</v>
      </c>
      <c r="I249" s="27" t="str">
        <f>IF('Inverter Request Form'!$B$88="1. Inverter - CSIP Certified", "Y", IF('Inverter Request Form'!$B$88="2. Inverter - CSIP compliant via conformance testing using a CSIP-certified gateway", "Y*", IF('Inverter Request Form'!$B$88= "None", "N", "N")))</f>
        <v>N</v>
      </c>
      <c r="J249" s="27"/>
      <c r="K249" s="27" t="str">
        <f>IF(ISBLANK('Inverter Request Form'!$D355), "No Information Submitted", 'Inverter Request Form'!$D355)</f>
        <v>No Information Submitted</v>
      </c>
      <c r="L249" s="27"/>
      <c r="M249" s="27" t="str">
        <f>IF(ISBLANK('Inverter Request Form'!$C355), "No Information Submitted", 'Inverter Request Form'!$C355)</f>
        <v>No Information Submitted</v>
      </c>
      <c r="N249" s="27"/>
      <c r="O249" s="27" t="str">
        <f>IF($D$4 &lt;&gt; "Y", "No Information Submitted", IF(ISBLANK('Inverter Request Form'!$B$34), "No NRTL Selected", 'Inverter Request Form'!$B$34))</f>
        <v>No Information Submitted</v>
      </c>
      <c r="P249" s="81" t="str">
        <f t="shared" si="19"/>
        <v>No Information Submitted</v>
      </c>
      <c r="Q249" s="27" t="str">
        <f>IF($E$4 &lt;&gt; "Y", "No Information Submitted", IF(ISBLANK('Inverter Request Form'!$B$34), "No NRTL Selected", 'Inverter Request Form'!$B$34))</f>
        <v>No Information Submitted</v>
      </c>
      <c r="R249" s="81" t="str">
        <f t="shared" si="20"/>
        <v>No Information Submitted</v>
      </c>
      <c r="S249" s="27" t="str">
        <f>IF($E$4 &lt;&gt; "Y", "No Information Submitted", IF(AND($E$4= "Y", ISBLANK('Inverter Request Form'!$B$52)), "ERROR - No Firmware Version Submitted", 'Inverter Request Form'!$B$52))</f>
        <v>No Information Submitted</v>
      </c>
      <c r="T249" s="81" t="str">
        <f t="shared" si="21"/>
        <v>No Information Submitted</v>
      </c>
      <c r="U249" s="81" t="str">
        <f t="shared" si="22"/>
        <v>No Information Submitted</v>
      </c>
      <c r="V249" s="81" t="str">
        <f t="shared" si="23"/>
        <v>No Information Submitted</v>
      </c>
      <c r="W249" s="27" t="str">
        <f>IF($I$4="No Information Submitted", "No Information Submitted", IF(ISBLANK('Inverter Request Form'!$B$90), "No Information Submitted", 'Inverter Request Form'!$B$90))</f>
        <v>No Information Submitted</v>
      </c>
      <c r="X249" s="81" t="str">
        <f>IF($I$4="No Information Submitted", "No Information Submitted", IF(ISBLANK('Inverter Request Form'!$B$90), "No Information Submitted", ""))</f>
        <v>No Information Submitted</v>
      </c>
      <c r="Y249" s="27"/>
      <c r="Z249" s="27" t="str">
        <f>IF(AND('Inverter Request Form'!$B$28= "Yes", 'Inverter Request Form'!$B$98 = "Yes"), "Multiple Listing and ACPV module", IF('Inverter Request Form'!$B$28= "Yes", "ACPV module", IF('Inverter Request Form'!$B$98 = "Yes", "Multiple Listing",  "")))</f>
        <v/>
      </c>
      <c r="AA249" s="27" t="str">
        <f>IF('Inverter Request Form'!$B$30="Yes","Y", "N")</f>
        <v>N</v>
      </c>
      <c r="AB249" s="27" t="str">
        <f>IF('Inverter Request Form'!$B$26="Yes","Y", "N")</f>
        <v>N</v>
      </c>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t="str">
        <f>IF('Inverter Request Form'!$B$68 = "", "No Information Submitted", IF('Inverter Request Form'!$B$68 = "Yes", "Y", IF('Inverter Request Form'!$B$68 = "No", "N", "Error")))</f>
        <v>No Information Submitted</v>
      </c>
      <c r="BK249" s="27" t="str">
        <f>IF('Inverter Request Form'!$B$70 = "", "No Information Submitted", IF('Inverter Request Form'!$B$70 = "Yes", "Y", IF('Inverter Request Form'!$B$70 = "No", "N", "Error")))</f>
        <v>No Information Submitted</v>
      </c>
      <c r="BL249" s="27" t="str">
        <f>IF('Inverter Request Form'!$B$72 = "", "No Information Submitted", IF('Inverter Request Form'!$B$72 = "Yes", "Y", IF('Inverter Request Form'!$B$72 = "No", "N", "Error")))</f>
        <v>No Information Submitted</v>
      </c>
      <c r="BM249" s="27" t="str">
        <f>IF('Inverter Request Form'!$B$74 = "", "No Information Submitted", IF('Inverter Request Form'!$B$74 = "Yes", "Y", IF('Inverter Request Form'!$B$74 = "No", "N", "Error")))</f>
        <v>No Information Submitted</v>
      </c>
      <c r="BN249" s="27" t="str">
        <f>IF('Inverter Request Form'!$B$76 = "", "No Information Submitted", IF('Inverter Request Form'!$B$76 = "Yes", "Y", IF('Inverter Request Form'!$B$76 = "No", "N", "Error")))</f>
        <v>No Information Submitted</v>
      </c>
      <c r="BO249" s="27" t="str">
        <f>IF('Inverter Request Form'!$B$78 = "", "No Information Submitted", IF('Inverter Request Form'!$B$78 = "Yes", "Y", IF('Inverter Request Form'!$B$78 = "No", "N", "Error")))</f>
        <v>No Information Submitted</v>
      </c>
      <c r="BP249" s="27" t="str">
        <f>IF('Inverter Request Form'!$B$80 = "", "No Information Submitted", IF('Inverter Request Form'!$B$80 = "Yes", "Y", IF('Inverter Request Form'!$B$80 = "No", "N", "Error")))</f>
        <v>No Information Submitted</v>
      </c>
      <c r="BQ249" s="27" t="str">
        <f>IF('Inverter Request Form'!$B$82 = "", "No Information Submitted", IF('Inverter Request Form'!$B$82 = "Yes", "Y", IF('Inverter Request Form'!$B$82 = "No", "N", "Error")))</f>
        <v>No Information Submitted</v>
      </c>
      <c r="BR249" s="27" t="str">
        <f>IF('Inverter Request Form'!$B$84 = "", "No Information Submitted", IF('Inverter Request Form'!$B$84 = "Yes", "Y", IF('Inverter Request Form'!$B$84 = "No", "N", "Error")))</f>
        <v>No Information Submitted</v>
      </c>
      <c r="BS249" s="81"/>
      <c r="BT249" s="81"/>
      <c r="BU249"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49"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49" s="27" t="str">
        <f>IF('Inverter Request Form'!$B$22 = "PV Only", "PV", IF('Inverter Request Form'!$B$22 = "Battery Only", "Battery", IF('Inverter Request Form'!$B$22 = "Hybrid (PV and Battery)", "Both", "No Information Submitted")))</f>
        <v>No Information Submitted</v>
      </c>
      <c r="BX249" s="27" t="str">
        <f>IF(ISBLANK('Inverter Request Form'!$B355), "No Information Submitted", IF('Inverter Request Form'!$B$28 &lt;&gt; "Yes", "No", IF(AND('Inverter Request Form'!$B$28 = "Yes", ISBLANK('Inverter Request Form'!$F355)), "Missing ACPV Model Number", "Yes")))</f>
        <v>No Information Submitted</v>
      </c>
    </row>
    <row r="250" spans="1:76" ht="28.8" x14ac:dyDescent="0.3">
      <c r="A250" s="71" t="str">
        <f>IF(ISBLANK('Inverter Request Form'!$B$6), "No Information Submitted", 'Inverter Request Form'!$B$6)</f>
        <v>No Information Submitted</v>
      </c>
      <c r="B250" s="71" t="str">
        <f>IF(ISBLANK('Inverter Request Form'!$B356), "No Information Submitted", IF($BX$4 = "Yes", _xlfn.CONCAT("{", 'Inverter Request Form'!$C356, "V}"), IF('Inverter Request Form'!$B$98 = "Yes", IF(ISBLANK('Inverter Request Form'!$E356), "No Basic Listee Model Number Submitted", _xlfn.CONCAT('Inverter Request Form'!$B356," {",'Inverter Request Form'!$C356, "V}")), _xlfn.CONCAT('Inverter Request Form'!$B356," {",'Inverter Request Form'!$C356, "V}"))))</f>
        <v>No Information Submitted</v>
      </c>
      <c r="C250" s="27" t="str">
        <f t="shared" si="18"/>
        <v>N</v>
      </c>
      <c r="D250" s="27" t="str">
        <f>IF(OR('Inverter Request Form'!$B$39 = "Yes", OR('Inverter Request Form'!$B$50 = "Yes: SA8-SA15", 'Inverter Request Form'!$B$50 = "Yes: SA8-SA15, SA17 &amp; SA18")), IF('Inverter Request Form'!$B$39 = "Yes", "Y", "N"), "ERROR - No SA or SB Submitted")</f>
        <v>ERROR - No SA or SB Submitted</v>
      </c>
      <c r="E250"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50" s="27" t="str">
        <f>IF($E$4 &lt;&gt; "Y", "N", IF('Inverter Request Form'!$B$54 = "Yes", "Y", "N"))</f>
        <v>N</v>
      </c>
      <c r="G250" s="27" t="str">
        <f>IF($E$4 &lt;&gt; "Y", "N", IF(OR('Inverter Request Form'!$B$50 = "Yes: SA8-SA15", 'Inverter Request Form'!$B$50 = "Yes: SA8-SA15, SA17 &amp; SA18"), "Y", "N"))</f>
        <v>N</v>
      </c>
      <c r="H250" s="27" t="str">
        <f>IF($E$4 &lt;&gt; "Y", "N", IF('Inverter Request Form'!$B$50 = "Yes: SA8-SA15, SA17 &amp; SA18", "Y", "N"))</f>
        <v>N</v>
      </c>
      <c r="I250" s="27" t="str">
        <f>IF('Inverter Request Form'!$B$88="1. Inverter - CSIP Certified", "Y", IF('Inverter Request Form'!$B$88="2. Inverter - CSIP compliant via conformance testing using a CSIP-certified gateway", "Y*", IF('Inverter Request Form'!$B$88= "None", "N", "N")))</f>
        <v>N</v>
      </c>
      <c r="J250" s="27"/>
      <c r="K250" s="27" t="str">
        <f>IF(ISBLANK('Inverter Request Form'!$D356), "No Information Submitted", 'Inverter Request Form'!$D356)</f>
        <v>No Information Submitted</v>
      </c>
      <c r="L250" s="27"/>
      <c r="M250" s="27" t="str">
        <f>IF(ISBLANK('Inverter Request Form'!$C356), "No Information Submitted", 'Inverter Request Form'!$C356)</f>
        <v>No Information Submitted</v>
      </c>
      <c r="N250" s="27"/>
      <c r="O250" s="27" t="str">
        <f>IF($D$4 &lt;&gt; "Y", "No Information Submitted", IF(ISBLANK('Inverter Request Form'!$B$34), "No NRTL Selected", 'Inverter Request Form'!$B$34))</f>
        <v>No Information Submitted</v>
      </c>
      <c r="P250" s="81" t="str">
        <f t="shared" si="19"/>
        <v>No Information Submitted</v>
      </c>
      <c r="Q250" s="27" t="str">
        <f>IF($E$4 &lt;&gt; "Y", "No Information Submitted", IF(ISBLANK('Inverter Request Form'!$B$34), "No NRTL Selected", 'Inverter Request Form'!$B$34))</f>
        <v>No Information Submitted</v>
      </c>
      <c r="R250" s="81" t="str">
        <f t="shared" si="20"/>
        <v>No Information Submitted</v>
      </c>
      <c r="S250" s="27" t="str">
        <f>IF($E$4 &lt;&gt; "Y", "No Information Submitted", IF(AND($E$4= "Y", ISBLANK('Inverter Request Form'!$B$52)), "ERROR - No Firmware Version Submitted", 'Inverter Request Form'!$B$52))</f>
        <v>No Information Submitted</v>
      </c>
      <c r="T250" s="81" t="str">
        <f t="shared" si="21"/>
        <v>No Information Submitted</v>
      </c>
      <c r="U250" s="81" t="str">
        <f t="shared" si="22"/>
        <v>No Information Submitted</v>
      </c>
      <c r="V250" s="81" t="str">
        <f t="shared" si="23"/>
        <v>No Information Submitted</v>
      </c>
      <c r="W250" s="27" t="str">
        <f>IF($I$4="No Information Submitted", "No Information Submitted", IF(ISBLANK('Inverter Request Form'!$B$90), "No Information Submitted", 'Inverter Request Form'!$B$90))</f>
        <v>No Information Submitted</v>
      </c>
      <c r="X250" s="81" t="str">
        <f>IF($I$4="No Information Submitted", "No Information Submitted", IF(ISBLANK('Inverter Request Form'!$B$90), "No Information Submitted", ""))</f>
        <v>No Information Submitted</v>
      </c>
      <c r="Y250" s="27"/>
      <c r="Z250" s="27" t="str">
        <f>IF(AND('Inverter Request Form'!$B$28= "Yes", 'Inverter Request Form'!$B$98 = "Yes"), "Multiple Listing and ACPV module", IF('Inverter Request Form'!$B$28= "Yes", "ACPV module", IF('Inverter Request Form'!$B$98 = "Yes", "Multiple Listing",  "")))</f>
        <v/>
      </c>
      <c r="AA250" s="27" t="str">
        <f>IF('Inverter Request Form'!$B$30="Yes","Y", "N")</f>
        <v>N</v>
      </c>
      <c r="AB250" s="27" t="str">
        <f>IF('Inverter Request Form'!$B$26="Yes","Y", "N")</f>
        <v>N</v>
      </c>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t="str">
        <f>IF('Inverter Request Form'!$B$68 = "", "No Information Submitted", IF('Inverter Request Form'!$B$68 = "Yes", "Y", IF('Inverter Request Form'!$B$68 = "No", "N", "Error")))</f>
        <v>No Information Submitted</v>
      </c>
      <c r="BK250" s="27" t="str">
        <f>IF('Inverter Request Form'!$B$70 = "", "No Information Submitted", IF('Inverter Request Form'!$B$70 = "Yes", "Y", IF('Inverter Request Form'!$B$70 = "No", "N", "Error")))</f>
        <v>No Information Submitted</v>
      </c>
      <c r="BL250" s="27" t="str">
        <f>IF('Inverter Request Form'!$B$72 = "", "No Information Submitted", IF('Inverter Request Form'!$B$72 = "Yes", "Y", IF('Inverter Request Form'!$B$72 = "No", "N", "Error")))</f>
        <v>No Information Submitted</v>
      </c>
      <c r="BM250" s="27" t="str">
        <f>IF('Inverter Request Form'!$B$74 = "", "No Information Submitted", IF('Inverter Request Form'!$B$74 = "Yes", "Y", IF('Inverter Request Form'!$B$74 = "No", "N", "Error")))</f>
        <v>No Information Submitted</v>
      </c>
      <c r="BN250" s="27" t="str">
        <f>IF('Inverter Request Form'!$B$76 = "", "No Information Submitted", IF('Inverter Request Form'!$B$76 = "Yes", "Y", IF('Inverter Request Form'!$B$76 = "No", "N", "Error")))</f>
        <v>No Information Submitted</v>
      </c>
      <c r="BO250" s="27" t="str">
        <f>IF('Inverter Request Form'!$B$78 = "", "No Information Submitted", IF('Inverter Request Form'!$B$78 = "Yes", "Y", IF('Inverter Request Form'!$B$78 = "No", "N", "Error")))</f>
        <v>No Information Submitted</v>
      </c>
      <c r="BP250" s="27" t="str">
        <f>IF('Inverter Request Form'!$B$80 = "", "No Information Submitted", IF('Inverter Request Form'!$B$80 = "Yes", "Y", IF('Inverter Request Form'!$B$80 = "No", "N", "Error")))</f>
        <v>No Information Submitted</v>
      </c>
      <c r="BQ250" s="27" t="str">
        <f>IF('Inverter Request Form'!$B$82 = "", "No Information Submitted", IF('Inverter Request Form'!$B$82 = "Yes", "Y", IF('Inverter Request Form'!$B$82 = "No", "N", "Error")))</f>
        <v>No Information Submitted</v>
      </c>
      <c r="BR250" s="27" t="str">
        <f>IF('Inverter Request Form'!$B$84 = "", "No Information Submitted", IF('Inverter Request Form'!$B$84 = "Yes", "Y", IF('Inverter Request Form'!$B$84 = "No", "N", "Error")))</f>
        <v>No Information Submitted</v>
      </c>
      <c r="BS250" s="81"/>
      <c r="BT250" s="81"/>
      <c r="BU250"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50"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50" s="27" t="str">
        <f>IF('Inverter Request Form'!$B$22 = "PV Only", "PV", IF('Inverter Request Form'!$B$22 = "Battery Only", "Battery", IF('Inverter Request Form'!$B$22 = "Hybrid (PV and Battery)", "Both", "No Information Submitted")))</f>
        <v>No Information Submitted</v>
      </c>
      <c r="BX250" s="27" t="str">
        <f>IF(ISBLANK('Inverter Request Form'!$B356), "No Information Submitted", IF('Inverter Request Form'!$B$28 &lt;&gt; "Yes", "No", IF(AND('Inverter Request Form'!$B$28 = "Yes", ISBLANK('Inverter Request Form'!$F356)), "Missing ACPV Model Number", "Yes")))</f>
        <v>No Information Submitted</v>
      </c>
    </row>
    <row r="251" spans="1:76" ht="28.8" x14ac:dyDescent="0.3">
      <c r="A251" s="71" t="str">
        <f>IF(ISBLANK('Inverter Request Form'!$B$6), "No Information Submitted", 'Inverter Request Form'!$B$6)</f>
        <v>No Information Submitted</v>
      </c>
      <c r="B251" s="71" t="str">
        <f>IF(ISBLANK('Inverter Request Form'!$B357), "No Information Submitted", IF($BX$4 = "Yes", _xlfn.CONCAT("{", 'Inverter Request Form'!$C357, "V}"), IF('Inverter Request Form'!$B$98 = "Yes", IF(ISBLANK('Inverter Request Form'!$E357), "No Basic Listee Model Number Submitted", _xlfn.CONCAT('Inverter Request Form'!$B357," {",'Inverter Request Form'!$C357, "V}")), _xlfn.CONCAT('Inverter Request Form'!$B357," {",'Inverter Request Form'!$C357, "V}"))))</f>
        <v>No Information Submitted</v>
      </c>
      <c r="C251" s="27" t="str">
        <f t="shared" si="18"/>
        <v>N</v>
      </c>
      <c r="D251" s="27" t="str">
        <f>IF(OR('Inverter Request Form'!$B$39 = "Yes", OR('Inverter Request Form'!$B$50 = "Yes: SA8-SA15", 'Inverter Request Form'!$B$50 = "Yes: SA8-SA15, SA17 &amp; SA18")), IF('Inverter Request Form'!$B$39 = "Yes", "Y", "N"), "ERROR - No SA or SB Submitted")</f>
        <v>ERROR - No SA or SB Submitted</v>
      </c>
      <c r="E251"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51" s="27" t="str">
        <f>IF($E$4 &lt;&gt; "Y", "N", IF('Inverter Request Form'!$B$54 = "Yes", "Y", "N"))</f>
        <v>N</v>
      </c>
      <c r="G251" s="27" t="str">
        <f>IF($E$4 &lt;&gt; "Y", "N", IF(OR('Inverter Request Form'!$B$50 = "Yes: SA8-SA15", 'Inverter Request Form'!$B$50 = "Yes: SA8-SA15, SA17 &amp; SA18"), "Y", "N"))</f>
        <v>N</v>
      </c>
      <c r="H251" s="27" t="str">
        <f>IF($E$4 &lt;&gt; "Y", "N", IF('Inverter Request Form'!$B$50 = "Yes: SA8-SA15, SA17 &amp; SA18", "Y", "N"))</f>
        <v>N</v>
      </c>
      <c r="I251" s="27" t="str">
        <f>IF('Inverter Request Form'!$B$88="1. Inverter - CSIP Certified", "Y", IF('Inverter Request Form'!$B$88="2. Inverter - CSIP compliant via conformance testing using a CSIP-certified gateway", "Y*", IF('Inverter Request Form'!$B$88= "None", "N", "N")))</f>
        <v>N</v>
      </c>
      <c r="J251" s="27"/>
      <c r="K251" s="27" t="str">
        <f>IF(ISBLANK('Inverter Request Form'!$D357), "No Information Submitted", 'Inverter Request Form'!$D357)</f>
        <v>No Information Submitted</v>
      </c>
      <c r="L251" s="27"/>
      <c r="M251" s="27" t="str">
        <f>IF(ISBLANK('Inverter Request Form'!$C357), "No Information Submitted", 'Inverter Request Form'!$C357)</f>
        <v>No Information Submitted</v>
      </c>
      <c r="N251" s="27"/>
      <c r="O251" s="27" t="str">
        <f>IF($D$4 &lt;&gt; "Y", "No Information Submitted", IF(ISBLANK('Inverter Request Form'!$B$34), "No NRTL Selected", 'Inverter Request Form'!$B$34))</f>
        <v>No Information Submitted</v>
      </c>
      <c r="P251" s="81" t="str">
        <f t="shared" si="19"/>
        <v>No Information Submitted</v>
      </c>
      <c r="Q251" s="27" t="str">
        <f>IF($E$4 &lt;&gt; "Y", "No Information Submitted", IF(ISBLANK('Inverter Request Form'!$B$34), "No NRTL Selected", 'Inverter Request Form'!$B$34))</f>
        <v>No Information Submitted</v>
      </c>
      <c r="R251" s="81" t="str">
        <f t="shared" si="20"/>
        <v>No Information Submitted</v>
      </c>
      <c r="S251" s="27" t="str">
        <f>IF($E$4 &lt;&gt; "Y", "No Information Submitted", IF(AND($E$4= "Y", ISBLANK('Inverter Request Form'!$B$52)), "ERROR - No Firmware Version Submitted", 'Inverter Request Form'!$B$52))</f>
        <v>No Information Submitted</v>
      </c>
      <c r="T251" s="81" t="str">
        <f t="shared" si="21"/>
        <v>No Information Submitted</v>
      </c>
      <c r="U251" s="81" t="str">
        <f t="shared" si="22"/>
        <v>No Information Submitted</v>
      </c>
      <c r="V251" s="81" t="str">
        <f t="shared" si="23"/>
        <v>No Information Submitted</v>
      </c>
      <c r="W251" s="27" t="str">
        <f>IF($I$4="No Information Submitted", "No Information Submitted", IF(ISBLANK('Inverter Request Form'!$B$90), "No Information Submitted", 'Inverter Request Form'!$B$90))</f>
        <v>No Information Submitted</v>
      </c>
      <c r="X251" s="81" t="str">
        <f>IF($I$4="No Information Submitted", "No Information Submitted", IF(ISBLANK('Inverter Request Form'!$B$90), "No Information Submitted", ""))</f>
        <v>No Information Submitted</v>
      </c>
      <c r="Y251" s="27"/>
      <c r="Z251" s="27" t="str">
        <f>IF(AND('Inverter Request Form'!$B$28= "Yes", 'Inverter Request Form'!$B$98 = "Yes"), "Multiple Listing and ACPV module", IF('Inverter Request Form'!$B$28= "Yes", "ACPV module", IF('Inverter Request Form'!$B$98 = "Yes", "Multiple Listing",  "")))</f>
        <v/>
      </c>
      <c r="AA251" s="27" t="str">
        <f>IF('Inverter Request Form'!$B$30="Yes","Y", "N")</f>
        <v>N</v>
      </c>
      <c r="AB251" s="27" t="str">
        <f>IF('Inverter Request Form'!$B$26="Yes","Y", "N")</f>
        <v>N</v>
      </c>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t="str">
        <f>IF('Inverter Request Form'!$B$68 = "", "No Information Submitted", IF('Inverter Request Form'!$B$68 = "Yes", "Y", IF('Inverter Request Form'!$B$68 = "No", "N", "Error")))</f>
        <v>No Information Submitted</v>
      </c>
      <c r="BK251" s="27" t="str">
        <f>IF('Inverter Request Form'!$B$70 = "", "No Information Submitted", IF('Inverter Request Form'!$B$70 = "Yes", "Y", IF('Inverter Request Form'!$B$70 = "No", "N", "Error")))</f>
        <v>No Information Submitted</v>
      </c>
      <c r="BL251" s="27" t="str">
        <f>IF('Inverter Request Form'!$B$72 = "", "No Information Submitted", IF('Inverter Request Form'!$B$72 = "Yes", "Y", IF('Inverter Request Form'!$B$72 = "No", "N", "Error")))</f>
        <v>No Information Submitted</v>
      </c>
      <c r="BM251" s="27" t="str">
        <f>IF('Inverter Request Form'!$B$74 = "", "No Information Submitted", IF('Inverter Request Form'!$B$74 = "Yes", "Y", IF('Inverter Request Form'!$B$74 = "No", "N", "Error")))</f>
        <v>No Information Submitted</v>
      </c>
      <c r="BN251" s="27" t="str">
        <f>IF('Inverter Request Form'!$B$76 = "", "No Information Submitted", IF('Inverter Request Form'!$B$76 = "Yes", "Y", IF('Inverter Request Form'!$B$76 = "No", "N", "Error")))</f>
        <v>No Information Submitted</v>
      </c>
      <c r="BO251" s="27" t="str">
        <f>IF('Inverter Request Form'!$B$78 = "", "No Information Submitted", IF('Inverter Request Form'!$B$78 = "Yes", "Y", IF('Inverter Request Form'!$B$78 = "No", "N", "Error")))</f>
        <v>No Information Submitted</v>
      </c>
      <c r="BP251" s="27" t="str">
        <f>IF('Inverter Request Form'!$B$80 = "", "No Information Submitted", IF('Inverter Request Form'!$B$80 = "Yes", "Y", IF('Inverter Request Form'!$B$80 = "No", "N", "Error")))</f>
        <v>No Information Submitted</v>
      </c>
      <c r="BQ251" s="27" t="str">
        <f>IF('Inverter Request Form'!$B$82 = "", "No Information Submitted", IF('Inverter Request Form'!$B$82 = "Yes", "Y", IF('Inverter Request Form'!$B$82 = "No", "N", "Error")))</f>
        <v>No Information Submitted</v>
      </c>
      <c r="BR251" s="27" t="str">
        <f>IF('Inverter Request Form'!$B$84 = "", "No Information Submitted", IF('Inverter Request Form'!$B$84 = "Yes", "Y", IF('Inverter Request Form'!$B$84 = "No", "N", "Error")))</f>
        <v>No Information Submitted</v>
      </c>
      <c r="BS251" s="81"/>
      <c r="BT251" s="81"/>
      <c r="BU251"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51"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51" s="27" t="str">
        <f>IF('Inverter Request Form'!$B$22 = "PV Only", "PV", IF('Inverter Request Form'!$B$22 = "Battery Only", "Battery", IF('Inverter Request Form'!$B$22 = "Hybrid (PV and Battery)", "Both", "No Information Submitted")))</f>
        <v>No Information Submitted</v>
      </c>
      <c r="BX251" s="27" t="str">
        <f>IF(ISBLANK('Inverter Request Form'!$B357), "No Information Submitted", IF('Inverter Request Form'!$B$28 &lt;&gt; "Yes", "No", IF(AND('Inverter Request Form'!$B$28 = "Yes", ISBLANK('Inverter Request Form'!$F357)), "Missing ACPV Model Number", "Yes")))</f>
        <v>No Information Submitted</v>
      </c>
    </row>
    <row r="252" spans="1:76" ht="28.8" x14ac:dyDescent="0.3">
      <c r="A252" s="71" t="str">
        <f>IF(ISBLANK('Inverter Request Form'!$B$6), "No Information Submitted", 'Inverter Request Form'!$B$6)</f>
        <v>No Information Submitted</v>
      </c>
      <c r="B252" s="71" t="str">
        <f>IF(ISBLANK('Inverter Request Form'!$B358), "No Information Submitted", IF($BX$4 = "Yes", _xlfn.CONCAT("{", 'Inverter Request Form'!$C358, "V}"), IF('Inverter Request Form'!$B$98 = "Yes", IF(ISBLANK('Inverter Request Form'!$E358), "No Basic Listee Model Number Submitted", _xlfn.CONCAT('Inverter Request Form'!$B358," {",'Inverter Request Form'!$C358, "V}")), _xlfn.CONCAT('Inverter Request Form'!$B358," {",'Inverter Request Form'!$C358, "V}"))))</f>
        <v>No Information Submitted</v>
      </c>
      <c r="C252" s="27" t="str">
        <f t="shared" si="18"/>
        <v>N</v>
      </c>
      <c r="D252" s="27" t="str">
        <f>IF(OR('Inverter Request Form'!$B$39 = "Yes", OR('Inverter Request Form'!$B$50 = "Yes: SA8-SA15", 'Inverter Request Form'!$B$50 = "Yes: SA8-SA15, SA17 &amp; SA18")), IF('Inverter Request Form'!$B$39 = "Yes", "Y", "N"), "ERROR - No SA or SB Submitted")</f>
        <v>ERROR - No SA or SB Submitted</v>
      </c>
      <c r="E252"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52" s="27" t="str">
        <f>IF($E$4 &lt;&gt; "Y", "N", IF('Inverter Request Form'!$B$54 = "Yes", "Y", "N"))</f>
        <v>N</v>
      </c>
      <c r="G252" s="27" t="str">
        <f>IF($E$4 &lt;&gt; "Y", "N", IF(OR('Inverter Request Form'!$B$50 = "Yes: SA8-SA15", 'Inverter Request Form'!$B$50 = "Yes: SA8-SA15, SA17 &amp; SA18"), "Y", "N"))</f>
        <v>N</v>
      </c>
      <c r="H252" s="27" t="str">
        <f>IF($E$4 &lt;&gt; "Y", "N", IF('Inverter Request Form'!$B$50 = "Yes: SA8-SA15, SA17 &amp; SA18", "Y", "N"))</f>
        <v>N</v>
      </c>
      <c r="I252" s="27" t="str">
        <f>IF('Inverter Request Form'!$B$88="1. Inverter - CSIP Certified", "Y", IF('Inverter Request Form'!$B$88="2. Inverter - CSIP compliant via conformance testing using a CSIP-certified gateway", "Y*", IF('Inverter Request Form'!$B$88= "None", "N", "N")))</f>
        <v>N</v>
      </c>
      <c r="J252" s="27"/>
      <c r="K252" s="27" t="str">
        <f>IF(ISBLANK('Inverter Request Form'!$D358), "No Information Submitted", 'Inverter Request Form'!$D358)</f>
        <v>No Information Submitted</v>
      </c>
      <c r="L252" s="27"/>
      <c r="M252" s="27" t="str">
        <f>IF(ISBLANK('Inverter Request Form'!$C358), "No Information Submitted", 'Inverter Request Form'!$C358)</f>
        <v>No Information Submitted</v>
      </c>
      <c r="N252" s="27"/>
      <c r="O252" s="27" t="str">
        <f>IF($D$4 &lt;&gt; "Y", "No Information Submitted", IF(ISBLANK('Inverter Request Form'!$B$34), "No NRTL Selected", 'Inverter Request Form'!$B$34))</f>
        <v>No Information Submitted</v>
      </c>
      <c r="P252" s="81" t="str">
        <f t="shared" si="19"/>
        <v>No Information Submitted</v>
      </c>
      <c r="Q252" s="27" t="str">
        <f>IF($E$4 &lt;&gt; "Y", "No Information Submitted", IF(ISBLANK('Inverter Request Form'!$B$34), "No NRTL Selected", 'Inverter Request Form'!$B$34))</f>
        <v>No Information Submitted</v>
      </c>
      <c r="R252" s="81" t="str">
        <f t="shared" si="20"/>
        <v>No Information Submitted</v>
      </c>
      <c r="S252" s="27" t="str">
        <f>IF($E$4 &lt;&gt; "Y", "No Information Submitted", IF(AND($E$4= "Y", ISBLANK('Inverter Request Form'!$B$52)), "ERROR - No Firmware Version Submitted", 'Inverter Request Form'!$B$52))</f>
        <v>No Information Submitted</v>
      </c>
      <c r="T252" s="81" t="str">
        <f t="shared" si="21"/>
        <v>No Information Submitted</v>
      </c>
      <c r="U252" s="81" t="str">
        <f t="shared" si="22"/>
        <v>No Information Submitted</v>
      </c>
      <c r="V252" s="81" t="str">
        <f t="shared" si="23"/>
        <v>No Information Submitted</v>
      </c>
      <c r="W252" s="27" t="str">
        <f>IF($I$4="No Information Submitted", "No Information Submitted", IF(ISBLANK('Inverter Request Form'!$B$90), "No Information Submitted", 'Inverter Request Form'!$B$90))</f>
        <v>No Information Submitted</v>
      </c>
      <c r="X252" s="81" t="str">
        <f>IF($I$4="No Information Submitted", "No Information Submitted", IF(ISBLANK('Inverter Request Form'!$B$90), "No Information Submitted", ""))</f>
        <v>No Information Submitted</v>
      </c>
      <c r="Y252" s="27"/>
      <c r="Z252" s="27" t="str">
        <f>IF(AND('Inverter Request Form'!$B$28= "Yes", 'Inverter Request Form'!$B$98 = "Yes"), "Multiple Listing and ACPV module", IF('Inverter Request Form'!$B$28= "Yes", "ACPV module", IF('Inverter Request Form'!$B$98 = "Yes", "Multiple Listing",  "")))</f>
        <v/>
      </c>
      <c r="AA252" s="27" t="str">
        <f>IF('Inverter Request Form'!$B$30="Yes","Y", "N")</f>
        <v>N</v>
      </c>
      <c r="AB252" s="27" t="str">
        <f>IF('Inverter Request Form'!$B$26="Yes","Y", "N")</f>
        <v>N</v>
      </c>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t="str">
        <f>IF('Inverter Request Form'!$B$68 = "", "No Information Submitted", IF('Inverter Request Form'!$B$68 = "Yes", "Y", IF('Inverter Request Form'!$B$68 = "No", "N", "Error")))</f>
        <v>No Information Submitted</v>
      </c>
      <c r="BK252" s="27" t="str">
        <f>IF('Inverter Request Form'!$B$70 = "", "No Information Submitted", IF('Inverter Request Form'!$B$70 = "Yes", "Y", IF('Inverter Request Form'!$B$70 = "No", "N", "Error")))</f>
        <v>No Information Submitted</v>
      </c>
      <c r="BL252" s="27" t="str">
        <f>IF('Inverter Request Form'!$B$72 = "", "No Information Submitted", IF('Inverter Request Form'!$B$72 = "Yes", "Y", IF('Inverter Request Form'!$B$72 = "No", "N", "Error")))</f>
        <v>No Information Submitted</v>
      </c>
      <c r="BM252" s="27" t="str">
        <f>IF('Inverter Request Form'!$B$74 = "", "No Information Submitted", IF('Inverter Request Form'!$B$74 = "Yes", "Y", IF('Inverter Request Form'!$B$74 = "No", "N", "Error")))</f>
        <v>No Information Submitted</v>
      </c>
      <c r="BN252" s="27" t="str">
        <f>IF('Inverter Request Form'!$B$76 = "", "No Information Submitted", IF('Inverter Request Form'!$B$76 = "Yes", "Y", IF('Inverter Request Form'!$B$76 = "No", "N", "Error")))</f>
        <v>No Information Submitted</v>
      </c>
      <c r="BO252" s="27" t="str">
        <f>IF('Inverter Request Form'!$B$78 = "", "No Information Submitted", IF('Inverter Request Form'!$B$78 = "Yes", "Y", IF('Inverter Request Form'!$B$78 = "No", "N", "Error")))</f>
        <v>No Information Submitted</v>
      </c>
      <c r="BP252" s="27" t="str">
        <f>IF('Inverter Request Form'!$B$80 = "", "No Information Submitted", IF('Inverter Request Form'!$B$80 = "Yes", "Y", IF('Inverter Request Form'!$B$80 = "No", "N", "Error")))</f>
        <v>No Information Submitted</v>
      </c>
      <c r="BQ252" s="27" t="str">
        <f>IF('Inverter Request Form'!$B$82 = "", "No Information Submitted", IF('Inverter Request Form'!$B$82 = "Yes", "Y", IF('Inverter Request Form'!$B$82 = "No", "N", "Error")))</f>
        <v>No Information Submitted</v>
      </c>
      <c r="BR252" s="27" t="str">
        <f>IF('Inverter Request Form'!$B$84 = "", "No Information Submitted", IF('Inverter Request Form'!$B$84 = "Yes", "Y", IF('Inverter Request Form'!$B$84 = "No", "N", "Error")))</f>
        <v>No Information Submitted</v>
      </c>
      <c r="BS252" s="81"/>
      <c r="BT252" s="81"/>
      <c r="BU252"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52"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52" s="27" t="str">
        <f>IF('Inverter Request Form'!$B$22 = "PV Only", "PV", IF('Inverter Request Form'!$B$22 = "Battery Only", "Battery", IF('Inverter Request Form'!$B$22 = "Hybrid (PV and Battery)", "Both", "No Information Submitted")))</f>
        <v>No Information Submitted</v>
      </c>
      <c r="BX252" s="27" t="str">
        <f>IF(ISBLANK('Inverter Request Form'!$B358), "No Information Submitted", IF('Inverter Request Form'!$B$28 &lt;&gt; "Yes", "No", IF(AND('Inverter Request Form'!$B$28 = "Yes", ISBLANK('Inverter Request Form'!$F358)), "Missing ACPV Model Number", "Yes")))</f>
        <v>No Information Submitted</v>
      </c>
    </row>
    <row r="253" spans="1:76" ht="28.8" x14ac:dyDescent="0.3">
      <c r="A253" s="71" t="str">
        <f>IF(ISBLANK('Inverter Request Form'!$B$6), "No Information Submitted", 'Inverter Request Form'!$B$6)</f>
        <v>No Information Submitted</v>
      </c>
      <c r="B253" s="71" t="str">
        <f>IF(ISBLANK('Inverter Request Form'!$B359), "No Information Submitted", IF($BX$4 = "Yes", _xlfn.CONCAT("{", 'Inverter Request Form'!$C359, "V}"), IF('Inverter Request Form'!$B$98 = "Yes", IF(ISBLANK('Inverter Request Form'!$E359), "No Basic Listee Model Number Submitted", _xlfn.CONCAT('Inverter Request Form'!$B359," {",'Inverter Request Form'!$C359, "V}")), _xlfn.CONCAT('Inverter Request Form'!$B359," {",'Inverter Request Form'!$C359, "V}"))))</f>
        <v>No Information Submitted</v>
      </c>
      <c r="C253" s="27" t="str">
        <f t="shared" si="18"/>
        <v>N</v>
      </c>
      <c r="D253" s="27" t="str">
        <f>IF(OR('Inverter Request Form'!$B$39 = "Yes", OR('Inverter Request Form'!$B$50 = "Yes: SA8-SA15", 'Inverter Request Form'!$B$50 = "Yes: SA8-SA15, SA17 &amp; SA18")), IF('Inverter Request Form'!$B$39 = "Yes", "Y", "N"), "ERROR - No SA or SB Submitted")</f>
        <v>ERROR - No SA or SB Submitted</v>
      </c>
      <c r="E253" s="27" t="str">
        <f>IF(OR('Inverter Request Form'!$B$39 = "Yes", OR('Inverter Request Form'!$B$50 = "Yes: SA8-SA15", 'Inverter Request Form'!$B$50 = "Yes: SA8-SA15, SA17 &amp; SA18")), IF(OR('Inverter Request Form'!$B$50 = "Yes: SA8-SA15", 'Inverter Request Form'!$B$50 = "Yes: SA8-SA15, SA17 &amp; SA18"), "Y", "N"), "ERROR - No SA or SB Submitted")</f>
        <v>ERROR - No SA or SB Submitted</v>
      </c>
      <c r="F253" s="27" t="str">
        <f>IF($E$4 &lt;&gt; "Y", "N", IF('Inverter Request Form'!$B$54 = "Yes", "Y", "N"))</f>
        <v>N</v>
      </c>
      <c r="G253" s="27" t="str">
        <f>IF($E$4 &lt;&gt; "Y", "N", IF(OR('Inverter Request Form'!$B$50 = "Yes: SA8-SA15", 'Inverter Request Form'!$B$50 = "Yes: SA8-SA15, SA17 &amp; SA18"), "Y", "N"))</f>
        <v>N</v>
      </c>
      <c r="H253" s="27" t="str">
        <f>IF($E$4 &lt;&gt; "Y", "N", IF('Inverter Request Form'!$B$50 = "Yes: SA8-SA15, SA17 &amp; SA18", "Y", "N"))</f>
        <v>N</v>
      </c>
      <c r="I253" s="27" t="str">
        <f>IF('Inverter Request Form'!$B$88="1. Inverter - CSIP Certified", "Y", IF('Inverter Request Form'!$B$88="2. Inverter - CSIP compliant via conformance testing using a CSIP-certified gateway", "Y*", IF('Inverter Request Form'!$B$88= "None", "N", "N")))</f>
        <v>N</v>
      </c>
      <c r="J253" s="27"/>
      <c r="K253" s="27" t="str">
        <f>IF(ISBLANK('Inverter Request Form'!$D359), "No Information Submitted", 'Inverter Request Form'!$D359)</f>
        <v>No Information Submitted</v>
      </c>
      <c r="L253" s="27"/>
      <c r="M253" s="27" t="str">
        <f>IF(ISBLANK('Inverter Request Form'!$C359), "No Information Submitted", 'Inverter Request Form'!$C359)</f>
        <v>No Information Submitted</v>
      </c>
      <c r="N253" s="27"/>
      <c r="O253" s="27" t="str">
        <f>IF($D$4 &lt;&gt; "Y", "No Information Submitted", IF(ISBLANK('Inverter Request Form'!$B$34), "No NRTL Selected", 'Inverter Request Form'!$B$34))</f>
        <v>No Information Submitted</v>
      </c>
      <c r="P253" s="81" t="str">
        <f t="shared" si="19"/>
        <v>No Information Submitted</v>
      </c>
      <c r="Q253" s="27" t="str">
        <f>IF($E$4 &lt;&gt; "Y", "No Information Submitted", IF(ISBLANK('Inverter Request Form'!$B$34), "No NRTL Selected", 'Inverter Request Form'!$B$34))</f>
        <v>No Information Submitted</v>
      </c>
      <c r="R253" s="81" t="str">
        <f t="shared" si="20"/>
        <v>No Information Submitted</v>
      </c>
      <c r="S253" s="27" t="str">
        <f>IF($E$4 &lt;&gt; "Y", "No Information Submitted", IF(AND($E$4= "Y", ISBLANK('Inverter Request Form'!$B$52)), "ERROR - No Firmware Version Submitted", 'Inverter Request Form'!$B$52))</f>
        <v>No Information Submitted</v>
      </c>
      <c r="T253" s="81" t="str">
        <f t="shared" si="21"/>
        <v>No Information Submitted</v>
      </c>
      <c r="U253" s="81" t="str">
        <f t="shared" si="22"/>
        <v>No Information Submitted</v>
      </c>
      <c r="V253" s="81" t="str">
        <f t="shared" si="23"/>
        <v>No Information Submitted</v>
      </c>
      <c r="W253" s="27" t="str">
        <f>IF($I$4="No Information Submitted", "No Information Submitted", IF(ISBLANK('Inverter Request Form'!$B$90), "No Information Submitted", 'Inverter Request Form'!$B$90))</f>
        <v>No Information Submitted</v>
      </c>
      <c r="X253" s="81" t="str">
        <f>IF($I$4="No Information Submitted", "No Information Submitted", IF(ISBLANK('Inverter Request Form'!$B$90), "No Information Submitted", ""))</f>
        <v>No Information Submitted</v>
      </c>
      <c r="Y253" s="27"/>
      <c r="Z253" s="27" t="str">
        <f>IF(AND('Inverter Request Form'!$B$28= "Yes", 'Inverter Request Form'!$B$98 = "Yes"), "Multiple Listing and ACPV module", IF('Inverter Request Form'!$B$28= "Yes", "ACPV module", IF('Inverter Request Form'!$B$98 = "Yes", "Multiple Listing",  "")))</f>
        <v/>
      </c>
      <c r="AA253" s="27" t="str">
        <f>IF('Inverter Request Form'!$B$30="Yes","Y", "N")</f>
        <v>N</v>
      </c>
      <c r="AB253" s="27" t="str">
        <f>IF('Inverter Request Form'!$B$26="Yes","Y", "N")</f>
        <v>N</v>
      </c>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t="str">
        <f>IF('Inverter Request Form'!$B$68 = "", "No Information Submitted", IF('Inverter Request Form'!$B$68 = "Yes", "Y", IF('Inverter Request Form'!$B$68 = "No", "N", "Error")))</f>
        <v>No Information Submitted</v>
      </c>
      <c r="BK253" s="27" t="str">
        <f>IF('Inverter Request Form'!$B$70 = "", "No Information Submitted", IF('Inverter Request Form'!$B$70 = "Yes", "Y", IF('Inverter Request Form'!$B$70 = "No", "N", "Error")))</f>
        <v>No Information Submitted</v>
      </c>
      <c r="BL253" s="27" t="str">
        <f>IF('Inverter Request Form'!$B$72 = "", "No Information Submitted", IF('Inverter Request Form'!$B$72 = "Yes", "Y", IF('Inverter Request Form'!$B$72 = "No", "N", "Error")))</f>
        <v>No Information Submitted</v>
      </c>
      <c r="BM253" s="27" t="str">
        <f>IF('Inverter Request Form'!$B$74 = "", "No Information Submitted", IF('Inverter Request Form'!$B$74 = "Yes", "Y", IF('Inverter Request Form'!$B$74 = "No", "N", "Error")))</f>
        <v>No Information Submitted</v>
      </c>
      <c r="BN253" s="27" t="str">
        <f>IF('Inverter Request Form'!$B$76 = "", "No Information Submitted", IF('Inverter Request Form'!$B$76 = "Yes", "Y", IF('Inverter Request Form'!$B$76 = "No", "N", "Error")))</f>
        <v>No Information Submitted</v>
      </c>
      <c r="BO253" s="27" t="str">
        <f>IF('Inverter Request Form'!$B$78 = "", "No Information Submitted", IF('Inverter Request Form'!$B$78 = "Yes", "Y", IF('Inverter Request Form'!$B$78 = "No", "N", "Error")))</f>
        <v>No Information Submitted</v>
      </c>
      <c r="BP253" s="27" t="str">
        <f>IF('Inverter Request Form'!$B$80 = "", "No Information Submitted", IF('Inverter Request Form'!$B$80 = "Yes", "Y", IF('Inverter Request Form'!$B$80 = "No", "N", "Error")))</f>
        <v>No Information Submitted</v>
      </c>
      <c r="BQ253" s="27" t="str">
        <f>IF('Inverter Request Form'!$B$82 = "", "No Information Submitted", IF('Inverter Request Form'!$B$82 = "Yes", "Y", IF('Inverter Request Form'!$B$82 = "No", "N", "Error")))</f>
        <v>No Information Submitted</v>
      </c>
      <c r="BR253" s="27" t="str">
        <f>IF('Inverter Request Form'!$B$84 = "", "No Information Submitted", IF('Inverter Request Form'!$B$84 = "Yes", "Y", IF('Inverter Request Form'!$B$84 = "No", "N", "Error")))</f>
        <v>No Information Submitted</v>
      </c>
      <c r="BS253" s="81"/>
      <c r="BT253" s="81"/>
      <c r="BU253" s="27" t="str">
        <f>IF(AND('Inverter Request Form'!$B$16 &lt;&gt; "Add", 'Inverter Request Form'!$B$16 &lt;&gt; "Revise"), "No Information Submittted", IF(AND('Inverter Request Form'!$B$16 = "Add", OR('Inverter Request Form'!$B$22 = "PV Only", 'Inverter Request Form'!$B$22 = "Hybrid (PV and Battery)")), "Add", IF(AND('Inverter Request Form'!$B$16 = "Revise", OR('Inverter Request Form'!$B$22 = "PV Only", 'Inverter Request Form'!$B$22 = "Hybrid (PV and Battery)")), "Revise", IF(AND(OR('Inverter Request Form'!$B$16 = "Add", 'Inverter Request Form'!$B$16 = "Revise"), 'Inverter Request Form'!$B$22 = "Battery Only"), "N/A", "Error"))))</f>
        <v>No Information Submittted</v>
      </c>
      <c r="BV253" s="27" t="str">
        <f>IF(AND('Inverter Request Form'!$B$16 &lt;&gt; "Add", 'Inverter Request Form'!$B$16 &lt;&gt; "Revise"), "No Information Submittted", IF(AND('Inverter Request Form'!$B$16 = "Add", OR('Inverter Request Form'!$B$22 = "Battery Only", 'Inverter Request Form'!$B$22 = "Hybrid (PV and Battery)")), "Add", IF(AND('Inverter Request Form'!$B$16 = "Revise", OR('Inverter Request Form'!$B$22 = "Battery Only", 'Inverter Request Form'!$B$22 = "Hybrid (PV and Battery)")), "Revise", IF(AND(OR('Inverter Request Form'!$B$16 = "Add", 'Inverter Request Form'!$B$16 = "Revise"), 'Inverter Request Form'!$B$22 = "PV Only"), "N/A", "Error"))))</f>
        <v>No Information Submittted</v>
      </c>
      <c r="BW253" s="27" t="str">
        <f>IF('Inverter Request Form'!$B$22 = "PV Only", "PV", IF('Inverter Request Form'!$B$22 = "Battery Only", "Battery", IF('Inverter Request Form'!$B$22 = "Hybrid (PV and Battery)", "Both", "No Information Submitted")))</f>
        <v>No Information Submitted</v>
      </c>
      <c r="BX253" s="27" t="str">
        <f>IF(ISBLANK('Inverter Request Form'!$B359), "No Information Submitted", IF('Inverter Request Form'!$B$28 &lt;&gt; "Yes", "No", IF(AND('Inverter Request Form'!$B$28 = "Yes", ISBLANK('Inverter Request Form'!$F359)), "Missing ACPV Model Number", "Yes")))</f>
        <v>No Information Submitted</v>
      </c>
    </row>
  </sheetData>
  <sheetProtection algorithmName="SHA-512" hashValue="LIeSqeOBT+nDbth7CJ59dN1f0S+c8LOsYKrrrAxvubQCh0cSKsdf2ctjuExFW9j3udYcOqbgFRY3XPxo7NfekA==" saltValue="WrJiIHp0cR7W3ddA4LpIow==" spinCount="100000" sheet="1" objects="1" scenarios="1"/>
  <conditionalFormatting sqref="A3">
    <cfRule type="expression" dxfId="0" priority="1">
      <formula>IF(NOT(COUNTBLANK(A3)), TRUE)</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0BC9-48D2-4D99-8C5A-A49CAE359627}">
  <sheetPr codeName="Sheet7">
    <tabColor theme="1"/>
  </sheetPr>
  <dimension ref="A1:G10"/>
  <sheetViews>
    <sheetView workbookViewId="0"/>
  </sheetViews>
  <sheetFormatPr defaultRowHeight="14.4" x14ac:dyDescent="0.3"/>
  <cols>
    <col min="1" max="1" width="4" bestFit="1" customWidth="1"/>
    <col min="2" max="2" width="4" customWidth="1"/>
    <col min="3" max="3" width="7" bestFit="1" customWidth="1"/>
    <col min="4" max="4" width="20" bestFit="1" customWidth="1"/>
    <col min="5" max="5" width="24.6640625" customWidth="1"/>
    <col min="6" max="6" width="69.44140625" bestFit="1" customWidth="1"/>
    <col min="7" max="7" width="27.88671875" bestFit="1" customWidth="1"/>
  </cols>
  <sheetData>
    <row r="1" spans="1:7" x14ac:dyDescent="0.3">
      <c r="A1" t="s">
        <v>365</v>
      </c>
      <c r="B1" t="s">
        <v>365</v>
      </c>
      <c r="C1" t="s">
        <v>366</v>
      </c>
      <c r="D1" t="s">
        <v>367</v>
      </c>
      <c r="E1" s="6" t="s">
        <v>387</v>
      </c>
      <c r="F1" s="6" t="s">
        <v>368</v>
      </c>
      <c r="G1" t="s">
        <v>369</v>
      </c>
    </row>
    <row r="2" spans="1:7" x14ac:dyDescent="0.3">
      <c r="A2" t="s">
        <v>371</v>
      </c>
      <c r="B2" t="s">
        <v>371</v>
      </c>
      <c r="C2" t="s">
        <v>372</v>
      </c>
      <c r="D2" t="s">
        <v>373</v>
      </c>
      <c r="E2" s="6" t="s">
        <v>388</v>
      </c>
      <c r="F2" t="s">
        <v>374</v>
      </c>
      <c r="G2" t="s">
        <v>375</v>
      </c>
    </row>
    <row r="3" spans="1:7" x14ac:dyDescent="0.3">
      <c r="B3" t="s">
        <v>370</v>
      </c>
      <c r="D3" t="s">
        <v>376</v>
      </c>
      <c r="E3" t="s">
        <v>371</v>
      </c>
      <c r="F3" t="s">
        <v>377</v>
      </c>
      <c r="G3" t="s">
        <v>378</v>
      </c>
    </row>
    <row r="4" spans="1:7" x14ac:dyDescent="0.3">
      <c r="G4" t="s">
        <v>379</v>
      </c>
    </row>
    <row r="5" spans="1:7" x14ac:dyDescent="0.3">
      <c r="G5" t="s">
        <v>380</v>
      </c>
    </row>
    <row r="6" spans="1:7" x14ac:dyDescent="0.3">
      <c r="G6" t="s">
        <v>381</v>
      </c>
    </row>
    <row r="7" spans="1:7" x14ac:dyDescent="0.3">
      <c r="G7" t="s">
        <v>382</v>
      </c>
    </row>
    <row r="8" spans="1:7" x14ac:dyDescent="0.3">
      <c r="G8" t="s">
        <v>383</v>
      </c>
    </row>
    <row r="9" spans="1:7" x14ac:dyDescent="0.3">
      <c r="G9" t="s">
        <v>384</v>
      </c>
    </row>
    <row r="10" spans="1:7" x14ac:dyDescent="0.3">
      <c r="G10" t="s">
        <v>385</v>
      </c>
    </row>
  </sheetData>
  <sheetProtection algorithmName="SHA-512" hashValue="AJ19DUTtkn+Ra4XjqElo+JykT1ofDn/AArZO7L80ljqGc/HzkkjPIYf+y530/MBofK4V6mFAJvwuvsu4hx8I0g==" saltValue="n3kY7xx3XVb8bXNgO+yVYw=="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Inverter Instructions</vt:lpstr>
      <vt:lpstr>Multiple Listee Instructions</vt:lpstr>
      <vt:lpstr>ACPV Module Instructions</vt:lpstr>
      <vt:lpstr>Inverter Request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Inverter Request Form</dc:title>
  <dc:subject/>
  <dc:creator>Espinosa, Sandra@Energy</dc:creator>
  <cp:keywords/>
  <dc:description/>
  <cp:lastModifiedBy>Saxton, Patrick@Energy</cp:lastModifiedBy>
  <dcterms:created xsi:type="dcterms:W3CDTF">2025-12-18T20:10:44Z</dcterms:created>
  <dcterms:modified xsi:type="dcterms:W3CDTF">2025-12-23T22:35:55Z</dcterms:modified>
  <cp:category/>
  <cp:contentStatus/>
</cp:coreProperties>
</file>