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aenergy.sharepoint.com/sites/CECCGL/Shared Documents/CGL Files/02 Grants/_ Grant Solicitations/2023-2024 GFOs/GFO-23-312r2 Community Energy Reliability and Resilience Investment (CERRI) Program/NOPA/Part 01/"/>
    </mc:Choice>
  </mc:AlternateContent>
  <xr:revisionPtr revIDLastSave="139" documentId="13_ncr:1_{10AF9FF1-6594-4210-87D8-FB307509462A}" xr6:coauthVersionLast="47" xr6:coauthVersionMax="47" xr10:uidLastSave="{E98A6582-940B-491F-AF33-6B2049449AD9}"/>
  <bookViews>
    <workbookView xWindow="-120" yWindow="-120" windowWidth="29040" windowHeight="15720" xr2:uid="{00000000-000D-0000-FFFF-FFFF00000000}"/>
  </bookViews>
  <sheets>
    <sheet name="Cover" sheetId="11" r:id="rId1"/>
    <sheet name="NOPA Table G1 Large Entities" sheetId="13" r:id="rId2"/>
    <sheet name="NOPA Table G2 Small Entities" sheetId="14" r:id="rId3"/>
  </sheets>
  <definedNames>
    <definedName name="_xlnm.Print_Area" localSheetId="1">'NOPA Table G1 Large Entities'!$A$1:$H$19</definedName>
    <definedName name="_xlnm.Print_Area" localSheetId="2">'NOPA Table G2 Small Entities'!$A$1:$H$30</definedName>
    <definedName name="_xlnm.Print_Titles" localSheetId="1">'NOPA Table G1 Large Entities'!$1:$2</definedName>
    <definedName name="_xlnm.Print_Titles" localSheetId="2">'NOPA Table G2 Small Entities'!$1:$2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13" l="1"/>
  <c r="E7" i="13"/>
  <c r="F8" i="14"/>
  <c r="E8" i="14"/>
  <c r="D8" i="14"/>
  <c r="D7" i="13"/>
</calcChain>
</file>

<file path=xl/sharedStrings.xml><?xml version="1.0" encoding="utf-8"?>
<sst xmlns="http://schemas.openxmlformats.org/spreadsheetml/2006/main" count="202" uniqueCount="69">
  <si>
    <t>California Energy Commission - Energy Research and Development Division</t>
  </si>
  <si>
    <t>Notice of Proposed Awards</t>
  </si>
  <si>
    <t>Community Energy Reliability and Resilience Investment (CERRI) Program</t>
  </si>
  <si>
    <t>DE-FOA-0002736 (BIL – Preventing Outages and Enhancing the Resilience of the Electric Grid Formula Grants to States and Indian Tribes)</t>
  </si>
  <si>
    <t>Community Energy Reliability and Resilience Investment Program</t>
  </si>
  <si>
    <t>Proposed Award</t>
  </si>
  <si>
    <t>Group Rank Number</t>
  </si>
  <si>
    <t>Project Applicant</t>
  </si>
  <si>
    <t>Title</t>
  </si>
  <si>
    <t>CERRI Funds Requested</t>
  </si>
  <si>
    <t>CERRI Funds Recommended</t>
  </si>
  <si>
    <t>Match Funding Share</t>
  </si>
  <si>
    <t>Score</t>
  </si>
  <si>
    <t>Award
Status</t>
  </si>
  <si>
    <t>PacifiCorp</t>
  </si>
  <si>
    <t>FIREWISE (Fire-Informed Resilience Enhancements With Intelligent Satellite Evaluation)</t>
  </si>
  <si>
    <r>
      <rPr>
        <sz val="12"/>
        <color rgb="FF000000"/>
        <rFont val="Tahoma"/>
      </rPr>
      <t>[</t>
    </r>
    <r>
      <rPr>
        <strike/>
        <sz val="12"/>
        <color rgb="FF000000"/>
        <rFont val="Tahoma"/>
      </rPr>
      <t>$29,750,242</t>
    </r>
    <r>
      <rPr>
        <sz val="12"/>
        <color rgb="FF000000"/>
        <rFont val="Tahoma"/>
      </rPr>
      <t xml:space="preserve">] </t>
    </r>
    <r>
      <rPr>
        <b/>
        <u/>
        <sz val="12"/>
        <color rgb="FF000000"/>
        <rFont val="Tahoma"/>
      </rPr>
      <t>$26,927,724</t>
    </r>
  </si>
  <si>
    <r>
      <rPr>
        <sz val="12"/>
        <color rgb="FF000000"/>
        <rFont val="Tahoma"/>
      </rPr>
      <t>[</t>
    </r>
    <r>
      <rPr>
        <strike/>
        <sz val="12"/>
        <color rgb="FF000000"/>
        <rFont val="Tahoma"/>
      </rPr>
      <t>110.89</t>
    </r>
    <r>
      <rPr>
        <sz val="12"/>
        <color rgb="FF000000"/>
        <rFont val="Tahoma"/>
      </rPr>
      <t xml:space="preserve">] </t>
    </r>
    <r>
      <rPr>
        <b/>
        <u/>
        <sz val="12"/>
        <color rgb="FF000000"/>
        <rFont val="Tahoma"/>
      </rPr>
      <t>109.89</t>
    </r>
  </si>
  <si>
    <t>Awardee - Receive Letter of Intent</t>
  </si>
  <si>
    <t>Los Angeles Department of Water and Power</t>
  </si>
  <si>
    <t>Underground Cable Resilience Retrofit Project</t>
  </si>
  <si>
    <t>Awardee - Received DOE Approval</t>
  </si>
  <si>
    <t>Total Funding Recommended</t>
  </si>
  <si>
    <t>Passed But Not Awarded</t>
  </si>
  <si>
    <t> </t>
  </si>
  <si>
    <t>Award Status</t>
  </si>
  <si>
    <t>Pacific Gas and Electric</t>
  </si>
  <si>
    <t>FireResilience-50</t>
  </si>
  <si>
    <t>Finalist</t>
  </si>
  <si>
    <t>Southern California Edison</t>
  </si>
  <si>
    <t>BRITE: Building Resilience through Innovative Technology and Energy</t>
  </si>
  <si>
    <t>Total</t>
  </si>
  <si>
    <t>Disqualified</t>
  </si>
  <si>
    <t>-</t>
  </si>
  <si>
    <t>"pacific gas &amp; electric company"</t>
  </si>
  <si>
    <t>"gas and electric"</t>
  </si>
  <si>
    <t>N/A</t>
  </si>
  <si>
    <t>Burbank Water and Power</t>
  </si>
  <si>
    <t>Burbank Grid Forward</t>
  </si>
  <si>
    <t>Anza Electric Cooperative</t>
  </si>
  <si>
    <t>Anza Rural Resilience Microgrid Initiative</t>
  </si>
  <si>
    <t>Imperial Irrigation District</t>
  </si>
  <si>
    <r>
      <rPr>
        <sz val="12"/>
        <color rgb="FF000000"/>
        <rFont val="Tahoma"/>
      </rPr>
      <t>[</t>
    </r>
    <r>
      <rPr>
        <strike/>
        <sz val="12"/>
        <color rgb="FF000000"/>
        <rFont val="Tahoma"/>
      </rPr>
      <t>Longer Duration Energy Storage for Community Energy Reliability and Resilience
(LDES for CERRI)</t>
    </r>
    <r>
      <rPr>
        <sz val="12"/>
        <color rgb="FF000000"/>
        <rFont val="Tahoma"/>
      </rPr>
      <t xml:space="preserve">] </t>
    </r>
    <r>
      <rPr>
        <b/>
        <u/>
        <sz val="12"/>
        <color rgb="FF000000"/>
        <rFont val="Tahoma"/>
      </rPr>
      <t>ECHO Sands Community Resilience</t>
    </r>
  </si>
  <si>
    <t>Colusa Indian Community Council</t>
  </si>
  <si>
    <t>Colusa Indian Community Council Microgrid Resilience Project</t>
  </si>
  <si>
    <r>
      <rPr>
        <sz val="12"/>
        <color rgb="FF000000"/>
        <rFont val="Tahoma"/>
      </rPr>
      <t>[</t>
    </r>
    <r>
      <rPr>
        <strike/>
        <sz val="12"/>
        <color rgb="FF000000"/>
        <rFont val="Tahoma"/>
      </rPr>
      <t>113.81</t>
    </r>
    <r>
      <rPr>
        <sz val="12"/>
        <color rgb="FF000000"/>
        <rFont val="Tahoma"/>
      </rPr>
      <t xml:space="preserve">] </t>
    </r>
    <r>
      <rPr>
        <b/>
        <u/>
        <sz val="12"/>
        <color rgb="FF000000"/>
        <rFont val="Tahoma"/>
      </rPr>
      <t>114.06</t>
    </r>
  </si>
  <si>
    <t>Vernon Public Utilities</t>
  </si>
  <si>
    <t>BRIDGE - Building Reliability for Innovative Digital Growth and Expansion</t>
  </si>
  <si>
    <t>Monterey One Water</t>
  </si>
  <si>
    <t>Plant Resilience Interconnection for Managing Electrical Demand Project (PRIME)</t>
  </si>
  <si>
    <t>City of Colton Electric Utility</t>
  </si>
  <si>
    <t>Colton Adaptive Grid and Clean Energy Storage Project</t>
  </si>
  <si>
    <t>University of California Davis</t>
  </si>
  <si>
    <t>UC Davis Campus Resiliency and Reliability Project</t>
  </si>
  <si>
    <t>Bear Valley Electric Service</t>
  </si>
  <si>
    <t>Grid hardening for extreme weather and wildfire resilience in the Big Bear community</t>
  </si>
  <si>
    <t>Scale Microgrid Solutions LLC.</t>
  </si>
  <si>
    <t>RISE-LA</t>
  </si>
  <si>
    <t>Liberty Utilities (Calpeco Electric) LLC.</t>
  </si>
  <si>
    <t>640 Line Rebuild – Wildfire Resilience and Grid Hardening Project</t>
  </si>
  <si>
    <t>EnerSmart Storage LLC.</t>
  </si>
  <si>
    <t>Mesa Heights BESS</t>
  </si>
  <si>
    <t>City of Riverside Public Utilities</t>
  </si>
  <si>
    <t>Wildfire Mitigation Plan Prevention Strategies</t>
  </si>
  <si>
    <t>Did Not Pass</t>
  </si>
  <si>
    <t>Pasadena Water and Power</t>
  </si>
  <si>
    <t>Pasadena Advanced Metering Infrastructure</t>
  </si>
  <si>
    <t>GFO-23-312r2 (Part 01)</t>
  </si>
  <si>
    <r>
      <t xml:space="preserve">Disclaimer: Added language appears in </t>
    </r>
    <r>
      <rPr>
        <b/>
        <u/>
        <sz val="12"/>
        <color theme="1"/>
        <rFont val="Tahoma"/>
        <family val="2"/>
      </rPr>
      <t>bold underline</t>
    </r>
    <r>
      <rPr>
        <sz val="12"/>
        <color theme="1"/>
        <rFont val="Tahoma"/>
        <family val="2"/>
      </rPr>
      <t>, and deleted language appears in [</t>
    </r>
    <r>
      <rPr>
        <strike/>
        <sz val="12"/>
        <color theme="1"/>
        <rFont val="Tahoma"/>
        <family val="2"/>
      </rPr>
      <t>strikethrough</t>
    </r>
    <r>
      <rPr>
        <sz val="12"/>
        <color theme="1"/>
        <rFont val="Tahoma"/>
        <family val="2"/>
      </rPr>
      <t>] and within square brackets.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</si>
</sst>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164" formatCode="&quot;$&quot;#,##0"/>
    <numFmt numFmtId="165" formatCode="[$-409]mmmm\ d\,\ yyyy;@"/>
  </numFmts>
  <fonts count="20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2"/>
      <color rgb="FF000000"/>
      <name val="Tahoma "/>
    </font>
    <font>
      <sz val="12"/>
      <color theme="1"/>
      <name val="Tahoma "/>
    </font>
    <font>
      <b/>
      <sz val="12"/>
      <color theme="1"/>
      <name val="Tahoma "/>
    </font>
    <font>
      <b/>
      <i/>
      <sz val="12"/>
      <color theme="1"/>
      <name val="Tahoma "/>
    </font>
    <font>
      <b/>
      <sz val="12"/>
      <color rgb="FF000000"/>
      <name val="Tahoma"/>
      <family val="2"/>
    </font>
    <font>
      <sz val="12"/>
      <color theme="1"/>
      <name val="Tahoma"/>
      <family val="2"/>
    </font>
    <font>
      <sz val="14"/>
      <color theme="1"/>
      <name val="Tahoma "/>
    </font>
    <font>
      <b/>
      <sz val="14"/>
      <color rgb="FF000000"/>
      <name val="Tahoma "/>
    </font>
    <font>
      <b/>
      <sz val="12.5"/>
      <color rgb="FF000000"/>
      <name val="Tahoma"/>
      <family val="2"/>
    </font>
    <font>
      <sz val="12"/>
      <name val="Tahoma"/>
      <family val="2"/>
    </font>
    <font>
      <sz val="12"/>
      <color rgb="FF000000"/>
      <name val="Tahoma"/>
      <family val="2"/>
    </font>
    <font>
      <b/>
      <i/>
      <sz val="12"/>
      <color rgb="FF000000"/>
      <name val="Tahoma"/>
      <family val="2"/>
    </font>
    <font>
      <sz val="11"/>
      <color rgb="FF000000"/>
      <name val="Calibri"/>
      <family val="2"/>
    </font>
    <font>
      <sz val="12"/>
      <color rgb="FF000000"/>
      <name val="Tahoma"/>
    </font>
    <font>
      <strike/>
      <sz val="12"/>
      <color rgb="FF000000"/>
      <name val="Tahoma"/>
    </font>
    <font>
      <b/>
      <u/>
      <sz val="12"/>
      <color rgb="FF000000"/>
      <name val="Tahoma"/>
    </font>
    <font>
      <strike/>
      <sz val="12"/>
      <color theme="1"/>
      <name val="Tahoma"/>
      <family val="2"/>
    </font>
    <font>
      <b/>
      <u/>
      <sz val="12"/>
      <color theme="1"/>
      <name val="Tahoma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DAEEF3"/>
        <bgColor rgb="FF000000"/>
      </patternFill>
    </fill>
    <fill>
      <patternFill patternType="solid">
        <fgColor rgb="FF8DB4E2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01">
    <xf numFmtId="0" fontId="0" fillId="0" borderId="0" xfId="0"/>
    <xf numFmtId="0" fontId="3" fillId="2" borderId="0" xfId="0" applyFont="1" applyFill="1" applyAlignment="1">
      <alignment wrapText="1"/>
    </xf>
    <xf numFmtId="0" fontId="2" fillId="2" borderId="0" xfId="0" applyFont="1" applyFill="1" applyAlignment="1">
      <alignment vertical="center"/>
    </xf>
    <xf numFmtId="0" fontId="0" fillId="2" borderId="0" xfId="0" applyFill="1" applyAlignment="1">
      <alignment wrapText="1"/>
    </xf>
    <xf numFmtId="164" fontId="0" fillId="2" borderId="0" xfId="0" applyNumberFormat="1" applyFill="1" applyAlignment="1">
      <alignment wrapText="1"/>
    </xf>
    <xf numFmtId="0" fontId="3" fillId="2" borderId="0" xfId="0" applyFont="1" applyFill="1" applyAlignment="1">
      <alignment vertical="center" wrapText="1"/>
    </xf>
    <xf numFmtId="0" fontId="0" fillId="2" borderId="2" xfId="0" applyFill="1" applyBorder="1" applyAlignment="1">
      <alignment horizontal="center" wrapText="1"/>
    </xf>
    <xf numFmtId="0" fontId="0" fillId="2" borderId="0" xfId="0" applyFill="1" applyAlignment="1">
      <alignment horizontal="center" wrapText="1"/>
    </xf>
    <xf numFmtId="0" fontId="6" fillId="2" borderId="0" xfId="0" applyFont="1" applyFill="1" applyAlignment="1">
      <alignment vertical="top"/>
    </xf>
    <xf numFmtId="0" fontId="7" fillId="0" borderId="0" xfId="0" applyFont="1" applyAlignment="1">
      <alignment horizontal="center" vertical="center"/>
    </xf>
    <xf numFmtId="0" fontId="8" fillId="2" borderId="0" xfId="0" applyFont="1" applyFill="1" applyAlignment="1">
      <alignment wrapText="1"/>
    </xf>
    <xf numFmtId="0" fontId="9" fillId="2" borderId="0" xfId="0" applyFont="1" applyFill="1"/>
    <xf numFmtId="0" fontId="10" fillId="2" borderId="0" xfId="0" applyFont="1" applyFill="1"/>
    <xf numFmtId="0" fontId="11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right" vertical="center"/>
    </xf>
    <xf numFmtId="164" fontId="4" fillId="0" borderId="0" xfId="0" applyNumberFormat="1" applyFont="1" applyAlignment="1">
      <alignment horizontal="right" vertical="center" wrapText="1"/>
    </xf>
    <xf numFmtId="164" fontId="4" fillId="0" borderId="0" xfId="0" applyNumberFormat="1" applyFont="1" applyAlignment="1">
      <alignment vertical="center" wrapText="1"/>
    </xf>
    <xf numFmtId="0" fontId="5" fillId="3" borderId="3" xfId="0" applyFont="1" applyFill="1" applyBorder="1" applyAlignment="1">
      <alignment vertical="center"/>
    </xf>
    <xf numFmtId="0" fontId="5" fillId="3" borderId="4" xfId="0" applyFont="1" applyFill="1" applyBorder="1" applyAlignment="1">
      <alignment vertical="center"/>
    </xf>
    <xf numFmtId="0" fontId="5" fillId="3" borderId="5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164" fontId="4" fillId="4" borderId="1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vertical="center"/>
    </xf>
    <xf numFmtId="164" fontId="4" fillId="5" borderId="1" xfId="0" applyNumberFormat="1" applyFont="1" applyFill="1" applyBorder="1" applyAlignment="1">
      <alignment horizontal="right" vertical="center" wrapText="1"/>
    </xf>
    <xf numFmtId="164" fontId="4" fillId="5" borderId="1" xfId="0" applyNumberFormat="1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vertical="center"/>
    </xf>
    <xf numFmtId="0" fontId="4" fillId="5" borderId="1" xfId="0" applyFont="1" applyFill="1" applyBorder="1" applyAlignment="1">
      <alignment vertical="center" wrapText="1"/>
    </xf>
    <xf numFmtId="0" fontId="4" fillId="5" borderId="1" xfId="0" applyFont="1" applyFill="1" applyBorder="1" applyAlignment="1">
      <alignment horizontal="right" vertical="center"/>
    </xf>
    <xf numFmtId="164" fontId="4" fillId="5" borderId="1" xfId="0" applyNumberFormat="1" applyFont="1" applyFill="1" applyBorder="1" applyAlignment="1">
      <alignment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wrapText="1"/>
    </xf>
    <xf numFmtId="165" fontId="12" fillId="0" borderId="0" xfId="0" applyNumberFormat="1" applyFont="1" applyAlignment="1">
      <alignment horizontal="center" vertical="center"/>
    </xf>
    <xf numFmtId="0" fontId="4" fillId="5" borderId="6" xfId="0" applyFont="1" applyFill="1" applyBorder="1" applyAlignment="1">
      <alignment vertical="center"/>
    </xf>
    <xf numFmtId="0" fontId="4" fillId="5" borderId="7" xfId="0" applyFont="1" applyFill="1" applyBorder="1" applyAlignment="1">
      <alignment vertical="center" wrapText="1"/>
    </xf>
    <xf numFmtId="0" fontId="4" fillId="5" borderId="8" xfId="0" applyFont="1" applyFill="1" applyBorder="1" applyAlignment="1">
      <alignment horizontal="right" vertical="center"/>
    </xf>
    <xf numFmtId="164" fontId="4" fillId="5" borderId="8" xfId="0" applyNumberFormat="1" applyFont="1" applyFill="1" applyBorder="1" applyAlignment="1">
      <alignment horizontal="right" vertical="center" wrapText="1"/>
    </xf>
    <xf numFmtId="164" fontId="4" fillId="5" borderId="9" xfId="0" applyNumberFormat="1" applyFont="1" applyFill="1" applyBorder="1" applyAlignment="1">
      <alignment horizontal="right" vertical="center" wrapText="1"/>
    </xf>
    <xf numFmtId="164" fontId="4" fillId="5" borderId="6" xfId="0" applyNumberFormat="1" applyFont="1" applyFill="1" applyBorder="1" applyAlignment="1">
      <alignment horizontal="right" vertical="center" wrapText="1"/>
    </xf>
    <xf numFmtId="164" fontId="4" fillId="5" borderId="6" xfId="0" applyNumberFormat="1" applyFont="1" applyFill="1" applyBorder="1" applyAlignment="1">
      <alignment vertical="center" wrapText="1"/>
    </xf>
    <xf numFmtId="0" fontId="3" fillId="5" borderId="8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right" vertical="center"/>
    </xf>
    <xf numFmtId="164" fontId="4" fillId="0" borderId="7" xfId="0" applyNumberFormat="1" applyFont="1" applyBorder="1" applyAlignment="1">
      <alignment horizontal="right" vertical="center" wrapText="1"/>
    </xf>
    <xf numFmtId="164" fontId="4" fillId="0" borderId="7" xfId="0" applyNumberFormat="1" applyFont="1" applyBorder="1" applyAlignment="1">
      <alignment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6" fillId="8" borderId="15" xfId="0" applyFont="1" applyFill="1" applyBorder="1" applyAlignment="1">
      <alignment wrapText="1"/>
    </xf>
    <xf numFmtId="0" fontId="6" fillId="8" borderId="14" xfId="0" applyFont="1" applyFill="1" applyBorder="1" applyAlignment="1">
      <alignment wrapText="1"/>
    </xf>
    <xf numFmtId="0" fontId="6" fillId="8" borderId="12" xfId="0" applyFont="1" applyFill="1" applyBorder="1" applyAlignment="1">
      <alignment wrapText="1"/>
    </xf>
    <xf numFmtId="0" fontId="12" fillId="6" borderId="1" xfId="0" applyFont="1" applyFill="1" applyBorder="1" applyAlignment="1">
      <alignment wrapText="1"/>
    </xf>
    <xf numFmtId="0" fontId="12" fillId="6" borderId="5" xfId="0" applyFont="1" applyFill="1" applyBorder="1" applyAlignment="1">
      <alignment wrapText="1"/>
    </xf>
    <xf numFmtId="0" fontId="12" fillId="6" borderId="12" xfId="0" applyFont="1" applyFill="1" applyBorder="1" applyAlignment="1">
      <alignment wrapText="1"/>
    </xf>
    <xf numFmtId="6" fontId="12" fillId="6" borderId="12" xfId="0" applyNumberFormat="1" applyFont="1" applyFill="1" applyBorder="1" applyAlignment="1">
      <alignment wrapText="1"/>
    </xf>
    <xf numFmtId="0" fontId="12" fillId="6" borderId="13" xfId="0" applyFont="1" applyFill="1" applyBorder="1" applyAlignment="1">
      <alignment wrapText="1"/>
    </xf>
    <xf numFmtId="0" fontId="6" fillId="9" borderId="2" xfId="0" applyFont="1" applyFill="1" applyBorder="1"/>
    <xf numFmtId="0" fontId="6" fillId="9" borderId="0" xfId="0" applyFont="1" applyFill="1" applyAlignment="1">
      <alignment wrapText="1"/>
    </xf>
    <xf numFmtId="0" fontId="6" fillId="9" borderId="14" xfId="0" applyFont="1" applyFill="1" applyBorder="1"/>
    <xf numFmtId="6" fontId="6" fillId="9" borderId="14" xfId="0" applyNumberFormat="1" applyFont="1" applyFill="1" applyBorder="1" applyAlignment="1">
      <alignment wrapText="1"/>
    </xf>
    <xf numFmtId="0" fontId="12" fillId="9" borderId="12" xfId="0" applyFont="1" applyFill="1" applyBorder="1" applyAlignment="1">
      <alignment wrapText="1"/>
    </xf>
    <xf numFmtId="0" fontId="14" fillId="6" borderId="2" xfId="0" applyFont="1" applyFill="1" applyBorder="1" applyAlignment="1">
      <alignment wrapText="1"/>
    </xf>
    <xf numFmtId="0" fontId="14" fillId="6" borderId="0" xfId="0" applyFont="1" applyFill="1" applyAlignment="1">
      <alignment wrapText="1"/>
    </xf>
    <xf numFmtId="0" fontId="13" fillId="7" borderId="3" xfId="0" applyFont="1" applyFill="1" applyBorder="1"/>
    <xf numFmtId="0" fontId="13" fillId="7" borderId="4" xfId="0" applyFont="1" applyFill="1" applyBorder="1"/>
    <xf numFmtId="0" fontId="13" fillId="7" borderId="5" xfId="0" applyFont="1" applyFill="1" applyBorder="1"/>
    <xf numFmtId="0" fontId="12" fillId="6" borderId="1" xfId="0" quotePrefix="1" applyFont="1" applyFill="1" applyBorder="1" applyAlignment="1">
      <alignment wrapText="1"/>
    </xf>
    <xf numFmtId="0" fontId="6" fillId="9" borderId="10" xfId="0" applyFont="1" applyFill="1" applyBorder="1"/>
    <xf numFmtId="0" fontId="6" fillId="9" borderId="11" xfId="0" applyFont="1" applyFill="1" applyBorder="1" applyAlignment="1">
      <alignment wrapText="1"/>
    </xf>
    <xf numFmtId="0" fontId="6" fillId="9" borderId="12" xfId="0" applyFont="1" applyFill="1" applyBorder="1"/>
    <xf numFmtId="6" fontId="6" fillId="9" borderId="12" xfId="0" applyNumberFormat="1" applyFont="1" applyFill="1" applyBorder="1" applyAlignment="1">
      <alignment wrapText="1"/>
    </xf>
    <xf numFmtId="0" fontId="13" fillId="7" borderId="16" xfId="0" applyFont="1" applyFill="1" applyBorder="1"/>
    <xf numFmtId="0" fontId="13" fillId="7" borderId="17" xfId="0" applyFont="1" applyFill="1" applyBorder="1"/>
    <xf numFmtId="0" fontId="13" fillId="7" borderId="18" xfId="0" applyFont="1" applyFill="1" applyBorder="1"/>
    <xf numFmtId="0" fontId="13" fillId="7" borderId="19" xfId="0" applyFont="1" applyFill="1" applyBorder="1"/>
    <xf numFmtId="0" fontId="12" fillId="6" borderId="5" xfId="0" quotePrefix="1" applyFont="1" applyFill="1" applyBorder="1" applyAlignment="1">
      <alignment wrapText="1"/>
    </xf>
    <xf numFmtId="0" fontId="6" fillId="8" borderId="16" xfId="0" applyFont="1" applyFill="1" applyBorder="1" applyAlignment="1">
      <alignment wrapText="1"/>
    </xf>
    <xf numFmtId="0" fontId="6" fillId="8" borderId="11" xfId="0" applyFont="1" applyFill="1" applyBorder="1" applyAlignment="1">
      <alignment wrapText="1"/>
    </xf>
    <xf numFmtId="0" fontId="13" fillId="7" borderId="20" xfId="0" applyFont="1" applyFill="1" applyBorder="1"/>
    <xf numFmtId="0" fontId="3" fillId="2" borderId="1" xfId="0" applyFont="1" applyFill="1" applyBorder="1" applyAlignment="1">
      <alignment horizontal="left" vertical="center" wrapText="1"/>
    </xf>
    <xf numFmtId="164" fontId="3" fillId="2" borderId="1" xfId="0" applyNumberFormat="1" applyFont="1" applyFill="1" applyBorder="1" applyAlignment="1">
      <alignment horizontal="right" vertical="center" wrapText="1"/>
    </xf>
    <xf numFmtId="0" fontId="3" fillId="11" borderId="1" xfId="0" applyFont="1" applyFill="1" applyBorder="1" applyAlignment="1">
      <alignment horizontal="center" vertical="center" wrapText="1"/>
    </xf>
    <xf numFmtId="164" fontId="3" fillId="11" borderId="1" xfId="0" applyNumberFormat="1" applyFont="1" applyFill="1" applyBorder="1" applyAlignment="1">
      <alignment horizontal="center" vertical="center" wrapText="1"/>
    </xf>
    <xf numFmtId="4" fontId="3" fillId="11" borderId="1" xfId="0" applyNumberFormat="1" applyFont="1" applyFill="1" applyBorder="1" applyAlignment="1">
      <alignment horizontal="center" vertical="center" wrapText="1"/>
    </xf>
    <xf numFmtId="0" fontId="12" fillId="10" borderId="1" xfId="0" applyFont="1" applyFill="1" applyBorder="1" applyAlignment="1">
      <alignment wrapText="1"/>
    </xf>
    <xf numFmtId="0" fontId="6" fillId="0" borderId="6" xfId="0" applyFont="1" applyBorder="1"/>
    <xf numFmtId="0" fontId="6" fillId="0" borderId="7" xfId="0" applyFont="1" applyBorder="1" applyAlignment="1">
      <alignment wrapText="1"/>
    </xf>
    <xf numFmtId="0" fontId="6" fillId="0" borderId="7" xfId="0" applyFont="1" applyBorder="1"/>
    <xf numFmtId="0" fontId="12" fillId="0" borderId="0" xfId="0" applyFont="1" applyAlignment="1">
      <alignment wrapText="1"/>
    </xf>
    <xf numFmtId="0" fontId="12" fillId="10" borderId="13" xfId="0" applyFont="1" applyFill="1" applyBorder="1" applyAlignment="1">
      <alignment wrapText="1"/>
    </xf>
    <xf numFmtId="0" fontId="12" fillId="6" borderId="13" xfId="0" applyFont="1" applyFill="1" applyBorder="1" applyAlignment="1">
      <alignment horizontal="left" vertical="center" wrapText="1"/>
    </xf>
    <xf numFmtId="0" fontId="16" fillId="6" borderId="12" xfId="0" applyFont="1" applyFill="1" applyBorder="1" applyAlignment="1">
      <alignment wrapText="1"/>
    </xf>
    <xf numFmtId="164" fontId="16" fillId="2" borderId="1" xfId="0" applyNumberFormat="1" applyFont="1" applyFill="1" applyBorder="1" applyAlignment="1">
      <alignment horizontal="center" vertical="center" wrapText="1"/>
    </xf>
    <xf numFmtId="4" fontId="15" fillId="0" borderId="1" xfId="0" applyNumberFormat="1" applyFont="1" applyBorder="1" applyAlignment="1">
      <alignment horizontal="center" vertical="center" wrapText="1"/>
    </xf>
    <xf numFmtId="164" fontId="15" fillId="0" borderId="1" xfId="0" applyNumberFormat="1" applyFont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A738A8-DAA6-4AAF-BEA2-F03014260B0E}">
  <dimension ref="A1:A9"/>
  <sheetViews>
    <sheetView tabSelected="1" zoomScaleNormal="100" workbookViewId="0">
      <selection activeCell="A12" sqref="A12"/>
    </sheetView>
  </sheetViews>
  <sheetFormatPr defaultRowHeight="15"/>
  <cols>
    <col min="1" max="1" width="86.140625" style="9" customWidth="1"/>
  </cols>
  <sheetData>
    <row r="1" spans="1:1" ht="25.5" customHeight="1">
      <c r="A1" s="9" t="s">
        <v>0</v>
      </c>
    </row>
    <row r="2" spans="1:1" ht="25.5" customHeight="1">
      <c r="A2" s="9" t="s">
        <v>1</v>
      </c>
    </row>
    <row r="3" spans="1:1" ht="41.25" customHeight="1">
      <c r="A3" s="53" t="s">
        <v>67</v>
      </c>
    </row>
    <row r="4" spans="1:1" ht="25.5" customHeight="1">
      <c r="A4" s="13" t="s">
        <v>2</v>
      </c>
    </row>
    <row r="5" spans="1:1" ht="40.5" customHeight="1">
      <c r="A5" s="14" t="s">
        <v>3</v>
      </c>
    </row>
    <row r="6" spans="1:1" ht="25.5" customHeight="1"/>
    <row r="7" spans="1:1" ht="25.5" customHeight="1">
      <c r="A7" s="14" t="s">
        <v>68</v>
      </c>
    </row>
    <row r="9" spans="1:1">
      <c r="A9" s="37">
        <v>46136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3BA8EA-6A0C-4868-BA76-A972021E883D}">
  <sheetPr>
    <pageSetUpPr fitToPage="1"/>
  </sheetPr>
  <dimension ref="A1:J19"/>
  <sheetViews>
    <sheetView zoomScaleNormal="100" zoomScaleSheetLayoutView="100" workbookViewId="0">
      <selection activeCell="K12" sqref="K12"/>
    </sheetView>
  </sheetViews>
  <sheetFormatPr defaultColWidth="9.140625" defaultRowHeight="15"/>
  <cols>
    <col min="1" max="1" width="10.5703125" style="6" customWidth="1"/>
    <col min="2" max="2" width="22" style="3" customWidth="1"/>
    <col min="3" max="3" width="29.28515625" style="3" customWidth="1"/>
    <col min="4" max="4" width="18.7109375" style="4" customWidth="1"/>
    <col min="5" max="5" width="19" style="4" customWidth="1"/>
    <col min="6" max="6" width="18.7109375" style="4" customWidth="1"/>
    <col min="7" max="7" width="9.140625" style="4" customWidth="1"/>
    <col min="8" max="8" width="13.5703125" style="7" customWidth="1"/>
    <col min="9" max="10" width="9.140625" style="3"/>
    <col min="11" max="11" width="11.28515625" style="3" bestFit="1" customWidth="1"/>
    <col min="12" max="16384" width="9.140625" style="3"/>
  </cols>
  <sheetData>
    <row r="1" spans="1:10" s="10" customFormat="1" ht="24.6" customHeight="1">
      <c r="A1" s="12" t="s">
        <v>4</v>
      </c>
      <c r="C1" s="11"/>
      <c r="D1" s="11"/>
      <c r="E1" s="11"/>
      <c r="F1" s="11"/>
      <c r="G1" s="11"/>
      <c r="H1" s="11"/>
    </row>
    <row r="2" spans="1:10" s="1" customFormat="1" ht="13.5" customHeight="1">
      <c r="A2" s="8"/>
      <c r="C2" s="2"/>
      <c r="D2" s="2"/>
      <c r="E2" s="2"/>
      <c r="F2" s="2"/>
      <c r="G2" s="2"/>
      <c r="H2" s="2"/>
    </row>
    <row r="3" spans="1:10" s="5" customFormat="1" ht="33.950000000000003" customHeight="1">
      <c r="A3" s="22" t="s">
        <v>5</v>
      </c>
      <c r="B3" s="23"/>
      <c r="C3" s="23"/>
      <c r="D3" s="23"/>
      <c r="E3" s="23"/>
      <c r="F3" s="23"/>
      <c r="G3" s="23"/>
      <c r="H3" s="24"/>
    </row>
    <row r="4" spans="1:10" s="1" customFormat="1" ht="47.25">
      <c r="A4" s="26" t="s">
        <v>6</v>
      </c>
      <c r="B4" s="26" t="s">
        <v>7</v>
      </c>
      <c r="C4" s="26" t="s">
        <v>8</v>
      </c>
      <c r="D4" s="27" t="s">
        <v>9</v>
      </c>
      <c r="E4" s="27" t="s">
        <v>10</v>
      </c>
      <c r="F4" s="27" t="s">
        <v>11</v>
      </c>
      <c r="G4" s="27" t="s">
        <v>12</v>
      </c>
      <c r="H4" s="26" t="s">
        <v>13</v>
      </c>
    </row>
    <row r="5" spans="1:10" s="1" customFormat="1" ht="60">
      <c r="A5" s="25">
        <v>1</v>
      </c>
      <c r="B5" s="85" t="s">
        <v>14</v>
      </c>
      <c r="C5" s="85" t="s">
        <v>15</v>
      </c>
      <c r="D5" s="86">
        <v>18000000</v>
      </c>
      <c r="E5" s="86">
        <v>18000000</v>
      </c>
      <c r="F5" s="100" t="s">
        <v>16</v>
      </c>
      <c r="G5" s="99" t="s">
        <v>17</v>
      </c>
      <c r="H5" s="85" t="s">
        <v>18</v>
      </c>
      <c r="I5" s="5"/>
      <c r="J5" s="5"/>
    </row>
    <row r="6" spans="1:10" s="16" customFormat="1" ht="60">
      <c r="A6" s="87">
        <v>2</v>
      </c>
      <c r="B6" s="87" t="s">
        <v>19</v>
      </c>
      <c r="C6" s="87" t="s">
        <v>20</v>
      </c>
      <c r="D6" s="88">
        <v>13831203</v>
      </c>
      <c r="E6" s="88">
        <v>13831203</v>
      </c>
      <c r="F6" s="88">
        <v>15905883</v>
      </c>
      <c r="G6" s="89">
        <v>106.39</v>
      </c>
      <c r="H6" s="90" t="s">
        <v>21</v>
      </c>
    </row>
    <row r="7" spans="1:10" s="1" customFormat="1" ht="23.45" customHeight="1">
      <c r="A7" s="38"/>
      <c r="B7" s="39"/>
      <c r="C7" s="40" t="s">
        <v>22</v>
      </c>
      <c r="D7" s="41">
        <f>SUM(D6:D6)</f>
        <v>13831203</v>
      </c>
      <c r="E7" s="42">
        <f>SUM(E6:E6)</f>
        <v>13831203</v>
      </c>
      <c r="F7" s="43">
        <f>SUM(F6:F6)</f>
        <v>15905883</v>
      </c>
      <c r="G7" s="44"/>
      <c r="H7" s="45"/>
    </row>
    <row r="8" spans="1:10" s="1" customFormat="1" ht="15.75">
      <c r="A8" s="46"/>
      <c r="B8" s="47"/>
      <c r="C8" s="48"/>
      <c r="D8" s="49"/>
      <c r="E8" s="49"/>
      <c r="F8" s="49"/>
      <c r="G8" s="50"/>
      <c r="H8" s="51"/>
    </row>
    <row r="9" spans="1:10" s="1" customFormat="1">
      <c r="A9" s="78" t="s">
        <v>23</v>
      </c>
      <c r="B9" s="77"/>
      <c r="C9" s="79" t="s">
        <v>24</v>
      </c>
      <c r="D9" s="79" t="s">
        <v>24</v>
      </c>
      <c r="E9" s="79" t="s">
        <v>24</v>
      </c>
      <c r="F9" s="79" t="s">
        <v>24</v>
      </c>
      <c r="G9" s="79" t="s">
        <v>24</v>
      </c>
      <c r="H9" s="80" t="s">
        <v>24</v>
      </c>
    </row>
    <row r="10" spans="1:10" s="36" customFormat="1" ht="45">
      <c r="A10" s="54" t="s">
        <v>6</v>
      </c>
      <c r="B10" s="55" t="s">
        <v>7</v>
      </c>
      <c r="C10" s="55" t="s">
        <v>8</v>
      </c>
      <c r="D10" s="56" t="s">
        <v>9</v>
      </c>
      <c r="E10" s="56" t="s">
        <v>10</v>
      </c>
      <c r="F10" s="56" t="s">
        <v>11</v>
      </c>
      <c r="G10" s="55" t="s">
        <v>12</v>
      </c>
      <c r="H10" s="56" t="s">
        <v>25</v>
      </c>
    </row>
    <row r="11" spans="1:10" ht="30.75">
      <c r="A11" s="57">
        <v>3</v>
      </c>
      <c r="B11" s="58" t="s">
        <v>26</v>
      </c>
      <c r="C11" s="58" t="s">
        <v>27</v>
      </c>
      <c r="D11" s="60">
        <v>20746805</v>
      </c>
      <c r="E11" s="60">
        <v>0</v>
      </c>
      <c r="F11" s="60">
        <v>33619575</v>
      </c>
      <c r="G11" s="58">
        <v>103.3</v>
      </c>
      <c r="H11" s="59" t="s">
        <v>28</v>
      </c>
    </row>
    <row r="12" spans="1:10" ht="45.75">
      <c r="A12" s="61">
        <v>4</v>
      </c>
      <c r="B12" s="59" t="s">
        <v>29</v>
      </c>
      <c r="C12" s="59" t="s">
        <v>30</v>
      </c>
      <c r="D12" s="60">
        <v>19827854</v>
      </c>
      <c r="E12" s="60">
        <v>0</v>
      </c>
      <c r="F12" s="60">
        <v>22830860</v>
      </c>
      <c r="G12" s="59">
        <v>101.5</v>
      </c>
      <c r="H12" s="59" t="s">
        <v>28</v>
      </c>
    </row>
    <row r="13" spans="1:10" ht="15.75">
      <c r="A13" s="62" t="s">
        <v>24</v>
      </c>
      <c r="B13" s="63" t="s">
        <v>24</v>
      </c>
      <c r="C13" s="64" t="s">
        <v>31</v>
      </c>
      <c r="D13" s="65">
        <v>40574659</v>
      </c>
      <c r="E13" s="65">
        <v>0</v>
      </c>
      <c r="F13" s="65">
        <v>56450435</v>
      </c>
      <c r="G13" s="63" t="s">
        <v>24</v>
      </c>
      <c r="H13" s="66" t="s">
        <v>24</v>
      </c>
    </row>
    <row r="14" spans="1:10" ht="15.75">
      <c r="A14" s="91" t="s">
        <v>24</v>
      </c>
      <c r="B14" s="92" t="s">
        <v>24</v>
      </c>
      <c r="C14" s="93" t="s">
        <v>24</v>
      </c>
      <c r="D14" s="92" t="s">
        <v>24</v>
      </c>
      <c r="E14" s="92" t="s">
        <v>24</v>
      </c>
      <c r="F14" s="92" t="s">
        <v>24</v>
      </c>
      <c r="G14" s="92" t="s">
        <v>24</v>
      </c>
      <c r="H14" s="94"/>
    </row>
    <row r="15" spans="1:10">
      <c r="A15" s="67" t="s">
        <v>24</v>
      </c>
      <c r="B15" s="68" t="s">
        <v>24</v>
      </c>
      <c r="C15" s="68" t="s">
        <v>24</v>
      </c>
      <c r="D15" s="68" t="s">
        <v>24</v>
      </c>
      <c r="E15" s="68" t="s">
        <v>24</v>
      </c>
      <c r="F15" s="68" t="s">
        <v>24</v>
      </c>
      <c r="G15" s="68" t="s">
        <v>24</v>
      </c>
      <c r="H15" s="68" t="s">
        <v>24</v>
      </c>
    </row>
    <row r="16" spans="1:10" ht="15.75">
      <c r="A16" s="69" t="s">
        <v>32</v>
      </c>
      <c r="B16" s="77"/>
      <c r="C16" s="70" t="s">
        <v>24</v>
      </c>
      <c r="D16" s="70" t="s">
        <v>24</v>
      </c>
      <c r="E16" s="70" t="s">
        <v>24</v>
      </c>
      <c r="F16" s="70" t="s">
        <v>24</v>
      </c>
      <c r="G16" s="70" t="s">
        <v>24</v>
      </c>
      <c r="H16" s="71" t="s">
        <v>24</v>
      </c>
    </row>
    <row r="17" spans="1:8" ht="45.75">
      <c r="A17" s="54" t="s">
        <v>6</v>
      </c>
      <c r="B17" s="55" t="s">
        <v>7</v>
      </c>
      <c r="C17" s="55" t="s">
        <v>8</v>
      </c>
      <c r="D17" s="56" t="s">
        <v>9</v>
      </c>
      <c r="E17" s="56" t="s">
        <v>10</v>
      </c>
      <c r="F17" s="56" t="s">
        <v>11</v>
      </c>
      <c r="G17" s="55" t="s">
        <v>12</v>
      </c>
      <c r="H17" s="56" t="s">
        <v>25</v>
      </c>
    </row>
    <row r="18" spans="1:8" ht="30.75">
      <c r="A18" s="72" t="s">
        <v>33</v>
      </c>
      <c r="B18" s="58" t="s">
        <v>34</v>
      </c>
      <c r="C18" s="58" t="s">
        <v>35</v>
      </c>
      <c r="D18" s="60">
        <v>1000000</v>
      </c>
      <c r="E18" s="60">
        <v>0</v>
      </c>
      <c r="F18" s="60">
        <v>1000000</v>
      </c>
      <c r="G18" s="58" t="s">
        <v>36</v>
      </c>
      <c r="H18" s="59" t="s">
        <v>32</v>
      </c>
    </row>
    <row r="19" spans="1:8" ht="15.75">
      <c r="A19" s="73" t="s">
        <v>24</v>
      </c>
      <c r="B19" s="74" t="s">
        <v>24</v>
      </c>
      <c r="C19" s="75" t="s">
        <v>31</v>
      </c>
      <c r="D19" s="76">
        <v>1000000</v>
      </c>
      <c r="E19" s="76">
        <v>0</v>
      </c>
      <c r="F19" s="76">
        <v>1000000</v>
      </c>
      <c r="G19" s="74" t="s">
        <v>24</v>
      </c>
      <c r="H19" s="66" t="s">
        <v>24</v>
      </c>
    </row>
  </sheetData>
  <printOptions horizontalCentered="1"/>
  <pageMargins left="0.25" right="0.25" top="0.5" bottom="0.5" header="0.3" footer="0.3"/>
  <pageSetup scale="94" fitToHeight="0" orientation="landscape" r:id="rId1"/>
  <headerFooter>
    <oddFooter>&amp;CNOPA Results 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1E0234-17C4-4F10-8376-86FBEBE66E09}">
  <sheetPr>
    <pageSetUpPr fitToPage="1"/>
  </sheetPr>
  <dimension ref="A1:H29"/>
  <sheetViews>
    <sheetView zoomScaleNormal="100" zoomScaleSheetLayoutView="100" workbookViewId="0">
      <selection activeCell="D9" sqref="D9"/>
    </sheetView>
  </sheetViews>
  <sheetFormatPr defaultColWidth="9.140625" defaultRowHeight="15"/>
  <cols>
    <col min="1" max="1" width="10.5703125" style="6" customWidth="1"/>
    <col min="2" max="2" width="22" style="3" customWidth="1"/>
    <col min="3" max="3" width="29.28515625" style="3" customWidth="1"/>
    <col min="4" max="4" width="18.7109375" style="4" customWidth="1"/>
    <col min="5" max="5" width="19" style="4" customWidth="1"/>
    <col min="6" max="6" width="18.7109375" style="4" customWidth="1"/>
    <col min="7" max="7" width="10.28515625" style="4" customWidth="1"/>
    <col min="8" max="8" width="16.7109375" style="7" customWidth="1"/>
    <col min="9" max="10" width="9.140625" style="3" bestFit="1" customWidth="1"/>
    <col min="11" max="11" width="11.28515625" style="3" bestFit="1" customWidth="1"/>
    <col min="12" max="16384" width="9.140625" style="3"/>
  </cols>
  <sheetData>
    <row r="1" spans="1:8" s="10" customFormat="1" ht="24.6" customHeight="1">
      <c r="A1" s="12" t="s">
        <v>4</v>
      </c>
      <c r="C1" s="11"/>
      <c r="D1" s="11"/>
      <c r="E1" s="11"/>
      <c r="F1" s="11"/>
      <c r="G1" s="11"/>
      <c r="H1" s="11"/>
    </row>
    <row r="2" spans="1:8" s="1" customFormat="1" ht="13.5" customHeight="1">
      <c r="A2" s="8"/>
      <c r="C2" s="2"/>
      <c r="D2" s="2"/>
      <c r="E2" s="2"/>
      <c r="F2" s="2"/>
      <c r="G2" s="2"/>
      <c r="H2" s="2"/>
    </row>
    <row r="3" spans="1:8" s="5" customFormat="1" ht="33.950000000000003" customHeight="1">
      <c r="A3" s="22" t="s">
        <v>5</v>
      </c>
      <c r="B3" s="23"/>
      <c r="C3" s="23"/>
      <c r="D3" s="23"/>
      <c r="E3" s="23"/>
      <c r="F3" s="23"/>
      <c r="G3" s="23"/>
      <c r="H3" s="24"/>
    </row>
    <row r="4" spans="1:8" s="1" customFormat="1" ht="47.25">
      <c r="A4" s="26" t="s">
        <v>6</v>
      </c>
      <c r="B4" s="26" t="s">
        <v>7</v>
      </c>
      <c r="C4" s="26" t="s">
        <v>8</v>
      </c>
      <c r="D4" s="27" t="s">
        <v>9</v>
      </c>
      <c r="E4" s="27" t="s">
        <v>10</v>
      </c>
      <c r="F4" s="27" t="s">
        <v>11</v>
      </c>
      <c r="G4" s="27" t="s">
        <v>12</v>
      </c>
      <c r="H4" s="26" t="s">
        <v>13</v>
      </c>
    </row>
    <row r="5" spans="1:8" s="16" customFormat="1" ht="45">
      <c r="A5" s="87">
        <v>1</v>
      </c>
      <c r="B5" s="87" t="s">
        <v>37</v>
      </c>
      <c r="C5" s="87" t="s">
        <v>38</v>
      </c>
      <c r="D5" s="88">
        <v>5186701</v>
      </c>
      <c r="E5" s="88">
        <v>5186701</v>
      </c>
      <c r="F5" s="88">
        <v>31601787</v>
      </c>
      <c r="G5" s="89">
        <v>117.33</v>
      </c>
      <c r="H5" s="90" t="s">
        <v>21</v>
      </c>
    </row>
    <row r="6" spans="1:8" s="16" customFormat="1" ht="45">
      <c r="A6" s="87">
        <v>2</v>
      </c>
      <c r="B6" s="87" t="s">
        <v>39</v>
      </c>
      <c r="C6" s="88" t="s">
        <v>40</v>
      </c>
      <c r="D6" s="88">
        <v>7644519</v>
      </c>
      <c r="E6" s="88">
        <v>7644519</v>
      </c>
      <c r="F6" s="88">
        <v>3822105</v>
      </c>
      <c r="G6" s="89">
        <v>116.75</v>
      </c>
      <c r="H6" s="95" t="s">
        <v>21</v>
      </c>
    </row>
    <row r="7" spans="1:8" s="16" customFormat="1" ht="105">
      <c r="A7" s="25">
        <v>3</v>
      </c>
      <c r="B7" s="25" t="s">
        <v>41</v>
      </c>
      <c r="C7" s="98" t="s">
        <v>42</v>
      </c>
      <c r="D7" s="15">
        <v>10226609</v>
      </c>
      <c r="E7" s="15">
        <v>7204590</v>
      </c>
      <c r="F7" s="15">
        <v>7880000</v>
      </c>
      <c r="G7" s="17">
        <v>115.06</v>
      </c>
      <c r="H7" s="96" t="s">
        <v>18</v>
      </c>
    </row>
    <row r="8" spans="1:8" s="1" customFormat="1" ht="23.45" customHeight="1">
      <c r="A8" s="31"/>
      <c r="B8" s="32"/>
      <c r="C8" s="33" t="s">
        <v>22</v>
      </c>
      <c r="D8" s="29">
        <f>SUM(D5:D6)</f>
        <v>12831220</v>
      </c>
      <c r="E8" s="30">
        <f>SUM(E5:E6)</f>
        <v>12831220</v>
      </c>
      <c r="F8" s="30">
        <f>SUM(F5:F6)</f>
        <v>35423892</v>
      </c>
      <c r="G8" s="34"/>
      <c r="H8" s="35"/>
    </row>
    <row r="9" spans="1:8" s="1" customFormat="1" ht="15.75">
      <c r="A9" s="28"/>
      <c r="B9" s="18"/>
      <c r="C9" s="19"/>
      <c r="D9" s="20"/>
      <c r="E9" s="20"/>
      <c r="F9" s="20"/>
      <c r="G9" s="21"/>
      <c r="H9" s="52"/>
    </row>
    <row r="10" spans="1:8" s="1" customFormat="1" ht="15.75">
      <c r="A10" s="28"/>
      <c r="B10" s="18"/>
      <c r="C10" s="19"/>
      <c r="D10" s="20"/>
      <c r="E10" s="20"/>
      <c r="F10" s="20"/>
      <c r="G10" s="21"/>
      <c r="H10" s="52"/>
    </row>
    <row r="11" spans="1:8" s="1" customFormat="1">
      <c r="A11" s="78" t="s">
        <v>23</v>
      </c>
      <c r="B11" s="79"/>
      <c r="C11" s="79" t="s">
        <v>24</v>
      </c>
      <c r="D11" s="79" t="s">
        <v>24</v>
      </c>
      <c r="E11" s="79" t="s">
        <v>24</v>
      </c>
      <c r="F11" s="79" t="s">
        <v>24</v>
      </c>
      <c r="G11" s="84" t="s">
        <v>24</v>
      </c>
      <c r="H11" s="80" t="s">
        <v>24</v>
      </c>
    </row>
    <row r="12" spans="1:8" s="36" customFormat="1" ht="45">
      <c r="A12" s="54" t="s">
        <v>6</v>
      </c>
      <c r="B12" s="55" t="s">
        <v>7</v>
      </c>
      <c r="C12" s="55" t="s">
        <v>8</v>
      </c>
      <c r="D12" s="56" t="s">
        <v>9</v>
      </c>
      <c r="E12" s="56" t="s">
        <v>10</v>
      </c>
      <c r="F12" s="83" t="s">
        <v>11</v>
      </c>
      <c r="G12" s="82" t="s">
        <v>12</v>
      </c>
      <c r="H12" s="56" t="s">
        <v>25</v>
      </c>
    </row>
    <row r="13" spans="1:8" ht="45.75">
      <c r="A13" s="61">
        <v>4</v>
      </c>
      <c r="B13" s="59" t="s">
        <v>43</v>
      </c>
      <c r="C13" s="59" t="s">
        <v>44</v>
      </c>
      <c r="D13" s="60">
        <v>6765182</v>
      </c>
      <c r="E13" s="60">
        <v>0</v>
      </c>
      <c r="F13" s="60">
        <v>3382084</v>
      </c>
      <c r="G13" s="97" t="s">
        <v>45</v>
      </c>
      <c r="H13" s="59" t="s">
        <v>28</v>
      </c>
    </row>
    <row r="14" spans="1:8" ht="60.75">
      <c r="A14" s="61">
        <v>5</v>
      </c>
      <c r="B14" s="59" t="s">
        <v>46</v>
      </c>
      <c r="C14" s="59" t="s">
        <v>47</v>
      </c>
      <c r="D14" s="60">
        <v>10373402</v>
      </c>
      <c r="E14" s="60">
        <v>0</v>
      </c>
      <c r="F14" s="60">
        <v>11052153</v>
      </c>
      <c r="G14" s="59">
        <v>112.71</v>
      </c>
      <c r="H14" s="59" t="s">
        <v>28</v>
      </c>
    </row>
    <row r="15" spans="1:8" ht="60.75">
      <c r="A15" s="61">
        <v>6</v>
      </c>
      <c r="B15" s="59" t="s">
        <v>48</v>
      </c>
      <c r="C15" s="59" t="s">
        <v>49</v>
      </c>
      <c r="D15" s="60">
        <v>5186701</v>
      </c>
      <c r="E15" s="60">
        <v>0</v>
      </c>
      <c r="F15" s="60">
        <v>4155748</v>
      </c>
      <c r="G15" s="59">
        <v>111.59</v>
      </c>
      <c r="H15" s="59" t="s">
        <v>28</v>
      </c>
    </row>
    <row r="16" spans="1:8" ht="45.75">
      <c r="A16" s="61">
        <v>7</v>
      </c>
      <c r="B16" s="59" t="s">
        <v>50</v>
      </c>
      <c r="C16" s="59" t="s">
        <v>51</v>
      </c>
      <c r="D16" s="60">
        <v>20708630</v>
      </c>
      <c r="E16" s="60">
        <v>0</v>
      </c>
      <c r="F16" s="60">
        <v>10450165</v>
      </c>
      <c r="G16" s="59">
        <v>110.6</v>
      </c>
      <c r="H16" s="59" t="s">
        <v>28</v>
      </c>
    </row>
    <row r="17" spans="1:8" s="1" customFormat="1" ht="45">
      <c r="A17" s="61">
        <v>8</v>
      </c>
      <c r="B17" s="59" t="s">
        <v>52</v>
      </c>
      <c r="C17" s="59" t="s">
        <v>53</v>
      </c>
      <c r="D17" s="60">
        <v>6462846</v>
      </c>
      <c r="E17" s="60">
        <v>0</v>
      </c>
      <c r="F17" s="60">
        <v>2156675</v>
      </c>
      <c r="G17" s="59">
        <v>109.89</v>
      </c>
      <c r="H17" s="59" t="s">
        <v>28</v>
      </c>
    </row>
    <row r="18" spans="1:8" s="1" customFormat="1" ht="60">
      <c r="A18" s="61">
        <v>9</v>
      </c>
      <c r="B18" s="59" t="s">
        <v>54</v>
      </c>
      <c r="C18" s="59" t="s">
        <v>55</v>
      </c>
      <c r="D18" s="60">
        <v>10372477</v>
      </c>
      <c r="E18" s="60">
        <v>0</v>
      </c>
      <c r="F18" s="60">
        <v>11900000</v>
      </c>
      <c r="G18" s="59">
        <v>109.05</v>
      </c>
      <c r="H18" s="59" t="s">
        <v>28</v>
      </c>
    </row>
    <row r="19" spans="1:8" s="1" customFormat="1" ht="30">
      <c r="A19" s="61">
        <v>10</v>
      </c>
      <c r="B19" s="59" t="s">
        <v>56</v>
      </c>
      <c r="C19" s="59" t="s">
        <v>57</v>
      </c>
      <c r="D19" s="60">
        <v>5222507</v>
      </c>
      <c r="E19" s="60">
        <v>0</v>
      </c>
      <c r="F19" s="60">
        <v>3117196</v>
      </c>
      <c r="G19" s="59">
        <v>108.74</v>
      </c>
      <c r="H19" s="59" t="s">
        <v>28</v>
      </c>
    </row>
    <row r="20" spans="1:8" s="1" customFormat="1" ht="45">
      <c r="A20" s="61">
        <v>11</v>
      </c>
      <c r="B20" s="59" t="s">
        <v>58</v>
      </c>
      <c r="C20" s="59" t="s">
        <v>59</v>
      </c>
      <c r="D20" s="60">
        <v>10168666</v>
      </c>
      <c r="E20" s="60">
        <v>0</v>
      </c>
      <c r="F20" s="60">
        <v>7086441</v>
      </c>
      <c r="G20" s="59">
        <v>100.51</v>
      </c>
      <c r="H20" s="59" t="s">
        <v>28</v>
      </c>
    </row>
    <row r="21" spans="1:8" ht="30.75">
      <c r="A21" s="61">
        <v>12</v>
      </c>
      <c r="B21" s="59" t="s">
        <v>60</v>
      </c>
      <c r="C21" s="59" t="s">
        <v>61</v>
      </c>
      <c r="D21" s="60">
        <v>5628765</v>
      </c>
      <c r="E21" s="60">
        <v>0</v>
      </c>
      <c r="F21" s="60">
        <v>2814383</v>
      </c>
      <c r="G21" s="59">
        <v>98.75</v>
      </c>
      <c r="H21" s="59" t="s">
        <v>28</v>
      </c>
    </row>
    <row r="22" spans="1:8" ht="30.75">
      <c r="A22" s="61">
        <v>13</v>
      </c>
      <c r="B22" s="59" t="s">
        <v>62</v>
      </c>
      <c r="C22" s="59" t="s">
        <v>63</v>
      </c>
      <c r="D22" s="60">
        <v>3768820</v>
      </c>
      <c r="E22" s="60">
        <v>0</v>
      </c>
      <c r="F22" s="60">
        <v>2176962</v>
      </c>
      <c r="G22" s="59">
        <v>98.29</v>
      </c>
      <c r="H22" s="59" t="s">
        <v>28</v>
      </c>
    </row>
    <row r="23" spans="1:8" s="1" customFormat="1">
      <c r="A23" s="62" t="s">
        <v>24</v>
      </c>
      <c r="B23" s="63" t="s">
        <v>24</v>
      </c>
      <c r="C23" s="64" t="s">
        <v>31</v>
      </c>
      <c r="D23" s="65">
        <v>84657996</v>
      </c>
      <c r="E23" s="65">
        <v>0</v>
      </c>
      <c r="F23" s="65">
        <v>58291807</v>
      </c>
      <c r="G23" s="63" t="s">
        <v>24</v>
      </c>
      <c r="H23" s="66" t="s">
        <v>24</v>
      </c>
    </row>
    <row r="24" spans="1:8" s="1" customFormat="1">
      <c r="A24" s="91" t="s">
        <v>24</v>
      </c>
      <c r="B24" s="92" t="s">
        <v>24</v>
      </c>
      <c r="C24" s="93" t="s">
        <v>24</v>
      </c>
      <c r="D24" s="92" t="s">
        <v>24</v>
      </c>
      <c r="E24" s="92" t="s">
        <v>24</v>
      </c>
      <c r="F24" s="92" t="s">
        <v>24</v>
      </c>
      <c r="G24" s="92" t="s">
        <v>24</v>
      </c>
      <c r="H24" s="94"/>
    </row>
    <row r="25" spans="1:8" s="1" customFormat="1" ht="15.75">
      <c r="A25" s="67" t="s">
        <v>24</v>
      </c>
      <c r="B25" s="68" t="s">
        <v>24</v>
      </c>
      <c r="C25" s="68" t="s">
        <v>24</v>
      </c>
      <c r="D25" s="68" t="s">
        <v>24</v>
      </c>
      <c r="E25" s="68" t="s">
        <v>24</v>
      </c>
      <c r="F25" s="68" t="s">
        <v>24</v>
      </c>
      <c r="G25" s="68" t="s">
        <v>24</v>
      </c>
      <c r="H25" s="68" t="s">
        <v>24</v>
      </c>
    </row>
    <row r="26" spans="1:8" s="36" customFormat="1">
      <c r="A26" s="78" t="s">
        <v>64</v>
      </c>
      <c r="B26" s="79"/>
      <c r="C26" s="79" t="s">
        <v>24</v>
      </c>
      <c r="D26" s="79" t="s">
        <v>24</v>
      </c>
      <c r="E26" s="79" t="s">
        <v>24</v>
      </c>
      <c r="F26" s="79" t="s">
        <v>24</v>
      </c>
      <c r="G26" s="79" t="s">
        <v>24</v>
      </c>
      <c r="H26" s="80" t="s">
        <v>24</v>
      </c>
    </row>
    <row r="27" spans="1:8" ht="45.75">
      <c r="A27" s="54" t="s">
        <v>6</v>
      </c>
      <c r="B27" s="55" t="s">
        <v>7</v>
      </c>
      <c r="C27" s="55" t="s">
        <v>8</v>
      </c>
      <c r="D27" s="56" t="s">
        <v>9</v>
      </c>
      <c r="E27" s="56" t="s">
        <v>10</v>
      </c>
      <c r="F27" s="56" t="s">
        <v>11</v>
      </c>
      <c r="G27" s="55" t="s">
        <v>12</v>
      </c>
      <c r="H27" s="56" t="s">
        <v>25</v>
      </c>
    </row>
    <row r="28" spans="1:8" ht="30.75">
      <c r="A28" s="72" t="s">
        <v>33</v>
      </c>
      <c r="B28" s="58" t="s">
        <v>65</v>
      </c>
      <c r="C28" s="58" t="s">
        <v>66</v>
      </c>
      <c r="D28" s="60">
        <v>10373402</v>
      </c>
      <c r="E28" s="60">
        <v>0</v>
      </c>
      <c r="F28" s="60">
        <v>15187082</v>
      </c>
      <c r="G28" s="81" t="s">
        <v>33</v>
      </c>
      <c r="H28" s="59" t="s">
        <v>64</v>
      </c>
    </row>
    <row r="29" spans="1:8" s="1" customFormat="1">
      <c r="A29" s="73" t="s">
        <v>24</v>
      </c>
      <c r="B29" s="74" t="s">
        <v>24</v>
      </c>
      <c r="C29" s="75" t="s">
        <v>31</v>
      </c>
      <c r="D29" s="76">
        <v>10373402</v>
      </c>
      <c r="E29" s="76">
        <v>0</v>
      </c>
      <c r="F29" s="76">
        <v>15187082</v>
      </c>
      <c r="G29" s="74" t="s">
        <v>24</v>
      </c>
      <c r="H29" s="66" t="s">
        <v>24</v>
      </c>
    </row>
  </sheetData>
  <printOptions horizontalCentered="1"/>
  <pageMargins left="0.25" right="0.25" top="0.5" bottom="0.5" header="0.3" footer="0.3"/>
  <pageSetup scale="92" fitToHeight="0" orientation="landscape" r:id="rId1"/>
  <headerFooter>
    <oddFooter>&amp;CNOPA Results Page &amp;P of &amp;N</oddFooter>
  </headerFooter>
  <rowBreaks count="2" manualBreakCount="2">
    <brk id="10" max="7" man="1"/>
    <brk id="24" max="7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1DC9A153AAEEE45BACE06E01F8272AC" ma:contentTypeVersion="16" ma:contentTypeDescription="Create a new document." ma:contentTypeScope="" ma:versionID="1a6729f6affb47fad818cd9a72cc1947">
  <xsd:schema xmlns:xsd="http://www.w3.org/2001/XMLSchema" xmlns:xs="http://www.w3.org/2001/XMLSchema" xmlns:p="http://schemas.microsoft.com/office/2006/metadata/properties" xmlns:ns2="785685f2-c2e1-4352-89aa-3faca8eaba52" xmlns:ns3="5067c814-4b34-462c-a21d-c185ff6548d2" targetNamespace="http://schemas.microsoft.com/office/2006/metadata/properties" ma:root="true" ma:fieldsID="a22a73620d870288d2d09461cf60a28b" ns2:_="" ns3:_="">
    <xsd:import namespace="785685f2-c2e1-4352-89aa-3faca8eaba52"/>
    <xsd:import namespace="5067c814-4b34-462c-a21d-c185ff6548d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OCR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5685f2-c2e1-4352-89aa-3faca8eaba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96df981b-247c-4b11-954d-40cb1951968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67c814-4b34-462c-a21d-c185ff6548d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41809527-a15e-45c9-9762-ce086c444099}" ma:internalName="TaxCatchAll" ma:showField="CatchAllData" ma:web="5067c814-4b34-462c-a21d-c185ff6548d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5067c814-4b34-462c-a21d-c185ff6548d2">
      <UserInfo>
        <DisplayName/>
        <AccountId xsi:nil="true"/>
        <AccountType/>
      </UserInfo>
    </SharedWithUsers>
    <lcf76f155ced4ddcb4097134ff3c332f xmlns="785685f2-c2e1-4352-89aa-3faca8eaba52">
      <Terms xmlns="http://schemas.microsoft.com/office/infopath/2007/PartnerControls"/>
    </lcf76f155ced4ddcb4097134ff3c332f>
    <TaxCatchAll xmlns="5067c814-4b34-462c-a21d-c185ff6548d2" xsi:nil="true"/>
  </documentManagement>
</p:properties>
</file>

<file path=customXml/itemProps1.xml><?xml version="1.0" encoding="utf-8"?>
<ds:datastoreItem xmlns:ds="http://schemas.openxmlformats.org/officeDocument/2006/customXml" ds:itemID="{3C0765DD-8EA7-4029-AF8A-5D88217FD83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85685f2-c2e1-4352-89aa-3faca8eaba52"/>
    <ds:schemaRef ds:uri="5067c814-4b34-462c-a21d-c185ff6548d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AE388CA-C2E4-4595-9A0B-552B97BEA5D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54F9C70-C2BE-4002-BC54-AFA386BCEB79}">
  <ds:schemaRefs>
    <ds:schemaRef ds:uri="http://purl.org/dc/dcmitype/"/>
    <ds:schemaRef ds:uri="http://purl.org/dc/terms/"/>
    <ds:schemaRef ds:uri="http://schemas.microsoft.com/office/2006/documentManagement/types"/>
    <ds:schemaRef ds:uri="http://www.w3.org/XML/1998/namespace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5067c814-4b34-462c-a21d-c185ff6548d2"/>
    <ds:schemaRef ds:uri="785685f2-c2e1-4352-89aa-3faca8eaba5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Cover</vt:lpstr>
      <vt:lpstr>NOPA Table G1 Large Entities</vt:lpstr>
      <vt:lpstr>NOPA Table G2 Small Entities</vt:lpstr>
      <vt:lpstr>'NOPA Table G1 Large Entities'!Print_Area</vt:lpstr>
      <vt:lpstr>'NOPA Table G2 Small Entities'!Print_Area</vt:lpstr>
      <vt:lpstr>'NOPA Table G1 Large Entities'!Print_Titles</vt:lpstr>
      <vt:lpstr>'NOPA Table G2 Small Entities'!Print_Titles</vt:lpstr>
    </vt:vector>
  </TitlesOfParts>
  <Manager/>
  <Company>California Energy Commission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jrosales</dc:creator>
  <cp:keywords/>
  <dc:description/>
  <cp:lastModifiedBy>Williams, Laura@Energy</cp:lastModifiedBy>
  <cp:revision/>
  <cp:lastPrinted>2026-04-24T15:54:26Z</cp:lastPrinted>
  <dcterms:created xsi:type="dcterms:W3CDTF">2015-01-15T18:23:38Z</dcterms:created>
  <dcterms:modified xsi:type="dcterms:W3CDTF">2026-04-24T19:47:41Z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0x01010061DC9A153AAEEE45BACE06E01F8272AC</vt:lpwstr>
  </property>
  <property fmtid="{D5CDD505-2E9C-101B-9397-08002B2CF9AE}" pid="3" name="MediaServiceImageTags">
    <vt:lpwstr/>
  </property>
  <property fmtid="{D5CDD505-2E9C-101B-9397-08002B2CF9AE}" pid="4" name="Order">
    <vt:r8>79100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</Properties>
</file>