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42" documentId="8_{C2C197E1-78A0-4F58-A943-F2279B72E774}" xr6:coauthVersionLast="47" xr6:coauthVersionMax="47" xr10:uidLastSave="{9158A286-E031-4A32-9BAC-BD6E033305E3}"/>
  <bookViews>
    <workbookView xWindow="-110" yWindow="-110" windowWidth="19420" windowHeight="10300" xr2:uid="{00000000-000D-0000-FFFF-FFFF00000000}"/>
  </bookViews>
  <sheets>
    <sheet name="Cover" sheetId="11" r:id="rId1"/>
    <sheet name="NOPA Table (Group 1 - POUs) " sheetId="6" r:id="rId2"/>
    <sheet name="NOPA Table (Group 2 - General)" sheetId="12" r:id="rId3"/>
  </sheets>
  <definedNames>
    <definedName name="_xlnm.Print_Area" localSheetId="1">'NOPA Table (Group 1 - POUs) '!$A$1:$H$11</definedName>
    <definedName name="_xlnm.Print_Area" localSheetId="2">'NOPA Table (Group 2 - General)'!$A$1:$H$21</definedName>
    <definedName name="_xlnm.Print_Titles" localSheetId="1">'NOPA Table (Group 1 - POUs) '!$1:$1</definedName>
    <definedName name="_xlnm.Print_Titles" localSheetId="2">'NOPA Table (Group 2 - General)'!$1:$1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2" l="1"/>
  <c r="D15" i="12"/>
  <c r="F15" i="12"/>
  <c r="F9" i="6"/>
  <c r="E9" i="6"/>
  <c r="D9" i="6"/>
  <c r="F21" i="12"/>
  <c r="E21" i="12"/>
  <c r="D21" i="12"/>
</calcChain>
</file>

<file path=xl/sharedStrings.xml><?xml version="1.0" encoding="utf-8"?>
<sst xmlns="http://schemas.openxmlformats.org/spreadsheetml/2006/main" count="90" uniqueCount="48">
  <si>
    <t>California Energy Commission
Reliability Renewable Energy and Decarbonization Incentives Division</t>
  </si>
  <si>
    <t>Notice of Proposed Awards</t>
  </si>
  <si>
    <t>GFO-23-401</t>
  </si>
  <si>
    <t>Distributed Electricity Backup Assets Program
Bulk Grid Asset Enhancements for Grid Reliability</t>
  </si>
  <si>
    <t>Group 1: Publicly Owned Electric Utilities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</si>
  <si>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</si>
  <si>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</si>
  <si>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</si>
  <si>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</si>
  <si>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</si>
  <si>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</si>
  <si>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</si>
  <si>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</si>
  <si>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</si>
  <si>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City of Roseville</t>
  </si>
  <si>
    <t>Roseville Efficiency Enhancements for Grid Reliability</t>
  </si>
  <si>
    <t>Awardee</t>
  </si>
  <si>
    <t>City of Pasadena</t>
  </si>
  <si>
    <t xml:space="preserve">Pasadena Glenarm Battery Energy Storage System Project </t>
  </si>
  <si>
    <t>Burbank Water and Power/City of Burbank</t>
  </si>
  <si>
    <t>City of Burbank Magnolia Power Project: Advanced Gas Path Resiliency Upgrade</t>
  </si>
  <si>
    <t>City of Burbank Magnolia Power Project: Advanced Compressor Resiliency Upgrade</t>
  </si>
  <si>
    <t>Northern California Power Agency</t>
  </si>
  <si>
    <t>NCPA Lodi Energy Center FX Project</t>
  </si>
  <si>
    <t>Total Funding Recommended</t>
  </si>
  <si>
    <t>Group 2: General</t>
  </si>
  <si>
    <t>SE US Development, LLC (SB Energy)</t>
  </si>
  <si>
    <t>Pelicans Jaw BESS Addition</t>
  </si>
  <si>
    <t>Athos Storage B</t>
  </si>
  <si>
    <t>The Regents of the University of California; University of California, San Diego</t>
  </si>
  <si>
    <t>Securing Bulk Grid Reliability with a Zero-Emission High-Density Distributed Asset</t>
  </si>
  <si>
    <t>Harbor Cogeneration Company LLC / Clarion Energy, LLC</t>
  </si>
  <si>
    <t>Harbor BESS Project</t>
  </si>
  <si>
    <t>Did Not Pass</t>
  </si>
  <si>
    <t>NA</t>
  </si>
  <si>
    <t>Sunrise Power Company, LLC</t>
  </si>
  <si>
    <t>Sunrise Power Gas Turbine Uprate &amp; Thermal Efficiency Project</t>
  </si>
  <si>
    <t>Shadow Wolf Energy, LLC</t>
  </si>
  <si>
    <t>SWE LM2500 Gas Turbine Modernization &amp; Upgrades</t>
  </si>
  <si>
    <t>Total</t>
  </si>
  <si>
    <t>Disqualified</t>
  </si>
  <si>
    <t>Green Power Logistics</t>
  </si>
  <si>
    <t>Fresno Green Innovation and EV Charging 
Hub initiative, incorporating Local Distributed Battery Storage (LDBS) systems</t>
  </si>
  <si>
    <r>
      <t xml:space="preserve">Awardee
</t>
    </r>
    <r>
      <rPr>
        <b/>
        <u/>
        <sz val="12"/>
        <color theme="1"/>
        <rFont val="Tahoma "/>
      </rPr>
      <t>Withdrawn</t>
    </r>
  </si>
  <si>
    <r>
      <t xml:space="preserve">$68,434,063
</t>
    </r>
    <r>
      <rPr>
        <b/>
        <u/>
        <sz val="12"/>
        <color theme="1"/>
        <rFont val="Tahoma "/>
      </rPr>
      <t>$32,146,296</t>
    </r>
  </si>
  <si>
    <r>
      <rPr>
        <b/>
        <strike/>
        <sz val="12"/>
        <color theme="1"/>
        <rFont val="Tahoma "/>
      </rPr>
      <t>$143,204,300</t>
    </r>
    <r>
      <rPr>
        <b/>
        <sz val="12"/>
        <color theme="1"/>
        <rFont val="Tahoma "/>
      </rPr>
      <t xml:space="preserve">
</t>
    </r>
    <r>
      <rPr>
        <b/>
        <u/>
        <sz val="12"/>
        <color theme="1"/>
        <rFont val="Tahoma "/>
      </rPr>
      <t>$73,603,676</t>
    </r>
  </si>
  <si>
    <r>
      <t xml:space="preserve">Note: Added language appears in </t>
    </r>
    <r>
      <rPr>
        <b/>
        <u/>
        <sz val="11"/>
        <color theme="1"/>
        <rFont val="Tahoma"/>
        <family val="2"/>
      </rPr>
      <t>bold underline</t>
    </r>
    <r>
      <rPr>
        <sz val="11"/>
        <color theme="1"/>
        <rFont val="Tahoma"/>
        <family val="2"/>
      </rPr>
      <t>, and deleted language appears in [</t>
    </r>
    <r>
      <rPr>
        <strike/>
        <sz val="11"/>
        <color theme="1"/>
        <rFont val="Tahoma"/>
        <family val="2"/>
      </rPr>
      <t>strikethrough</t>
    </r>
    <r>
      <rPr>
        <sz val="11"/>
        <color theme="1"/>
        <rFont val="Tahoma"/>
        <family val="2"/>
      </rPr>
      <t>].</t>
    </r>
  </si>
  <si>
    <r>
      <rPr>
        <strike/>
        <sz val="12"/>
        <color theme="1"/>
        <rFont val="Tahoma"/>
        <family val="2"/>
      </rPr>
      <t>[4/22/2024]</t>
    </r>
    <r>
      <rPr>
        <sz val="12"/>
        <color theme="1"/>
        <rFont val="Tahoma"/>
        <family val="2"/>
      </rPr>
      <t xml:space="preserve"> </t>
    </r>
    <r>
      <rPr>
        <b/>
        <u/>
        <sz val="12"/>
        <color theme="1"/>
        <rFont val="Tahoma"/>
        <family val="2"/>
      </rPr>
      <t>4/22/2026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</si>
</sst>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b/>
      <u/>
      <sz val="12"/>
      <color theme="1"/>
      <name val="Tahoma"/>
      <family val="2"/>
    </font>
    <font>
      <strike/>
      <sz val="12"/>
      <color theme="1"/>
      <name val="Tahoma"/>
      <family val="2"/>
    </font>
    <font>
      <strike/>
      <sz val="12"/>
      <color theme="1"/>
      <name val="Tahoma "/>
    </font>
    <font>
      <b/>
      <u/>
      <sz val="12"/>
      <color theme="1"/>
      <name val="Tahoma "/>
    </font>
    <font>
      <b/>
      <strike/>
      <sz val="12"/>
      <color theme="1"/>
      <name val="Tahoma "/>
    </font>
    <font>
      <b/>
      <u/>
      <sz val="11"/>
      <color theme="1"/>
      <name val="Tahoma"/>
      <family val="2"/>
    </font>
    <font>
      <sz val="11"/>
      <color theme="1"/>
      <name val="Tahoma"/>
      <family val="2"/>
    </font>
    <font>
      <strike/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64" fontId="3" fillId="2" borderId="1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/>
    <xf numFmtId="0" fontId="6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9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2" fillId="5" borderId="8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tabSelected="1" workbookViewId="0">
      <selection activeCell="A11" sqref="A11"/>
    </sheetView>
  </sheetViews>
  <sheetFormatPr defaultColWidth="8.81640625" defaultRowHeight="15"/>
  <cols>
    <col min="1" max="1" width="99.453125" style="30" customWidth="1"/>
  </cols>
  <sheetData>
    <row r="1" spans="1:1" ht="33" customHeight="1">
      <c r="A1" s="47" t="s">
        <v>0</v>
      </c>
    </row>
    <row r="2" spans="1:1" ht="25.5" customHeight="1">
      <c r="A2" s="30" t="s">
        <v>1</v>
      </c>
    </row>
    <row r="3" spans="1:1" ht="25.5" customHeight="1">
      <c r="A3" s="30" t="s">
        <v>2</v>
      </c>
    </row>
    <row r="4" spans="1:1" ht="42" customHeight="1">
      <c r="A4" s="47" t="s">
        <v>3</v>
      </c>
    </row>
    <row r="5" spans="1:1" ht="25.5" customHeight="1">
      <c r="A5" s="48" t="s">
        <v>47</v>
      </c>
    </row>
    <row r="6" spans="1:1" ht="25.5" customHeight="1"/>
    <row r="7" spans="1:1" ht="14.5">
      <c r="A7" s="74" t="s">
        <v>46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zoomScaleNormal="100" zoomScaleSheetLayoutView="100" workbookViewId="0">
      <selection activeCell="B8" sqref="B8"/>
    </sheetView>
  </sheetViews>
  <sheetFormatPr defaultColWidth="9.1796875" defaultRowHeight="14.5"/>
  <cols>
    <col min="1" max="1" width="10.453125" style="7" customWidth="1"/>
    <col min="2" max="2" width="22" style="3" customWidth="1"/>
    <col min="3" max="3" width="29.26953125" style="3" customWidth="1"/>
    <col min="4" max="4" width="15.453125" style="4" customWidth="1"/>
    <col min="5" max="5" width="19" style="4" customWidth="1"/>
    <col min="6" max="6" width="15.453125" style="4" customWidth="1"/>
    <col min="7" max="7" width="8.1796875" style="4" customWidth="1"/>
    <col min="8" max="8" width="13.453125" style="8" customWidth="1"/>
    <col min="9" max="10" width="9.1796875" style="3"/>
    <col min="11" max="11" width="11.26953125" style="3" bestFit="1" customWidth="1"/>
    <col min="12" max="16384" width="9.1796875" style="3"/>
  </cols>
  <sheetData>
    <row r="1" spans="1:8" s="1" customFormat="1" ht="15.5">
      <c r="A1" s="51" t="s">
        <v>4</v>
      </c>
      <c r="B1" s="52"/>
      <c r="C1" s="53"/>
      <c r="D1" s="53"/>
      <c r="E1" s="53"/>
      <c r="F1" s="53"/>
      <c r="G1" s="53"/>
      <c r="H1" s="53"/>
    </row>
    <row r="2" spans="1:8" s="5" customFormat="1" ht="34" customHeight="1">
      <c r="A2" s="43" t="s">
        <v>5</v>
      </c>
      <c r="B2" s="44"/>
      <c r="C2" s="44"/>
      <c r="D2" s="44"/>
      <c r="E2" s="44"/>
      <c r="F2" s="44"/>
      <c r="G2" s="44"/>
      <c r="H2" s="45"/>
    </row>
    <row r="3" spans="1:8" s="1" customFormat="1" ht="46.5">
      <c r="A3" s="12" t="s">
        <v>6</v>
      </c>
      <c r="B3" s="12" t="s">
        <v>7</v>
      </c>
      <c r="C3" s="12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2" t="s">
        <v>13</v>
      </c>
    </row>
    <row r="4" spans="1:8" s="5" customFormat="1" ht="46.5">
      <c r="A4" s="9">
        <v>1</v>
      </c>
      <c r="B4" s="25" t="s">
        <v>14</v>
      </c>
      <c r="C4" s="25" t="s">
        <v>15</v>
      </c>
      <c r="D4" s="23">
        <v>1500000</v>
      </c>
      <c r="E4" s="23">
        <v>1500000</v>
      </c>
      <c r="F4" s="23">
        <v>5342893</v>
      </c>
      <c r="G4" s="10">
        <v>84.75</v>
      </c>
      <c r="H4" s="9" t="s">
        <v>16</v>
      </c>
    </row>
    <row r="5" spans="1:8" s="5" customFormat="1" ht="46.5">
      <c r="A5" s="9">
        <v>2</v>
      </c>
      <c r="B5" s="25" t="s">
        <v>17</v>
      </c>
      <c r="C5" s="25" t="s">
        <v>18</v>
      </c>
      <c r="D5" s="23">
        <v>9660000</v>
      </c>
      <c r="E5" s="23">
        <v>9660000</v>
      </c>
      <c r="F5" s="23">
        <v>4140000</v>
      </c>
      <c r="G5" s="10">
        <v>83.15</v>
      </c>
      <c r="H5" s="9" t="s">
        <v>16</v>
      </c>
    </row>
    <row r="6" spans="1:8" s="5" customFormat="1" ht="62">
      <c r="A6" s="16">
        <v>3</v>
      </c>
      <c r="B6" s="26" t="s">
        <v>19</v>
      </c>
      <c r="C6" s="26" t="s">
        <v>20</v>
      </c>
      <c r="D6" s="23">
        <v>12755466</v>
      </c>
      <c r="E6" s="23">
        <v>12755466</v>
      </c>
      <c r="F6" s="23">
        <v>14000000</v>
      </c>
      <c r="G6" s="65">
        <v>81.400000000000006</v>
      </c>
      <c r="H6" s="16" t="s">
        <v>16</v>
      </c>
    </row>
    <row r="7" spans="1:8" s="5" customFormat="1" ht="62">
      <c r="A7" s="16">
        <v>4</v>
      </c>
      <c r="B7" s="26" t="s">
        <v>19</v>
      </c>
      <c r="C7" s="26" t="s">
        <v>21</v>
      </c>
      <c r="D7" s="62">
        <v>23293654</v>
      </c>
      <c r="E7" s="63">
        <v>23293654</v>
      </c>
      <c r="F7" s="64">
        <v>24000000</v>
      </c>
      <c r="G7" s="65">
        <v>80.25</v>
      </c>
      <c r="H7" s="16" t="s">
        <v>16</v>
      </c>
    </row>
    <row r="8" spans="1:8" s="5" customFormat="1" ht="31">
      <c r="A8" s="16">
        <v>5</v>
      </c>
      <c r="B8" s="26" t="s">
        <v>22</v>
      </c>
      <c r="C8" s="26" t="s">
        <v>23</v>
      </c>
      <c r="D8" s="62">
        <v>7113672</v>
      </c>
      <c r="E8" s="63">
        <v>7113672</v>
      </c>
      <c r="F8" s="64">
        <v>7419491</v>
      </c>
      <c r="G8" s="65">
        <v>75.650000000000006</v>
      </c>
      <c r="H8" s="16" t="s">
        <v>16</v>
      </c>
    </row>
    <row r="9" spans="1:8" s="1" customFormat="1" ht="23.5" customHeight="1">
      <c r="A9" s="31"/>
      <c r="B9" s="32"/>
      <c r="C9" s="33" t="s">
        <v>24</v>
      </c>
      <c r="D9" s="34">
        <f>SUM(D4:D8)</f>
        <v>54322792</v>
      </c>
      <c r="E9" s="35">
        <f>SUM(E4:E8)</f>
        <v>54322792</v>
      </c>
      <c r="F9" s="36">
        <f>SUM(F4:F8)</f>
        <v>54902384</v>
      </c>
      <c r="G9" s="37"/>
      <c r="H9" s="38"/>
    </row>
    <row r="10" spans="1:8" s="1" customFormat="1" ht="15.5">
      <c r="A10" s="54"/>
      <c r="B10" s="39"/>
      <c r="C10" s="40"/>
      <c r="D10" s="41"/>
      <c r="E10" s="41"/>
      <c r="F10" s="41"/>
      <c r="G10" s="42"/>
      <c r="H10" s="55"/>
    </row>
    <row r="11" spans="1:8" s="1" customFormat="1" ht="15.5">
      <c r="A11" s="56"/>
      <c r="B11" s="57"/>
      <c r="C11" s="58"/>
      <c r="D11" s="59"/>
      <c r="E11" s="59"/>
      <c r="F11" s="59"/>
      <c r="G11" s="60"/>
      <c r="H11" s="61"/>
    </row>
    <row r="12" spans="1:8" s="6" customFormat="1" ht="15.5">
      <c r="A12" s="11"/>
      <c r="B12" s="1"/>
      <c r="C12" s="1"/>
      <c r="D12" s="2"/>
      <c r="E12" s="2"/>
      <c r="F12" s="2"/>
      <c r="G12" s="2"/>
      <c r="H12" s="11"/>
    </row>
  </sheetData>
  <printOptions horizontalCentered="1"/>
  <pageMargins left="0.25" right="0.25" top="1" bottom="0.5" header="0.3" footer="0.3"/>
  <pageSetup fitToHeight="0" orientation="landscape" r:id="rId1"/>
  <headerFooter>
    <oddHeader xml:space="preserve">&amp;C&amp;"Arial,Bold"&amp;14Distributed Electricity Backup Assets Program
Bulk Grid Asset Enhancements for Grid Reliability
GFO-23-401&amp;"-,Regular"&amp;11
</oddHeader>
    <oddFooter xml:space="preserve">&amp;L&amp;"Arial,Regular"&amp;10April 2024
&amp;C&amp;"Arial,Regular"NOPA Results 
Page &amp;P of &amp;N&amp;R&amp;"Arial,Regular"&amp;10GFO-23-401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DEA8-E430-48F8-9236-D91A0B9E6115}">
  <sheetPr>
    <pageSetUpPr fitToPage="1"/>
  </sheetPr>
  <dimension ref="A1:H22"/>
  <sheetViews>
    <sheetView topLeftCell="A2" zoomScale="90" zoomScaleNormal="90" zoomScaleSheetLayoutView="100" workbookViewId="0">
      <selection activeCell="K12" sqref="K12"/>
    </sheetView>
  </sheetViews>
  <sheetFormatPr defaultColWidth="9.1796875" defaultRowHeight="14.5"/>
  <cols>
    <col min="1" max="1" width="10.453125" style="7" customWidth="1"/>
    <col min="2" max="2" width="22" style="3" customWidth="1"/>
    <col min="3" max="3" width="29.26953125" style="3" customWidth="1"/>
    <col min="4" max="4" width="15.453125" style="4" customWidth="1"/>
    <col min="5" max="5" width="19" style="4" customWidth="1"/>
    <col min="6" max="6" width="15.453125" style="4" customWidth="1"/>
    <col min="7" max="7" width="8.1796875" style="4" customWidth="1"/>
    <col min="8" max="8" width="13.453125" style="8" customWidth="1"/>
    <col min="9" max="9" width="9.1796875" style="3"/>
    <col min="10" max="10" width="13.26953125" style="3" customWidth="1"/>
    <col min="11" max="11" width="11.26953125" style="3" bestFit="1" customWidth="1"/>
    <col min="12" max="16384" width="9.1796875" style="3"/>
  </cols>
  <sheetData>
    <row r="1" spans="1:8" s="1" customFormat="1" ht="15.5">
      <c r="A1" s="51" t="s">
        <v>25</v>
      </c>
      <c r="B1" s="52"/>
      <c r="C1" s="53"/>
      <c r="D1" s="53"/>
      <c r="E1" s="53"/>
      <c r="F1" s="53"/>
      <c r="G1" s="53"/>
      <c r="H1" s="53"/>
    </row>
    <row r="2" spans="1:8" s="5" customFormat="1" ht="34" customHeight="1">
      <c r="A2" s="43" t="s">
        <v>5</v>
      </c>
      <c r="B2" s="44"/>
      <c r="C2" s="44"/>
      <c r="D2" s="44"/>
      <c r="E2" s="44"/>
      <c r="F2" s="44"/>
      <c r="G2" s="44"/>
      <c r="H2" s="45"/>
    </row>
    <row r="3" spans="1:8" s="1" customFormat="1" ht="46.5">
      <c r="A3" s="12" t="s">
        <v>6</v>
      </c>
      <c r="B3" s="12" t="s">
        <v>7</v>
      </c>
      <c r="C3" s="12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2" t="s">
        <v>13</v>
      </c>
    </row>
    <row r="4" spans="1:8" s="5" customFormat="1" ht="31">
      <c r="A4" s="9">
        <v>1</v>
      </c>
      <c r="B4" s="70" t="s">
        <v>26</v>
      </c>
      <c r="C4" s="70" t="s">
        <v>27</v>
      </c>
      <c r="D4" s="67">
        <v>25000000</v>
      </c>
      <c r="E4" s="67">
        <v>25000000</v>
      </c>
      <c r="F4" s="67">
        <v>64961010</v>
      </c>
      <c r="G4" s="71">
        <v>84.750000000000014</v>
      </c>
      <c r="H4" s="72" t="s">
        <v>43</v>
      </c>
    </row>
    <row r="5" spans="1:8" s="5" customFormat="1" ht="31">
      <c r="A5" s="9">
        <v>2</v>
      </c>
      <c r="B5" s="25" t="s">
        <v>26</v>
      </c>
      <c r="C5" s="5" t="s">
        <v>28</v>
      </c>
      <c r="D5" s="23">
        <v>25000000</v>
      </c>
      <c r="E5" s="23">
        <v>25000000</v>
      </c>
      <c r="F5" s="23">
        <v>64895464</v>
      </c>
      <c r="G5" s="10">
        <v>83.7</v>
      </c>
      <c r="H5" s="9" t="s">
        <v>16</v>
      </c>
    </row>
    <row r="6" spans="1:8" s="5" customFormat="1" ht="77.5">
      <c r="A6" s="16">
        <v>3</v>
      </c>
      <c r="B6" s="26" t="s">
        <v>29</v>
      </c>
      <c r="C6" s="26" t="s">
        <v>30</v>
      </c>
      <c r="D6" s="23">
        <v>7146296</v>
      </c>
      <c r="E6" s="23">
        <v>7146296</v>
      </c>
      <c r="F6" s="23">
        <v>8708212</v>
      </c>
      <c r="G6" s="65">
        <v>82.7</v>
      </c>
      <c r="H6" s="9" t="s">
        <v>16</v>
      </c>
    </row>
    <row r="7" spans="1:8" s="5" customFormat="1" ht="46.5">
      <c r="A7" s="16">
        <v>4</v>
      </c>
      <c r="B7" s="66" t="s">
        <v>31</v>
      </c>
      <c r="C7" s="66" t="s">
        <v>32</v>
      </c>
      <c r="D7" s="67">
        <v>11287767</v>
      </c>
      <c r="E7" s="67">
        <v>11287767</v>
      </c>
      <c r="F7" s="67">
        <v>4837614</v>
      </c>
      <c r="G7" s="68">
        <v>74.149999999999991</v>
      </c>
      <c r="H7" s="69" t="s">
        <v>43</v>
      </c>
    </row>
    <row r="8" spans="1:8" s="1" customFormat="1" ht="30.75" customHeight="1">
      <c r="A8" s="17"/>
      <c r="B8" s="18"/>
      <c r="C8" s="19" t="s">
        <v>24</v>
      </c>
      <c r="D8" s="73" t="s">
        <v>44</v>
      </c>
      <c r="E8" s="73" t="s">
        <v>44</v>
      </c>
      <c r="F8" s="29" t="s">
        <v>45</v>
      </c>
      <c r="G8" s="20"/>
      <c r="H8" s="21"/>
    </row>
    <row r="9" spans="1:8" s="1" customFormat="1" ht="15.5">
      <c r="A9" s="56"/>
      <c r="B9" s="57"/>
      <c r="C9" s="58"/>
      <c r="D9" s="59"/>
      <c r="E9" s="59"/>
      <c r="F9" s="59"/>
      <c r="G9" s="60"/>
      <c r="H9" s="61"/>
    </row>
    <row r="10" spans="1:8" s="1" customFormat="1" ht="15.5">
      <c r="A10" s="56"/>
      <c r="B10" s="57"/>
      <c r="C10" s="58"/>
      <c r="D10" s="59"/>
      <c r="E10" s="59"/>
      <c r="F10" s="59"/>
      <c r="G10" s="60"/>
      <c r="H10" s="61"/>
    </row>
    <row r="11" spans="1:8" s="1" customFormat="1" ht="40" customHeight="1">
      <c r="A11" s="43" t="s">
        <v>33</v>
      </c>
      <c r="B11" s="49"/>
      <c r="C11" s="49"/>
      <c r="D11" s="49"/>
      <c r="E11" s="49"/>
      <c r="F11" s="49"/>
      <c r="G11" s="49"/>
      <c r="H11" s="50"/>
    </row>
    <row r="12" spans="1:8" s="1" customFormat="1" ht="46.5">
      <c r="A12" s="12" t="s">
        <v>6</v>
      </c>
      <c r="B12" s="12" t="s">
        <v>7</v>
      </c>
      <c r="C12" s="12" t="s">
        <v>8</v>
      </c>
      <c r="D12" s="13" t="s">
        <v>9</v>
      </c>
      <c r="E12" s="13" t="s">
        <v>10</v>
      </c>
      <c r="F12" s="13" t="s">
        <v>11</v>
      </c>
      <c r="G12" s="13" t="s">
        <v>12</v>
      </c>
      <c r="H12" s="12" t="s">
        <v>13</v>
      </c>
    </row>
    <row r="13" spans="1:8" s="5" customFormat="1" ht="46.5">
      <c r="A13" s="9" t="s">
        <v>34</v>
      </c>
      <c r="B13" s="25" t="s">
        <v>35</v>
      </c>
      <c r="C13" s="25" t="s">
        <v>36</v>
      </c>
      <c r="D13" s="23">
        <v>6638744</v>
      </c>
      <c r="E13" s="23">
        <v>0</v>
      </c>
      <c r="F13" s="23">
        <v>6638744</v>
      </c>
      <c r="G13" s="10"/>
      <c r="H13" s="14" t="s">
        <v>33</v>
      </c>
    </row>
    <row r="14" spans="1:8" s="5" customFormat="1" ht="31">
      <c r="A14" s="9" t="s">
        <v>34</v>
      </c>
      <c r="B14" s="26" t="s">
        <v>37</v>
      </c>
      <c r="C14" s="26" t="s">
        <v>38</v>
      </c>
      <c r="D14" s="23">
        <v>8831010</v>
      </c>
      <c r="E14" s="22">
        <v>0</v>
      </c>
      <c r="F14" s="22">
        <v>8831010</v>
      </c>
      <c r="G14" s="15"/>
      <c r="H14" s="14" t="s">
        <v>33</v>
      </c>
    </row>
    <row r="15" spans="1:8" s="1" customFormat="1" ht="15.5">
      <c r="A15" s="17"/>
      <c r="B15" s="18"/>
      <c r="C15" s="19" t="s">
        <v>39</v>
      </c>
      <c r="D15" s="27">
        <f>SUM(D13:D14)</f>
        <v>15469754</v>
      </c>
      <c r="E15" s="28">
        <f>SUM(E13:E14)</f>
        <v>0</v>
      </c>
      <c r="F15" s="29">
        <f>SUM(F13:F14)</f>
        <v>15469754</v>
      </c>
      <c r="G15" s="20"/>
      <c r="H15" s="21"/>
    </row>
    <row r="16" spans="1:8" s="1" customFormat="1" ht="15.5">
      <c r="A16" s="56"/>
      <c r="B16" s="57"/>
      <c r="C16" s="58"/>
      <c r="D16" s="59"/>
      <c r="E16" s="59"/>
      <c r="F16" s="59"/>
      <c r="G16" s="60"/>
      <c r="H16" s="61"/>
    </row>
    <row r="17" spans="1:8" s="1" customFormat="1" ht="15.5">
      <c r="A17" s="56"/>
      <c r="B17" s="57"/>
      <c r="C17" s="58"/>
      <c r="D17" s="59"/>
      <c r="E17" s="59"/>
      <c r="F17" s="59"/>
      <c r="G17" s="60"/>
      <c r="H17" s="61"/>
    </row>
    <row r="18" spans="1:8" s="1" customFormat="1" ht="36.65" customHeight="1">
      <c r="A18" s="43" t="s">
        <v>40</v>
      </c>
      <c r="B18" s="49"/>
      <c r="C18" s="49"/>
      <c r="D18" s="49"/>
      <c r="E18" s="49"/>
      <c r="F18" s="49"/>
      <c r="G18" s="49"/>
      <c r="H18" s="50"/>
    </row>
    <row r="19" spans="1:8" s="1" customFormat="1" ht="49.5" customHeight="1">
      <c r="A19" s="12" t="s">
        <v>6</v>
      </c>
      <c r="B19" s="12" t="s">
        <v>7</v>
      </c>
      <c r="C19" s="12" t="s">
        <v>8</v>
      </c>
      <c r="D19" s="13" t="s">
        <v>9</v>
      </c>
      <c r="E19" s="13" t="s">
        <v>10</v>
      </c>
      <c r="F19" s="13" t="s">
        <v>11</v>
      </c>
      <c r="G19" s="13" t="s">
        <v>12</v>
      </c>
      <c r="H19" s="12" t="s">
        <v>13</v>
      </c>
    </row>
    <row r="20" spans="1:8" s="1" customFormat="1" ht="77.5">
      <c r="A20" s="9" t="s">
        <v>34</v>
      </c>
      <c r="B20" s="24" t="s">
        <v>41</v>
      </c>
      <c r="C20" s="24" t="s">
        <v>42</v>
      </c>
      <c r="D20" s="23">
        <v>3677213</v>
      </c>
      <c r="E20" s="46">
        <v>0</v>
      </c>
      <c r="F20" s="22">
        <v>0</v>
      </c>
      <c r="G20" s="15"/>
      <c r="H20" s="14" t="s">
        <v>40</v>
      </c>
    </row>
    <row r="21" spans="1:8" s="1" customFormat="1" ht="15.5">
      <c r="A21" s="17"/>
      <c r="B21" s="18"/>
      <c r="C21" s="19" t="s">
        <v>39</v>
      </c>
      <c r="D21" s="27">
        <f>SUM(D20:D20)</f>
        <v>3677213</v>
      </c>
      <c r="E21" s="28">
        <f>SUM(E20:E20)</f>
        <v>0</v>
      </c>
      <c r="F21" s="29">
        <f>SUM(F20:F20)</f>
        <v>0</v>
      </c>
      <c r="G21" s="20"/>
      <c r="H21" s="21"/>
    </row>
    <row r="22" spans="1:8" s="6" customFormat="1" ht="15.5">
      <c r="A22" s="11"/>
      <c r="B22" s="1"/>
      <c r="C22" s="1"/>
      <c r="D22" s="2"/>
      <c r="E22" s="2"/>
      <c r="F22" s="2"/>
      <c r="G22" s="2"/>
      <c r="H22" s="11"/>
    </row>
  </sheetData>
  <printOptions horizontalCentered="1"/>
  <pageMargins left="0.25" right="0.25" top="1" bottom="0.5" header="0.3" footer="0.3"/>
  <pageSetup fitToHeight="0" orientation="landscape" r:id="rId1"/>
  <headerFooter>
    <oddHeader xml:space="preserve">&amp;C&amp;"Arial,Bold"&amp;14Distributed Electricity Backup Assets Program
Bulk Grid Asset Enhancements for Grid Reliability
GFO-23-401&amp;"-,Regular"&amp;11
</oddHeader>
    <oddFooter xml:space="preserve">&amp;L&amp;"Arial,Regular"&amp;10April 2024
&amp;C&amp;"Arial,Regular"NOPA Results 
Page &amp;P of &amp;N&amp;R&amp;"Arial,Regular"&amp;10GFO-23-401
</oddFooter>
  </headerFooter>
  <rowBreaks count="2" manualBreakCount="2">
    <brk id="10" max="7" man="1"/>
    <brk id="17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A9F500-2B83-418F-AF07-5E0E120B1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C7AE0F-6907-40EB-A83F-FB88490CE0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18ED3C-5779-4442-B6F2-B2E0D7BDFB40}">
  <ds:schemaRefs>
    <ds:schemaRef ds:uri="785685f2-c2e1-4352-89aa-3faca8eaba52"/>
    <ds:schemaRef ds:uri="5067c814-4b34-462c-a21d-c185ff6548d2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NOPA Table (Group 1 - POUs) </vt:lpstr>
      <vt:lpstr>NOPA Table (Group 2 - General)</vt:lpstr>
      <vt:lpstr>'NOPA Table (Group 1 - POUs) '!Print_Area</vt:lpstr>
      <vt:lpstr>'NOPA Table (Group 2 - General)'!Print_Area</vt:lpstr>
      <vt:lpstr>'NOPA Table (Group 1 - POUs) '!Print_Titles</vt:lpstr>
      <vt:lpstr>'NOPA Table (Group 2 - General)'!Print_Titles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2026-03-11T21:10:56Z</dcterms:created>
  <dcterms:modified xsi:type="dcterms:W3CDTF">2026-04-22T20:56:07Z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