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nicole_dani_energy_ca_gov/Documents/Desktop/AMD/"/>
    </mc:Choice>
  </mc:AlternateContent>
  <xr:revisionPtr revIDLastSave="8" documentId="8_{EE7B1559-4982-402E-A354-BF6BB9FF1A09}" xr6:coauthVersionLast="47" xr6:coauthVersionMax="47" xr10:uidLastSave="{438E7F3F-B863-49FC-8C94-AD0A8EA49BE4}"/>
  <bookViews>
    <workbookView xWindow="-110" yWindow="-110" windowWidth="19420" windowHeight="11500" tabRatio="513" xr2:uid="{00000000-000D-0000-FFFF-FFFF00000000}"/>
  </bookViews>
  <sheets>
    <sheet name="Cover" sheetId="11" r:id="rId1"/>
    <sheet name="NOPA Table - Group 1" sheetId="6" r:id="rId2"/>
    <sheet name="NOPA Table - Group 2" sheetId="12" r:id="rId3"/>
  </sheets>
  <definedNames>
    <definedName name="_xlnm.Print_Area" localSheetId="1">'NOPA Table - Group 1'!$A$1:$H$18</definedName>
    <definedName name="_xlnm.Print_Titles" localSheetId="1">'NOPA Table - Group 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D18" i="6"/>
  <c r="D8" i="6"/>
  <c r="F8" i="6"/>
  <c r="E8" i="6"/>
  <c r="F44" i="12"/>
  <c r="D44" i="12"/>
  <c r="E44" i="12"/>
  <c r="F35" i="12"/>
  <c r="E35" i="12"/>
  <c r="D35" i="12"/>
  <c r="E24" i="12"/>
  <c r="F8" i="12"/>
  <c r="D8" i="12"/>
  <c r="F24" i="12"/>
  <c r="D24" i="12"/>
  <c r="E8" i="12" l="1"/>
  <c r="E18" i="6" l="1"/>
</calcChain>
</file>

<file path=xl/sharedStrings.xml><?xml version="1.0" encoding="utf-8"?>
<sst xmlns="http://schemas.openxmlformats.org/spreadsheetml/2006/main" count="187" uniqueCount="88">
  <si>
    <t>California Energy Commission - Energy Research Development Division</t>
  </si>
  <si>
    <t>Notice of Proposed Awards</t>
  </si>
  <si>
    <t>GFO-24-312</t>
  </si>
  <si>
    <t>Advanced Grid Technology Acceleration Projects</t>
  </si>
  <si>
    <t>Project Group 1 – Utility Demonstrations of Advanced Grid Technologies ​</t>
  </si>
  <si>
    <t>Project Group 2 – Development and Pilot Testing of Advanced Grid Technologies</t>
  </si>
  <si>
    <r>
      <t>Note: Added language appears in </t>
    </r>
    <r>
      <rPr>
        <b/>
        <u/>
        <sz val="14"/>
        <rFont val="Tahoma"/>
        <charset val="1"/>
      </rPr>
      <t>bold and underline,</t>
    </r>
    <r>
      <rPr>
        <sz val="14"/>
        <rFont val="Tahoma"/>
        <charset val="1"/>
      </rPr>
      <t> and deleted language appears in [</t>
    </r>
    <r>
      <rPr>
        <strike/>
        <sz val="14"/>
        <rFont val="Tahoma"/>
        <charset val="1"/>
      </rPr>
      <t>strikethrough</t>
    </r>
    <r>
      <rPr>
        <sz val="14"/>
        <rFont val="Tahoma"/>
        <charset val="1"/>
      </rPr>
      <t>]. </t>
    </r>
  </si>
  <si>
    <t> 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</si>
  <si>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</si>
  <si>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</si>
  <si>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</si>
  <si>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</si>
  <si>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</si>
  <si>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</si>
  <si>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</si>
  <si>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</si>
  <si>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</si>
  <si>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UC San Diego​</t>
  </si>
  <si>
    <t>Accelerating Grid-Interactive, Flexible Data Centers in California​</t>
  </si>
  <si>
    <t>Awardee</t>
  </si>
  <si>
    <t>Pacific Gas &amp; Electric Company​</t>
  </si>
  <si>
    <t>Edge Computing on Meters (ECOM)​</t>
  </si>
  <si>
    <t>LBNL​</t>
  </si>
  <si>
    <t>Line Impedance Network Estimator (LINE) for Grid Mapping via Smart Meters</t>
  </si>
  <si>
    <t>Total Funding Recommended</t>
  </si>
  <si>
    <t>Passed Not Funded</t>
  </si>
  <si>
    <t>Zum Services, Inc.​</t>
  </si>
  <si>
    <t>AI-Enabled Virtual Power Plant Software Platform for Grid Integration of Electric School Bus Fleets</t>
  </si>
  <si>
    <t>Finalist</t>
  </si>
  <si>
    <t>Southern California Edison​</t>
  </si>
  <si>
    <t>Altadena Community Grid Edge Kit Deployment Project</t>
  </si>
  <si>
    <t>Nuvve​</t>
  </si>
  <si>
    <t>Orchestrated Residential Integration of Optimized Networks</t>
  </si>
  <si>
    <t>T2 Borrego, LLC​</t>
  </si>
  <si>
    <t>Demonstrating Multi-Benefit, Front-of-Meter Energy Storage with Reversible Solid Oxide Cell Technology</t>
  </si>
  <si>
    <t>Prologis Mobility, LLC​</t>
  </si>
  <si>
    <t>Inland Empire Solar + Storage Retrofit and Virtual Power Plant (VPP) Demonstration</t>
  </si>
  <si>
    <t>Total</t>
  </si>
  <si>
    <t>GridWrap, Inc.</t>
  </si>
  <si>
    <t>Composite WiRe Wrap: Advancing Grid Capacity and Wildfire Safety in California</t>
  </si>
  <si>
    <t>New Sun Road, PBC.</t>
  </si>
  <si>
    <t>MAGIC – Microgrids for Advanced Grid Interaction and Control</t>
  </si>
  <si>
    <t>BoxPower, Inc.</t>
  </si>
  <si>
    <t>INFINITE: Integrating Flexible Interconnection Technologies for Electrified Resilience</t>
  </si>
  <si>
    <t>Critical Loop Equipment, Inc</t>
  </si>
  <si>
    <t>Real-Time Orchestration of Distributed Energy Resources for California Campuses Project</t>
  </si>
  <si>
    <t xml:space="preserve">	
The Regents of the University of California, UC Davis</t>
  </si>
  <si>
    <t>Real-time Automated Pricing-Driven Total Optimization of Residential Loads (RAPTOR)</t>
  </si>
  <si>
    <t>Indian Energy LLC</t>
  </si>
  <si>
    <t>HyGrid: Hybrid Battery &amp; Critical Infrastructure Integration for Grid Distribution</t>
  </si>
  <si>
    <t>All Power Labs, Inc.</t>
  </si>
  <si>
    <t>Forest Biomass - Grid Risk to Grid Resilience</t>
  </si>
  <si>
    <t>Luminia LLC</t>
  </si>
  <si>
    <t>CASA-VPP: Community Anchored Solar-and-storage Aggregation Virtual Power Plant at La Casa del Zorro</t>
  </si>
  <si>
    <t xml:space="preserve">	
The Regents of the University of California, UC Merced</t>
  </si>
  <si>
    <t>The DC Super Highway for the future smart power delivery</t>
  </si>
  <si>
    <t>Element 16 Technologies, Inc.</t>
  </si>
  <si>
    <t>Advanced Grid Controls for Sulfur Energy Storage</t>
  </si>
  <si>
    <t>One-Cycle Control, Inc.</t>
  </si>
  <si>
    <t>Continuous, Precise, and Fast Power Flow Control with OCC-DVC (Dynamic VAR Compensator)</t>
  </si>
  <si>
    <t>Electric Power Research Institute, Inc.</t>
  </si>
  <si>
    <t>CHARGE-MVDC: Connecting High-demand Applications with Resilient Grid Electrification via Medium Voltage Direct Current</t>
  </si>
  <si>
    <t>Pravah</t>
  </si>
  <si>
    <t>AI-native Grid Intelligence Platform for California</t>
  </si>
  <si>
    <t>Eneridge, Inc.</t>
  </si>
  <si>
    <t>Mobile Megawatt Charging System Demonstration for Grid-Interactive, Renewable-Integrated EV Fast Charging in California</t>
  </si>
  <si>
    <t>Did Not Pass</t>
  </si>
  <si>
    <t>-</t>
  </si>
  <si>
    <t>Climformatics Inc.</t>
  </si>
  <si>
    <t>Near-to-Long Term Precipitation Prediction (NLPP) for Localized Hydropower Management</t>
  </si>
  <si>
    <t>Ecotherm Technologies LLC</t>
  </si>
  <si>
    <t>AI-Enabled Digital Twin for Risk-Aware Dynamic Line Rating (DLR) Forecasting</t>
  </si>
  <si>
    <t>LiCAP Technologies, Inc.</t>
  </si>
  <si>
    <t>Advanced Ultracapacitor Energy Storage System for Fast Response Grid Stabilization and Equitable Renewable Integration in California</t>
  </si>
  <si>
    <t>Peninsula Corridor Joint Powers Board</t>
  </si>
  <si>
    <t>Caltrain Energy Storage System Pilot Project</t>
  </si>
  <si>
    <t>RockeTruck, Inc.</t>
  </si>
  <si>
    <t>Direct Current Data Center Power (DCDCP)</t>
  </si>
  <si>
    <t>Strawberry Community Power</t>
  </si>
  <si>
    <t>Disqualified</t>
  </si>
  <si>
    <t>Alsym Energy</t>
  </si>
  <si>
    <t>Alsym Multi-Grid Benefits Demonstration of Non-Flammable, Flexible Use Advanced Energy Storage System</t>
  </si>
  <si>
    <t>Expand Power Technologies</t>
  </si>
  <si>
    <t>Solid State Transformers for Disadvantaged Communities</t>
  </si>
  <si>
    <t>The Ingram Politic</t>
  </si>
  <si>
    <t>Th Ingram Politic</t>
  </si>
  <si>
    <t>UCLA</t>
  </si>
  <si>
    <t xml:space="preserve">An End-to-End, AI-Enabled Decision-Support Platform Using Grid-Enhancing Technologies for Capacity and Resilience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</si>
</sst>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1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name val="Tahoma"/>
      <family val="2"/>
    </font>
    <font>
      <sz val="12"/>
      <color rgb="FF000000"/>
      <name val="Tahoma"/>
      <family val="2"/>
    </font>
    <font>
      <strike/>
      <sz val="12"/>
      <color theme="1"/>
      <name val="Tahoma"/>
      <family val="2"/>
    </font>
    <font>
      <b/>
      <u/>
      <sz val="12"/>
      <color theme="1"/>
      <name val="Tahoma"/>
      <family val="2"/>
    </font>
    <font>
      <b/>
      <u/>
      <sz val="12"/>
      <color theme="1"/>
      <name val="Tahoma "/>
    </font>
    <font>
      <b/>
      <u/>
      <sz val="14"/>
      <name val="Tahoma"/>
      <charset val="1"/>
    </font>
    <font>
      <sz val="14"/>
      <name val="Tahoma"/>
      <charset val="1"/>
    </font>
    <font>
      <strike/>
      <sz val="14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2" xfId="0" applyFont="1" applyFill="1" applyBorder="1"/>
    <xf numFmtId="0" fontId="5" fillId="3" borderId="13" xfId="0" applyFont="1" applyFill="1" applyBorder="1"/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2" fontId="3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2" borderId="0" xfId="0" applyFont="1" applyFill="1"/>
    <xf numFmtId="164" fontId="3" fillId="0" borderId="1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horizontal="right" vertical="center" wrapText="1"/>
    </xf>
    <xf numFmtId="4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5" fillId="3" borderId="7" xfId="0" applyFont="1" applyFill="1" applyBorder="1"/>
    <xf numFmtId="0" fontId="5" fillId="3" borderId="8" xfId="0" applyFont="1" applyFill="1" applyBorder="1"/>
    <xf numFmtId="165" fontId="12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4" fontId="14" fillId="2" borderId="4" xfId="0" applyNumberFormat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164" fontId="14" fillId="5" borderId="10" xfId="0" applyNumberFormat="1" applyFont="1" applyFill="1" applyBorder="1" applyAlignment="1">
      <alignment horizontal="right" vertical="center" wrapText="1"/>
    </xf>
    <xf numFmtId="164" fontId="14" fillId="5" borderId="9" xfId="0" applyNumberFormat="1" applyFont="1" applyFill="1" applyBorder="1" applyAlignment="1">
      <alignment horizontal="right" vertical="center" wrapText="1"/>
    </xf>
    <xf numFmtId="164" fontId="14" fillId="5" borderId="8" xfId="0" applyNumberFormat="1" applyFont="1" applyFill="1" applyBorder="1" applyAlignment="1">
      <alignment horizontal="right" vertical="center" wrapText="1"/>
    </xf>
    <xf numFmtId="164" fontId="14" fillId="5" borderId="6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11"/>
  <sheetViews>
    <sheetView tabSelected="1" workbookViewId="0">
      <selection activeCell="A16" sqref="A16"/>
    </sheetView>
  </sheetViews>
  <sheetFormatPr defaultRowHeight="15"/>
  <cols>
    <col min="1" max="1" width="86.140625" style="32" customWidth="1"/>
  </cols>
  <sheetData>
    <row r="1" spans="1:1" ht="25.5" customHeight="1">
      <c r="A1" s="32" t="s">
        <v>0</v>
      </c>
    </row>
    <row r="2" spans="1:1" ht="25.5" customHeight="1">
      <c r="A2" s="32" t="s">
        <v>1</v>
      </c>
    </row>
    <row r="3" spans="1:1" ht="25.5" customHeight="1">
      <c r="A3" s="72" t="s">
        <v>2</v>
      </c>
    </row>
    <row r="4" spans="1:1" ht="25.5" customHeight="1">
      <c r="A4" s="72" t="s">
        <v>3</v>
      </c>
    </row>
    <row r="5" spans="1:1" ht="25.5" customHeight="1">
      <c r="A5" s="32" t="s">
        <v>4</v>
      </c>
    </row>
    <row r="6" spans="1:1" ht="25.5" customHeight="1">
      <c r="A6" s="32" t="s">
        <v>5</v>
      </c>
    </row>
    <row r="7" spans="1:1" ht="25.5" customHeight="1">
      <c r="A7" s="80">
        <v>46093</v>
      </c>
    </row>
    <row r="8" spans="1:1">
      <c r="A8" s="81">
        <v>46113</v>
      </c>
    </row>
    <row r="10" spans="1:1" ht="35.1">
      <c r="A10" s="91" t="s">
        <v>6</v>
      </c>
    </row>
    <row r="11" spans="1:1" ht="17.45">
      <c r="A11" s="91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opLeftCell="A3" zoomScale="85" zoomScaleNormal="85" zoomScaleSheetLayoutView="100" workbookViewId="0">
      <selection activeCell="M12" sqref="M12"/>
    </sheetView>
  </sheetViews>
  <sheetFormatPr defaultColWidth="9.140625" defaultRowHeight="14.45"/>
  <cols>
    <col min="1" max="1" width="10.5703125" style="8" customWidth="1"/>
    <col min="2" max="2" width="22" style="4" customWidth="1"/>
    <col min="3" max="3" width="29.28515625" style="4" customWidth="1"/>
    <col min="4" max="4" width="15.5703125" style="5" customWidth="1"/>
    <col min="5" max="5" width="19" style="5" customWidth="1"/>
    <col min="6" max="6" width="15.5703125" style="5" customWidth="1"/>
    <col min="7" max="7" width="8.140625" style="5" customWidth="1"/>
    <col min="8" max="8" width="13.5703125" style="9" customWidth="1"/>
    <col min="9" max="10" width="9.140625" style="4"/>
    <col min="11" max="11" width="11.28515625" style="4" bestFit="1" customWidth="1"/>
    <col min="12" max="16384" width="9.140625" style="4"/>
  </cols>
  <sheetData>
    <row r="1" spans="1:8" s="59" customFormat="1" ht="24.6" customHeight="1">
      <c r="A1" s="65" t="s">
        <v>4</v>
      </c>
      <c r="C1" s="60"/>
      <c r="D1" s="60"/>
      <c r="E1" s="60"/>
      <c r="F1" s="60"/>
      <c r="G1" s="60"/>
      <c r="H1" s="60"/>
    </row>
    <row r="2" spans="1:8" s="1" customFormat="1" ht="15.6">
      <c r="A2" s="31"/>
      <c r="C2" s="2"/>
      <c r="D2" s="2"/>
      <c r="E2" s="2"/>
      <c r="F2" s="2"/>
      <c r="G2" s="2"/>
      <c r="H2" s="2"/>
    </row>
    <row r="3" spans="1:8" s="6" customFormat="1" ht="33.950000000000003" customHeight="1">
      <c r="A3" s="55" t="s">
        <v>8</v>
      </c>
      <c r="B3" s="56"/>
      <c r="C3" s="56"/>
      <c r="D3" s="56"/>
      <c r="E3" s="56"/>
      <c r="F3" s="56"/>
      <c r="G3" s="56"/>
      <c r="H3" s="57"/>
    </row>
    <row r="4" spans="1:8" s="1" customFormat="1" ht="46.5">
      <c r="A4" s="13" t="s">
        <v>9</v>
      </c>
      <c r="B4" s="13" t="s">
        <v>10</v>
      </c>
      <c r="C4" s="13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3" t="s">
        <v>16</v>
      </c>
    </row>
    <row r="5" spans="1:8" s="6" customFormat="1" ht="46.5">
      <c r="A5" s="10">
        <v>1.1000000000000001</v>
      </c>
      <c r="B5" s="27" t="s">
        <v>17</v>
      </c>
      <c r="C5" s="27" t="s">
        <v>18</v>
      </c>
      <c r="D5" s="25">
        <v>8484515</v>
      </c>
      <c r="E5" s="25">
        <v>8484515</v>
      </c>
      <c r="F5" s="25">
        <v>3710737</v>
      </c>
      <c r="G5" s="11">
        <v>91.15</v>
      </c>
      <c r="H5" s="10" t="s">
        <v>19</v>
      </c>
    </row>
    <row r="6" spans="1:8" s="6" customFormat="1" ht="38.25" customHeight="1">
      <c r="A6" s="10">
        <v>1.2</v>
      </c>
      <c r="B6" s="27" t="s">
        <v>20</v>
      </c>
      <c r="C6" s="27" t="s">
        <v>21</v>
      </c>
      <c r="D6" s="25">
        <v>4097348</v>
      </c>
      <c r="E6" s="25">
        <v>4097348</v>
      </c>
      <c r="F6" s="25">
        <v>3203401</v>
      </c>
      <c r="G6" s="11">
        <v>90.94</v>
      </c>
      <c r="H6" s="10" t="s">
        <v>19</v>
      </c>
    </row>
    <row r="7" spans="1:8" s="6" customFormat="1" ht="46.5">
      <c r="A7" s="82">
        <v>1.3</v>
      </c>
      <c r="B7" s="83" t="s">
        <v>22</v>
      </c>
      <c r="C7" s="83" t="s">
        <v>23</v>
      </c>
      <c r="D7" s="84">
        <v>5900000</v>
      </c>
      <c r="E7" s="84">
        <v>5900000</v>
      </c>
      <c r="F7" s="84">
        <v>3000000</v>
      </c>
      <c r="G7" s="85">
        <v>90.29</v>
      </c>
      <c r="H7" s="86" t="s">
        <v>19</v>
      </c>
    </row>
    <row r="8" spans="1:8" s="1" customFormat="1" ht="23.45" customHeight="1">
      <c r="A8" s="33"/>
      <c r="B8" s="34"/>
      <c r="C8" s="35" t="s">
        <v>24</v>
      </c>
      <c r="D8" s="36">
        <f>SUM(D5:D7)</f>
        <v>18481863</v>
      </c>
      <c r="E8" s="87">
        <f>SUM(E5:E7)</f>
        <v>18481863</v>
      </c>
      <c r="F8" s="88">
        <f>SUM(F5:F7)</f>
        <v>9914138</v>
      </c>
      <c r="G8" s="39"/>
      <c r="H8" s="40"/>
    </row>
    <row r="9" spans="1:8" s="1" customFormat="1" ht="15.6">
      <c r="A9" s="43"/>
      <c r="B9" s="44"/>
      <c r="C9" s="45"/>
      <c r="D9" s="46"/>
      <c r="E9" s="46"/>
      <c r="F9" s="46"/>
      <c r="G9" s="47"/>
      <c r="H9" s="48"/>
    </row>
    <row r="10" spans="1:8" s="1" customFormat="1" ht="15.6">
      <c r="A10" s="49"/>
      <c r="B10" s="50"/>
      <c r="C10" s="51"/>
      <c r="D10" s="52"/>
      <c r="E10" s="52"/>
      <c r="F10" s="52"/>
      <c r="G10" s="53"/>
      <c r="H10" s="54"/>
    </row>
    <row r="11" spans="1:8" s="1" customFormat="1" ht="39.950000000000003" customHeight="1">
      <c r="A11" s="58" t="s">
        <v>25</v>
      </c>
      <c r="B11" s="41"/>
      <c r="C11" s="41"/>
      <c r="D11" s="41"/>
      <c r="E11" s="41"/>
      <c r="F11" s="41"/>
      <c r="G11" s="41"/>
      <c r="H11" s="42"/>
    </row>
    <row r="12" spans="1:8" s="1" customFormat="1" ht="46.5">
      <c r="A12" s="13" t="s">
        <v>9</v>
      </c>
      <c r="B12" s="13" t="s">
        <v>10</v>
      </c>
      <c r="C12" s="13" t="s">
        <v>11</v>
      </c>
      <c r="D12" s="14" t="s">
        <v>12</v>
      </c>
      <c r="E12" s="14" t="s">
        <v>13</v>
      </c>
      <c r="F12" s="14" t="s">
        <v>14</v>
      </c>
      <c r="G12" s="14" t="s">
        <v>15</v>
      </c>
      <c r="H12" s="13" t="s">
        <v>16</v>
      </c>
    </row>
    <row r="13" spans="1:8" s="6" customFormat="1" ht="62.1">
      <c r="A13" s="10">
        <v>1.4</v>
      </c>
      <c r="B13" s="27" t="s">
        <v>26</v>
      </c>
      <c r="C13" s="27" t="s">
        <v>27</v>
      </c>
      <c r="D13" s="25">
        <v>8989754</v>
      </c>
      <c r="E13" s="25">
        <v>0</v>
      </c>
      <c r="F13" s="25">
        <v>31766602</v>
      </c>
      <c r="G13" s="11">
        <v>84.24</v>
      </c>
      <c r="H13" s="15" t="s">
        <v>28</v>
      </c>
    </row>
    <row r="14" spans="1:8" s="6" customFormat="1" ht="46.5">
      <c r="A14" s="10">
        <v>1.5</v>
      </c>
      <c r="B14" s="27" t="s">
        <v>29</v>
      </c>
      <c r="C14" s="27" t="s">
        <v>30</v>
      </c>
      <c r="D14" s="25">
        <v>9000000</v>
      </c>
      <c r="E14" s="25">
        <v>0</v>
      </c>
      <c r="F14" s="25">
        <v>7458084</v>
      </c>
      <c r="G14" s="11">
        <v>81.81</v>
      </c>
      <c r="H14" s="15" t="s">
        <v>28</v>
      </c>
    </row>
    <row r="15" spans="1:8" s="6" customFormat="1" ht="46.5">
      <c r="A15" s="10">
        <v>1.6</v>
      </c>
      <c r="B15" s="27" t="s">
        <v>31</v>
      </c>
      <c r="C15" s="27" t="s">
        <v>32</v>
      </c>
      <c r="D15" s="25">
        <v>8973502</v>
      </c>
      <c r="E15" s="25">
        <v>0</v>
      </c>
      <c r="F15" s="25">
        <v>3850353</v>
      </c>
      <c r="G15" s="11">
        <v>81.53</v>
      </c>
      <c r="H15" s="15" t="s">
        <v>28</v>
      </c>
    </row>
    <row r="16" spans="1:8" s="6" customFormat="1" ht="62.1">
      <c r="A16" s="10">
        <v>1.7</v>
      </c>
      <c r="B16" s="27" t="s">
        <v>33</v>
      </c>
      <c r="C16" s="27" t="s">
        <v>34</v>
      </c>
      <c r="D16" s="25">
        <v>8999896</v>
      </c>
      <c r="E16" s="25">
        <v>0</v>
      </c>
      <c r="F16" s="25">
        <v>7051864</v>
      </c>
      <c r="G16" s="11">
        <v>81.13</v>
      </c>
      <c r="H16" s="15" t="s">
        <v>28</v>
      </c>
    </row>
    <row r="17" spans="1:8" s="6" customFormat="1" ht="62.1">
      <c r="A17" s="10">
        <v>1.8</v>
      </c>
      <c r="B17" s="27" t="s">
        <v>35</v>
      </c>
      <c r="C17" s="27" t="s">
        <v>36</v>
      </c>
      <c r="D17" s="25">
        <v>9000000</v>
      </c>
      <c r="E17" s="25">
        <v>0</v>
      </c>
      <c r="F17" s="25">
        <v>3978192</v>
      </c>
      <c r="G17" s="11">
        <v>79.819999999999993</v>
      </c>
      <c r="H17" s="15" t="s">
        <v>28</v>
      </c>
    </row>
    <row r="18" spans="1:8" s="1" customFormat="1" ht="15.6">
      <c r="A18" s="18"/>
      <c r="B18" s="19"/>
      <c r="C18" s="20" t="s">
        <v>37</v>
      </c>
      <c r="D18" s="89">
        <f>SUM(D13:D17)</f>
        <v>44963152</v>
      </c>
      <c r="E18" s="30">
        <f>SUM(E13:E17)</f>
        <v>0</v>
      </c>
      <c r="F18" s="90">
        <f>SUM(F13:F17)</f>
        <v>54105095</v>
      </c>
      <c r="G18" s="21"/>
      <c r="H18" s="22"/>
    </row>
    <row r="19" spans="1:8" s="7" customFormat="1" ht="15.6">
      <c r="A19" s="12"/>
      <c r="B19" s="1"/>
      <c r="C19" s="1"/>
      <c r="D19" s="3"/>
      <c r="E19" s="3"/>
      <c r="F19" s="3"/>
      <c r="G19" s="3"/>
      <c r="H19" s="12"/>
    </row>
  </sheetData>
  <printOptions horizontalCentered="1"/>
  <pageMargins left="0.25" right="0.25" top="0.5" bottom="0.5" header="0.3" footer="0.3"/>
  <pageSetup fitToHeight="0" orientation="landscape" r:id="rId1"/>
  <headerFooter>
    <oddFooter>&amp;CNOPA Results Page &amp;P of &amp;N</oddFooter>
  </headerFooter>
  <rowBreaks count="1" manualBreakCount="1">
    <brk id="1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C14B-8BCE-4B18-8988-B01B245D5B14}">
  <dimension ref="A1:M45"/>
  <sheetViews>
    <sheetView zoomScale="70" zoomScaleNormal="70" workbookViewId="0">
      <selection activeCell="A34" sqref="A34"/>
    </sheetView>
  </sheetViews>
  <sheetFormatPr defaultColWidth="9.140625" defaultRowHeight="14.45"/>
  <cols>
    <col min="1" max="1" width="11.7109375" style="8" customWidth="1"/>
    <col min="2" max="2" width="22" style="4" customWidth="1"/>
    <col min="3" max="3" width="29.28515625" style="4" customWidth="1"/>
    <col min="4" max="4" width="15.5703125" style="5" customWidth="1"/>
    <col min="5" max="5" width="19" style="5" customWidth="1"/>
    <col min="6" max="6" width="15.5703125" style="5" customWidth="1"/>
    <col min="7" max="7" width="8.140625" style="5" customWidth="1"/>
    <col min="8" max="8" width="14.28515625" style="9" customWidth="1"/>
    <col min="9" max="10" width="9.140625" style="4"/>
    <col min="11" max="11" width="11.28515625" style="4" bestFit="1" customWidth="1"/>
    <col min="12" max="12" width="9.140625" style="4"/>
    <col min="13" max="13" width="13.42578125" style="4" bestFit="1" customWidth="1"/>
    <col min="14" max="16384" width="9.140625" style="4"/>
  </cols>
  <sheetData>
    <row r="1" spans="1:13" s="59" customFormat="1" ht="24.6" customHeight="1">
      <c r="A1" s="65" t="s">
        <v>5</v>
      </c>
      <c r="C1" s="60"/>
      <c r="D1" s="60"/>
      <c r="E1" s="60"/>
      <c r="F1" s="60"/>
      <c r="G1" s="60"/>
      <c r="H1" s="60"/>
    </row>
    <row r="2" spans="1:13" s="1" customFormat="1" ht="15.6">
      <c r="A2" s="31"/>
      <c r="C2" s="2"/>
      <c r="D2" s="2"/>
      <c r="E2" s="2"/>
      <c r="F2" s="2"/>
      <c r="G2" s="2"/>
      <c r="H2" s="2"/>
    </row>
    <row r="3" spans="1:13" s="6" customFormat="1" ht="30.6" customHeight="1">
      <c r="A3" s="55" t="s">
        <v>8</v>
      </c>
      <c r="B3" s="56"/>
      <c r="C3" s="56"/>
      <c r="D3" s="56"/>
      <c r="E3" s="56"/>
      <c r="F3" s="56"/>
      <c r="G3" s="56"/>
      <c r="H3" s="57"/>
    </row>
    <row r="4" spans="1:13" s="1" customFormat="1" ht="55.9" customHeight="1">
      <c r="A4" s="13" t="s">
        <v>9</v>
      </c>
      <c r="B4" s="13" t="s">
        <v>10</v>
      </c>
      <c r="C4" s="13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3" t="s">
        <v>16</v>
      </c>
    </row>
    <row r="5" spans="1:13" s="6" customFormat="1" ht="62.1">
      <c r="A5" s="10">
        <v>2.1</v>
      </c>
      <c r="B5" s="27" t="s">
        <v>38</v>
      </c>
      <c r="C5" s="27" t="s">
        <v>39</v>
      </c>
      <c r="D5" s="25">
        <v>3995320</v>
      </c>
      <c r="E5" s="25">
        <v>3995320</v>
      </c>
      <c r="F5" s="25">
        <v>1869890</v>
      </c>
      <c r="G5" s="11">
        <v>91.17</v>
      </c>
      <c r="H5" s="10" t="s">
        <v>19</v>
      </c>
    </row>
    <row r="6" spans="1:13" s="6" customFormat="1" ht="46.5">
      <c r="A6" s="10">
        <v>2.2000000000000002</v>
      </c>
      <c r="B6" s="27" t="s">
        <v>40</v>
      </c>
      <c r="C6" s="27" t="s">
        <v>41</v>
      </c>
      <c r="D6" s="25">
        <v>2680416</v>
      </c>
      <c r="E6" s="25">
        <v>2680416</v>
      </c>
      <c r="F6" s="25">
        <v>1160073</v>
      </c>
      <c r="G6" s="11">
        <v>88.27</v>
      </c>
      <c r="H6" s="10" t="s">
        <v>19</v>
      </c>
    </row>
    <row r="7" spans="1:13" s="6" customFormat="1" ht="62.1">
      <c r="A7" s="17">
        <v>2.2999999999999998</v>
      </c>
      <c r="B7" s="28" t="s">
        <v>42</v>
      </c>
      <c r="C7" s="28" t="s">
        <v>43</v>
      </c>
      <c r="D7" s="25">
        <v>4000000</v>
      </c>
      <c r="E7" s="66">
        <v>4000000</v>
      </c>
      <c r="F7" s="25">
        <v>1000000</v>
      </c>
      <c r="G7" s="23">
        <v>87.81</v>
      </c>
      <c r="H7" s="17" t="s">
        <v>19</v>
      </c>
    </row>
    <row r="8" spans="1:13" s="6" customFormat="1" ht="15.6">
      <c r="A8" s="33"/>
      <c r="B8" s="34"/>
      <c r="C8" s="35" t="s">
        <v>24</v>
      </c>
      <c r="D8" s="36">
        <f>SUM(D5:D7)</f>
        <v>10675736</v>
      </c>
      <c r="E8" s="37">
        <f>SUM(E5:E7)</f>
        <v>10675736</v>
      </c>
      <c r="F8" s="38">
        <f>SUM(F5:F7)</f>
        <v>4029963</v>
      </c>
      <c r="G8" s="39"/>
      <c r="H8" s="40"/>
    </row>
    <row r="9" spans="1:13" s="1" customFormat="1" ht="23.45" customHeight="1">
      <c r="A9" s="43"/>
      <c r="B9" s="44"/>
      <c r="C9" s="45"/>
      <c r="D9" s="46"/>
      <c r="E9" s="46"/>
      <c r="F9" s="46"/>
      <c r="G9" s="47"/>
      <c r="H9" s="48"/>
      <c r="M9" s="3"/>
    </row>
    <row r="10" spans="1:13" s="1" customFormat="1" ht="15.6">
      <c r="A10" s="49"/>
      <c r="B10" s="50"/>
      <c r="C10" s="51"/>
      <c r="D10" s="52"/>
      <c r="E10" s="52"/>
      <c r="F10" s="52"/>
      <c r="G10" s="53"/>
      <c r="H10" s="54"/>
    </row>
    <row r="11" spans="1:13" s="1" customFormat="1" ht="15.6">
      <c r="A11" s="58" t="s">
        <v>25</v>
      </c>
      <c r="B11" s="41"/>
      <c r="C11" s="41"/>
      <c r="D11" s="41"/>
      <c r="E11" s="41"/>
      <c r="F11" s="41"/>
      <c r="G11" s="41"/>
      <c r="H11" s="42"/>
    </row>
    <row r="12" spans="1:13" s="1" customFormat="1" ht="46.5">
      <c r="A12" s="13" t="s">
        <v>9</v>
      </c>
      <c r="B12" s="13" t="s">
        <v>10</v>
      </c>
      <c r="C12" s="13" t="s">
        <v>11</v>
      </c>
      <c r="D12" s="14" t="s">
        <v>12</v>
      </c>
      <c r="E12" s="14" t="s">
        <v>13</v>
      </c>
      <c r="F12" s="14" t="s">
        <v>14</v>
      </c>
      <c r="G12" s="14" t="s">
        <v>15</v>
      </c>
      <c r="H12" s="13" t="s">
        <v>16</v>
      </c>
    </row>
    <row r="13" spans="1:13" s="1" customFormat="1" ht="53.45" customHeight="1">
      <c r="A13" s="10">
        <v>2.4</v>
      </c>
      <c r="B13" s="27" t="s">
        <v>44</v>
      </c>
      <c r="C13" s="27" t="s">
        <v>45</v>
      </c>
      <c r="D13" s="25">
        <v>3914462</v>
      </c>
      <c r="E13" s="25">
        <v>0</v>
      </c>
      <c r="F13" s="25">
        <v>1116820</v>
      </c>
      <c r="G13" s="11">
        <v>86.092292484017278</v>
      </c>
      <c r="H13" s="15" t="s">
        <v>28</v>
      </c>
    </row>
    <row r="14" spans="1:13" s="6" customFormat="1" ht="62.1">
      <c r="A14" s="10">
        <v>2.5</v>
      </c>
      <c r="B14" s="63" t="s">
        <v>46</v>
      </c>
      <c r="C14" s="27" t="s">
        <v>47</v>
      </c>
      <c r="D14" s="25">
        <v>3998965</v>
      </c>
      <c r="E14" s="25">
        <v>0</v>
      </c>
      <c r="F14" s="25">
        <v>1000000</v>
      </c>
      <c r="G14" s="11">
        <v>85.339810551316845</v>
      </c>
      <c r="H14" s="15" t="s">
        <v>28</v>
      </c>
    </row>
    <row r="15" spans="1:13" s="6" customFormat="1" ht="62.1">
      <c r="A15" s="10">
        <v>2.6</v>
      </c>
      <c r="B15" s="27" t="s">
        <v>48</v>
      </c>
      <c r="C15" s="27" t="s">
        <v>49</v>
      </c>
      <c r="D15" s="25">
        <v>4000000</v>
      </c>
      <c r="E15" s="25">
        <v>0</v>
      </c>
      <c r="F15" s="25">
        <v>1000000</v>
      </c>
      <c r="G15" s="11">
        <v>84.8181140035326</v>
      </c>
      <c r="H15" s="15" t="s">
        <v>28</v>
      </c>
    </row>
    <row r="16" spans="1:13" s="6" customFormat="1" ht="30.95">
      <c r="A16" s="10">
        <v>2.7</v>
      </c>
      <c r="B16" s="27" t="s">
        <v>50</v>
      </c>
      <c r="C16" s="27" t="s">
        <v>51</v>
      </c>
      <c r="D16" s="25">
        <v>2247540</v>
      </c>
      <c r="E16" s="25">
        <v>0</v>
      </c>
      <c r="F16" s="25">
        <v>583020</v>
      </c>
      <c r="G16" s="11">
        <v>83.5625</v>
      </c>
      <c r="H16" s="15" t="s">
        <v>28</v>
      </c>
    </row>
    <row r="17" spans="1:13" s="6" customFormat="1" ht="62.1">
      <c r="A17" s="10">
        <v>2.8</v>
      </c>
      <c r="B17" s="27" t="s">
        <v>52</v>
      </c>
      <c r="C17" s="27" t="s">
        <v>53</v>
      </c>
      <c r="D17" s="25">
        <v>2659993</v>
      </c>
      <c r="E17" s="25">
        <v>0</v>
      </c>
      <c r="F17" s="25">
        <v>906004</v>
      </c>
      <c r="G17" s="11">
        <v>83.387249521847053</v>
      </c>
      <c r="H17" s="15" t="s">
        <v>28</v>
      </c>
    </row>
    <row r="18" spans="1:13" s="6" customFormat="1" ht="77.45">
      <c r="A18" s="10">
        <v>2.9</v>
      </c>
      <c r="B18" s="63" t="s">
        <v>54</v>
      </c>
      <c r="C18" s="27" t="s">
        <v>55</v>
      </c>
      <c r="D18" s="25">
        <v>4000000</v>
      </c>
      <c r="E18" s="25">
        <v>0</v>
      </c>
      <c r="F18" s="25">
        <v>1004000</v>
      </c>
      <c r="G18" s="11">
        <v>82.386864898615642</v>
      </c>
      <c r="H18" s="15" t="s">
        <v>28</v>
      </c>
    </row>
    <row r="19" spans="1:13" s="6" customFormat="1" ht="30.95">
      <c r="A19" s="61">
        <v>2.1</v>
      </c>
      <c r="B19" s="27" t="s">
        <v>56</v>
      </c>
      <c r="C19" s="27" t="s">
        <v>57</v>
      </c>
      <c r="D19" s="25">
        <v>1500000</v>
      </c>
      <c r="E19" s="25">
        <v>0</v>
      </c>
      <c r="F19" s="25">
        <v>375000</v>
      </c>
      <c r="G19" s="11">
        <v>81.910995435402867</v>
      </c>
      <c r="H19" s="15" t="s">
        <v>28</v>
      </c>
    </row>
    <row r="20" spans="1:13" s="6" customFormat="1" ht="62.1">
      <c r="A20" s="10">
        <v>2.11</v>
      </c>
      <c r="B20" s="27" t="s">
        <v>58</v>
      </c>
      <c r="C20" s="27" t="s">
        <v>59</v>
      </c>
      <c r="D20" s="25">
        <v>4000000</v>
      </c>
      <c r="E20" s="25">
        <v>0</v>
      </c>
      <c r="F20" s="25">
        <v>1000000</v>
      </c>
      <c r="G20" s="11">
        <v>80.829190643491486</v>
      </c>
      <c r="H20" s="15" t="s">
        <v>28</v>
      </c>
    </row>
    <row r="21" spans="1:13" s="1" customFormat="1" ht="93">
      <c r="A21" s="10">
        <v>2.12</v>
      </c>
      <c r="B21" s="27" t="s">
        <v>60</v>
      </c>
      <c r="C21" s="27" t="s">
        <v>61</v>
      </c>
      <c r="D21" s="25">
        <v>3979556</v>
      </c>
      <c r="E21" s="25">
        <v>0</v>
      </c>
      <c r="F21" s="25">
        <v>1000000</v>
      </c>
      <c r="G21" s="11">
        <v>79.719069757576861</v>
      </c>
      <c r="H21" s="15" t="s">
        <v>28</v>
      </c>
    </row>
    <row r="22" spans="1:13" s="1" customFormat="1" ht="30.95">
      <c r="A22" s="61">
        <v>2.13</v>
      </c>
      <c r="B22" s="27" t="s">
        <v>62</v>
      </c>
      <c r="C22" s="27" t="s">
        <v>63</v>
      </c>
      <c r="D22" s="25">
        <v>1065750</v>
      </c>
      <c r="E22" s="25">
        <v>0</v>
      </c>
      <c r="F22" s="25">
        <v>751250</v>
      </c>
      <c r="G22" s="11">
        <v>78.483144073811218</v>
      </c>
      <c r="H22" s="15" t="s">
        <v>28</v>
      </c>
    </row>
    <row r="23" spans="1:13" s="1" customFormat="1" ht="77.45">
      <c r="A23" s="10">
        <v>2.14</v>
      </c>
      <c r="B23" s="27" t="s">
        <v>64</v>
      </c>
      <c r="C23" s="27" t="s">
        <v>65</v>
      </c>
      <c r="D23" s="25">
        <v>3710706</v>
      </c>
      <c r="E23" s="25">
        <v>0</v>
      </c>
      <c r="F23" s="25">
        <v>1065409</v>
      </c>
      <c r="G23" s="11">
        <v>77</v>
      </c>
      <c r="H23" s="15" t="s">
        <v>28</v>
      </c>
    </row>
    <row r="24" spans="1:13" s="1" customFormat="1" ht="33" customHeight="1">
      <c r="A24" s="33"/>
      <c r="B24" s="34"/>
      <c r="C24" s="35" t="s">
        <v>37</v>
      </c>
      <c r="D24" s="36">
        <f>SUM(D13:D23)</f>
        <v>35076972</v>
      </c>
      <c r="E24" s="36">
        <f>SUM(E13:E23)</f>
        <v>0</v>
      </c>
      <c r="F24" s="36">
        <f>SUM(F13:F23)</f>
        <v>9801503</v>
      </c>
      <c r="G24" s="39"/>
      <c r="H24" s="40"/>
    </row>
    <row r="25" spans="1:13" s="1" customFormat="1" ht="16.899999999999999" customHeight="1">
      <c r="A25" s="43"/>
      <c r="B25" s="44"/>
      <c r="C25" s="45"/>
      <c r="D25" s="46"/>
      <c r="E25" s="46"/>
      <c r="F25" s="46"/>
      <c r="G25" s="47"/>
      <c r="H25" s="48"/>
    </row>
    <row r="26" spans="1:13" s="1" customFormat="1" ht="15.6">
      <c r="A26" s="49"/>
      <c r="B26" s="50"/>
      <c r="C26" s="51"/>
      <c r="D26" s="52"/>
      <c r="E26" s="52"/>
      <c r="F26" s="52"/>
      <c r="G26" s="53"/>
      <c r="H26" s="54"/>
    </row>
    <row r="27" spans="1:13" s="1" customFormat="1" ht="25.5" customHeight="1">
      <c r="A27" s="58" t="s">
        <v>66</v>
      </c>
      <c r="B27" s="41"/>
      <c r="C27" s="41"/>
      <c r="D27" s="41"/>
      <c r="E27" s="41"/>
      <c r="F27" s="41"/>
      <c r="G27" s="41"/>
      <c r="H27" s="42"/>
    </row>
    <row r="28" spans="1:13" s="1" customFormat="1" ht="61.15" customHeight="1">
      <c r="A28" s="13" t="s">
        <v>9</v>
      </c>
      <c r="B28" s="13" t="s">
        <v>10</v>
      </c>
      <c r="C28" s="13" t="s">
        <v>11</v>
      </c>
      <c r="D28" s="14" t="s">
        <v>12</v>
      </c>
      <c r="E28" s="14" t="s">
        <v>13</v>
      </c>
      <c r="F28" s="14" t="s">
        <v>14</v>
      </c>
      <c r="G28" s="14" t="s">
        <v>15</v>
      </c>
      <c r="H28" s="13" t="s">
        <v>16</v>
      </c>
    </row>
    <row r="29" spans="1:13" s="1" customFormat="1" ht="62.1">
      <c r="A29" s="64" t="s">
        <v>67</v>
      </c>
      <c r="B29" s="26" t="s">
        <v>68</v>
      </c>
      <c r="C29" s="26" t="s">
        <v>69</v>
      </c>
      <c r="D29" s="24">
        <v>2388760</v>
      </c>
      <c r="E29" s="24">
        <v>0</v>
      </c>
      <c r="F29" s="24">
        <v>654246</v>
      </c>
      <c r="G29" s="16" t="s">
        <v>67</v>
      </c>
      <c r="H29" s="15" t="s">
        <v>66</v>
      </c>
    </row>
    <row r="30" spans="1:13" s="7" customFormat="1" ht="46.5">
      <c r="A30" s="10" t="s">
        <v>67</v>
      </c>
      <c r="B30" s="26" t="s">
        <v>70</v>
      </c>
      <c r="C30" s="26" t="s">
        <v>71</v>
      </c>
      <c r="D30" s="24">
        <v>790321</v>
      </c>
      <c r="E30" s="24">
        <v>0</v>
      </c>
      <c r="F30" s="24">
        <v>198000</v>
      </c>
      <c r="G30" s="16" t="s">
        <v>67</v>
      </c>
      <c r="H30" s="15" t="s">
        <v>66</v>
      </c>
      <c r="M30" s="62"/>
    </row>
    <row r="31" spans="1:13" ht="93">
      <c r="A31" s="10" t="s">
        <v>67</v>
      </c>
      <c r="B31" s="26" t="s">
        <v>72</v>
      </c>
      <c r="C31" s="26" t="s">
        <v>73</v>
      </c>
      <c r="D31" s="24">
        <v>3999888</v>
      </c>
      <c r="E31" s="24">
        <v>0</v>
      </c>
      <c r="F31" s="24">
        <v>1000023</v>
      </c>
      <c r="G31" s="16" t="s">
        <v>67</v>
      </c>
      <c r="H31" s="15" t="s">
        <v>66</v>
      </c>
      <c r="M31" s="5"/>
    </row>
    <row r="32" spans="1:13" ht="30.95">
      <c r="A32" s="10" t="s">
        <v>67</v>
      </c>
      <c r="B32" s="26" t="s">
        <v>74</v>
      </c>
      <c r="C32" s="26" t="s">
        <v>75</v>
      </c>
      <c r="D32" s="24">
        <v>4000000</v>
      </c>
      <c r="E32" s="24">
        <v>0</v>
      </c>
      <c r="F32" s="24">
        <v>1250000</v>
      </c>
      <c r="G32" s="16" t="s">
        <v>67</v>
      </c>
      <c r="H32" s="15" t="s">
        <v>66</v>
      </c>
    </row>
    <row r="33" spans="1:8" ht="30.95">
      <c r="A33" s="10" t="s">
        <v>67</v>
      </c>
      <c r="B33" s="26" t="s">
        <v>76</v>
      </c>
      <c r="C33" s="26" t="s">
        <v>77</v>
      </c>
      <c r="D33" s="24">
        <v>4000000</v>
      </c>
      <c r="E33" s="24">
        <v>0</v>
      </c>
      <c r="F33" s="24">
        <v>1284000</v>
      </c>
      <c r="G33" s="16" t="s">
        <v>67</v>
      </c>
      <c r="H33" s="15" t="s">
        <v>66</v>
      </c>
    </row>
    <row r="34" spans="1:8" ht="30.95">
      <c r="A34" s="61" t="s">
        <v>67</v>
      </c>
      <c r="B34" s="27" t="s">
        <v>78</v>
      </c>
      <c r="C34" s="27" t="s">
        <v>78</v>
      </c>
      <c r="D34" s="25">
        <v>3825000</v>
      </c>
      <c r="E34" s="25">
        <v>0</v>
      </c>
      <c r="F34" s="25">
        <v>3350000</v>
      </c>
      <c r="G34" s="11" t="s">
        <v>67</v>
      </c>
      <c r="H34" s="10" t="s">
        <v>66</v>
      </c>
    </row>
    <row r="35" spans="1:8" ht="15.6">
      <c r="A35" s="18"/>
      <c r="B35" s="19"/>
      <c r="C35" s="20" t="s">
        <v>37</v>
      </c>
      <c r="D35" s="29">
        <f>SUM(D29:D34)</f>
        <v>19003969</v>
      </c>
      <c r="E35" s="29">
        <f>SUM(E29:E34)</f>
        <v>0</v>
      </c>
      <c r="F35" s="29">
        <f>SUM(F29:F34)</f>
        <v>7736269</v>
      </c>
      <c r="G35" s="21"/>
      <c r="H35" s="22"/>
    </row>
    <row r="36" spans="1:8" ht="15.6">
      <c r="A36" s="73"/>
      <c r="B36" s="74"/>
      <c r="C36" s="74"/>
      <c r="D36" s="75"/>
      <c r="E36" s="75"/>
      <c r="F36" s="75"/>
      <c r="G36" s="76"/>
      <c r="H36" s="77"/>
    </row>
    <row r="37" spans="1:8" ht="15.6">
      <c r="A37" s="73"/>
      <c r="B37" s="74"/>
      <c r="C37" s="74"/>
      <c r="D37" s="75"/>
      <c r="E37" s="75"/>
      <c r="F37" s="75"/>
      <c r="G37" s="76"/>
      <c r="H37" s="77"/>
    </row>
    <row r="38" spans="1:8" ht="23.1" customHeight="1">
      <c r="A38" s="55" t="s">
        <v>79</v>
      </c>
      <c r="B38" s="78"/>
      <c r="C38" s="78"/>
      <c r="D38" s="78"/>
      <c r="E38" s="78"/>
      <c r="F38" s="78"/>
      <c r="G38" s="78"/>
      <c r="H38" s="79"/>
    </row>
    <row r="39" spans="1:8" ht="46.5">
      <c r="A39" s="13" t="s">
        <v>9</v>
      </c>
      <c r="B39" s="13" t="s">
        <v>10</v>
      </c>
      <c r="C39" s="13" t="s">
        <v>11</v>
      </c>
      <c r="D39" s="14" t="s">
        <v>12</v>
      </c>
      <c r="E39" s="14" t="s">
        <v>13</v>
      </c>
      <c r="F39" s="14" t="s">
        <v>14</v>
      </c>
      <c r="G39" s="14" t="s">
        <v>15</v>
      </c>
      <c r="H39" s="13" t="s">
        <v>16</v>
      </c>
    </row>
    <row r="40" spans="1:8" ht="77.45">
      <c r="A40" s="64" t="s">
        <v>67</v>
      </c>
      <c r="B40" s="67" t="s">
        <v>80</v>
      </c>
      <c r="C40" s="67" t="s">
        <v>81</v>
      </c>
      <c r="D40" s="68">
        <v>1583445</v>
      </c>
      <c r="E40" s="68">
        <v>0</v>
      </c>
      <c r="F40" s="68">
        <v>638545</v>
      </c>
      <c r="G40" s="69" t="s">
        <v>67</v>
      </c>
      <c r="H40" s="70" t="s">
        <v>79</v>
      </c>
    </row>
    <row r="41" spans="1:8" ht="46.5">
      <c r="A41" s="64" t="s">
        <v>67</v>
      </c>
      <c r="B41" s="67" t="s">
        <v>82</v>
      </c>
      <c r="C41" s="67" t="s">
        <v>83</v>
      </c>
      <c r="D41" s="68">
        <v>1169999</v>
      </c>
      <c r="E41" s="68">
        <v>0</v>
      </c>
      <c r="F41" s="68">
        <v>230864</v>
      </c>
      <c r="G41" s="69" t="s">
        <v>67</v>
      </c>
      <c r="H41" s="70" t="s">
        <v>79</v>
      </c>
    </row>
    <row r="42" spans="1:8" ht="15.6">
      <c r="A42" s="71" t="s">
        <v>67</v>
      </c>
      <c r="B42" s="67" t="s">
        <v>84</v>
      </c>
      <c r="C42" s="67" t="s">
        <v>85</v>
      </c>
      <c r="D42" s="68">
        <v>3002320</v>
      </c>
      <c r="E42" s="68">
        <v>0</v>
      </c>
      <c r="F42" s="68" t="s">
        <v>67</v>
      </c>
      <c r="G42" s="69" t="s">
        <v>67</v>
      </c>
      <c r="H42" s="70" t="s">
        <v>79</v>
      </c>
    </row>
    <row r="43" spans="1:8" ht="77.45">
      <c r="A43" s="71" t="s">
        <v>67</v>
      </c>
      <c r="B43" s="67" t="s">
        <v>86</v>
      </c>
      <c r="C43" s="67" t="s">
        <v>87</v>
      </c>
      <c r="D43" s="68">
        <v>4000000</v>
      </c>
      <c r="E43" s="68">
        <v>0</v>
      </c>
      <c r="F43" s="68">
        <v>715000</v>
      </c>
      <c r="G43" s="69" t="s">
        <v>67</v>
      </c>
      <c r="H43" s="70" t="s">
        <v>79</v>
      </c>
    </row>
    <row r="44" spans="1:8" ht="15.6">
      <c r="A44" s="18"/>
      <c r="B44" s="19"/>
      <c r="C44" s="20" t="s">
        <v>37</v>
      </c>
      <c r="D44" s="29">
        <f>SUM(D40:D43)</f>
        <v>9755764</v>
      </c>
      <c r="E44" s="29">
        <f>SUM(E39:E43)</f>
        <v>0</v>
      </c>
      <c r="F44" s="29">
        <f>SUM(F40:F43)</f>
        <v>1584409</v>
      </c>
      <c r="G44" s="21"/>
      <c r="H44" s="22"/>
    </row>
    <row r="45" spans="1:8" ht="15.6">
      <c r="A45" s="12"/>
      <c r="B45" s="1"/>
      <c r="C45" s="1"/>
      <c r="D45" s="3"/>
      <c r="E45" s="3"/>
      <c r="F45" s="3"/>
      <c r="G45" s="3"/>
      <c r="H45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E388CA-C2E4-4595-9A0B-552B97BEA5D8}"/>
</file>

<file path=customXml/itemProps2.xml><?xml version="1.0" encoding="utf-8"?>
<ds:datastoreItem xmlns:ds="http://schemas.openxmlformats.org/officeDocument/2006/customXml" ds:itemID="{254F9C70-C2BE-4002-BC54-AFA386BCEB79}"/>
</file>

<file path=customXml/itemProps3.xml><?xml version="1.0" encoding="utf-8"?>
<ds:datastoreItem xmlns:ds="http://schemas.openxmlformats.org/officeDocument/2006/customXml" ds:itemID="{2CF1BBAE-2D16-4BD7-9C98-42AA3B0DC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California Energy Commission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Johnson, Natalie@Energy</cp:lastModifiedBy>
  <cp:revision/>
  <dcterms:created xsi:type="dcterms:W3CDTF">2015-01-15T18:23:38Z</dcterms:created>
  <dcterms:modified xsi:type="dcterms:W3CDTF">2026-04-01T19:14:17Z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