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303 Improving Net Load Forecasting Models by Integrated Data on Behind-the-Meter Resources/NOPA/"/>
    </mc:Choice>
  </mc:AlternateContent>
  <xr:revisionPtr revIDLastSave="180" documentId="8_{EB8E406B-3E0C-4CC3-BD85-F9E90312BBAA}" xr6:coauthVersionLast="47" xr6:coauthVersionMax="47" xr10:uidLastSave="{A1FCDD1D-9F52-4BA0-9B1A-37CC6A90A48C}"/>
  <bookViews>
    <workbookView xWindow="57480" yWindow="780" windowWidth="29040" windowHeight="17520" xr2:uid="{00000000-000D-0000-FFFF-FFFF00000000}"/>
  </bookViews>
  <sheets>
    <sheet name="Cover" sheetId="11" r:id="rId1"/>
    <sheet name="NOPA Table - Group 1" sheetId="6" r:id="rId2"/>
  </sheets>
  <definedNames>
    <definedName name="_xlnm.Print_Area" localSheetId="1">'NOPA Table - Group 1'!$A$1:$H$27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E14" i="6" l="1"/>
  <c r="F14" i="6"/>
  <c r="F27" i="6" l="1"/>
  <c r="E27" i="6"/>
  <c r="D27" i="6"/>
  <c r="F6" i="6"/>
  <c r="E6" i="6"/>
  <c r="D6" i="6"/>
</calcChain>
</file>

<file path=xl/sharedStrings.xml><?xml version="1.0" encoding="utf-8"?>
<sst xmlns="http://schemas.openxmlformats.org/spreadsheetml/2006/main" count="88" uniqueCount="47">
  <si>
    <t>California Energy Commission - Energy Research Development Division</t>
  </si>
  <si>
    <t>Notice of Proposed Awards</t>
  </si>
  <si>
    <t>GFO-25-303</t>
  </si>
  <si>
    <t>Improving Net Load Forecasting Models by Integrating Data on Behind-the-Meter Resources</t>
  </si>
  <si>
    <t>Project Group 1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</si>
  <si>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</si>
  <si>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</si>
  <si>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</si>
  <si>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</si>
  <si>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</si>
  <si>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</si>
  <si>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</si>
  <si>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</si>
  <si>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</si>
  <si>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The Regents of UCI</t>
  </si>
  <si>
    <t>Socioeconomic Geographic Intelligence for Grid Net-Load Analytics and Learning</t>
  </si>
  <si>
    <t>Awardee</t>
  </si>
  <si>
    <t>Total Funding Recommended</t>
  </si>
  <si>
    <t>Passed Not Funded</t>
  </si>
  <si>
    <t>Lumen Energy Strategy, LLC</t>
  </si>
  <si>
    <t>Integrating BtM Resources Data to Improve California Net Load Forecasting Models</t>
  </si>
  <si>
    <t>Finalist</t>
  </si>
  <si>
    <t>The Regents of UCD</t>
  </si>
  <si>
    <t>CAL-BRIDGE California Short-Term Net-Load Forecasting by Bridging BtM Data and Market Operations</t>
  </si>
  <si>
    <t>ECOTHERM TECHNOLOGIES LLC</t>
  </si>
  <si>
    <t>Uncertainty-Aware Disaggregation and Forecasting of Behind-the-Meter Resources for Enhanced Net Load Forecasting</t>
  </si>
  <si>
    <t>Total</t>
  </si>
  <si>
    <t>Did Not Pass</t>
  </si>
  <si>
    <t>N/A</t>
  </si>
  <si>
    <t>Demand Side Analytics</t>
  </si>
  <si>
    <t>GFO-25-303 Improving Net Load Forecasting</t>
  </si>
  <si>
    <t>-</t>
  </si>
  <si>
    <t>Did not Pass</t>
  </si>
  <si>
    <t>Fairbuild LLC</t>
  </si>
  <si>
    <t>MEGFS-Mamba Based Efficient Grid Forecasting Systems</t>
  </si>
  <si>
    <t>FlexEnergi</t>
  </si>
  <si>
    <t>DER Modeling Platform</t>
  </si>
  <si>
    <t>HEPEG</t>
  </si>
  <si>
    <t>The Edge Native Intelligence Architecture-ENIA Decentralized Net Load Forecasting for High-Performance BtM Resources</t>
  </si>
  <si>
    <t>Electric Power Research Institute, Inc</t>
  </si>
  <si>
    <t>Coordinated Adaptive Load Intelligence-CALI</t>
  </si>
  <si>
    <t>Climformatics Inc</t>
  </si>
  <si>
    <t>Improving Day-Ahead Solar and BtM Net Load Forecasts Using Localized High-Resolution Weather Prediction with Machime Learning Technology</t>
  </si>
  <si>
    <t>Zira Group Inc (DBA Lightapp)</t>
  </si>
  <si>
    <t>No Title</t>
  </si>
  <si>
    <t>Navia Energy Inc</t>
  </si>
  <si>
    <t>AI Enabled Load Forecasting at Every Node in the Energy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</si>
</sst>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4" fontId="3" fillId="2" borderId="5" xfId="0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4" fontId="3" fillId="2" borderId="1" xfId="0" quotePrefix="1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workbookViewId="0">
      <selection activeCell="A13" sqref="A13"/>
    </sheetView>
  </sheetViews>
  <sheetFormatPr defaultRowHeight="15"/>
  <cols>
    <col min="1" max="1" width="88.7265625" style="30" customWidth="1"/>
  </cols>
  <sheetData>
    <row r="1" spans="1:1" ht="25.5" customHeight="1">
      <c r="A1" s="30" t="s">
        <v>0</v>
      </c>
    </row>
    <row r="2" spans="1:1" ht="25.5" customHeight="1">
      <c r="A2" s="30" t="s">
        <v>1</v>
      </c>
    </row>
    <row r="3" spans="1:1" ht="25.5" customHeight="1">
      <c r="A3" s="30" t="s">
        <v>2</v>
      </c>
    </row>
    <row r="4" spans="1:1" ht="36" customHeight="1">
      <c r="A4" s="60" t="s">
        <v>3</v>
      </c>
    </row>
    <row r="5" spans="1:1" ht="25.5" customHeight="1">
      <c r="A5" s="30" t="s">
        <v>4</v>
      </c>
    </row>
    <row r="6" spans="1:1" ht="25.5" customHeight="1">
      <c r="A6" s="62">
        <v>46136</v>
      </c>
    </row>
    <row r="7" spans="1:1" ht="25.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view="pageBreakPreview" topLeftCell="A20" zoomScaleNormal="100" zoomScaleSheetLayoutView="100" workbookViewId="0">
      <selection activeCell="E33" sqref="E33"/>
    </sheetView>
  </sheetViews>
  <sheetFormatPr defaultColWidth="9.1796875" defaultRowHeight="14.5"/>
  <cols>
    <col min="1" max="1" width="10.54296875" style="8" customWidth="1"/>
    <col min="2" max="2" width="22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8" s="57" customFormat="1" ht="24.65" customHeight="1">
      <c r="A1" s="61" t="s">
        <v>4</v>
      </c>
      <c r="C1" s="58"/>
      <c r="D1" s="58"/>
      <c r="E1" s="58"/>
      <c r="F1" s="58"/>
      <c r="G1" s="58"/>
      <c r="H1" s="58"/>
    </row>
    <row r="2" spans="1:8" s="1" customFormat="1" ht="15.5">
      <c r="A2" s="29"/>
      <c r="C2" s="2"/>
      <c r="D2" s="2"/>
      <c r="E2" s="2"/>
      <c r="F2" s="2"/>
      <c r="G2" s="2"/>
      <c r="H2" s="2"/>
    </row>
    <row r="3" spans="1:8" s="6" customFormat="1" ht="34" customHeight="1">
      <c r="A3" s="53" t="s">
        <v>5</v>
      </c>
      <c r="B3" s="54"/>
      <c r="C3" s="54"/>
      <c r="D3" s="54"/>
      <c r="E3" s="54"/>
      <c r="F3" s="54"/>
      <c r="G3" s="54"/>
      <c r="H3" s="55"/>
    </row>
    <row r="4" spans="1:8" s="1" customFormat="1" ht="46.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66.75" customHeight="1">
      <c r="A5" s="10">
        <v>1</v>
      </c>
      <c r="B5" s="25" t="s">
        <v>14</v>
      </c>
      <c r="C5" s="25" t="s">
        <v>15</v>
      </c>
      <c r="D5" s="23">
        <v>3000000</v>
      </c>
      <c r="E5" s="23">
        <v>3000000</v>
      </c>
      <c r="F5" s="23">
        <v>707533</v>
      </c>
      <c r="G5" s="11">
        <v>88.07</v>
      </c>
      <c r="H5" s="10" t="s">
        <v>16</v>
      </c>
    </row>
    <row r="6" spans="1:8" s="1" customFormat="1" ht="23.5" customHeight="1">
      <c r="A6" s="31"/>
      <c r="B6" s="32"/>
      <c r="C6" s="33" t="s">
        <v>17</v>
      </c>
      <c r="D6" s="34">
        <f>SUM(D5:D5)</f>
        <v>3000000</v>
      </c>
      <c r="E6" s="35">
        <f>SUM(E5:E5)</f>
        <v>3000000</v>
      </c>
      <c r="F6" s="36">
        <f>SUM(F5:F5)</f>
        <v>707533</v>
      </c>
      <c r="G6" s="37"/>
      <c r="H6" s="38"/>
    </row>
    <row r="7" spans="1:8" s="1" customFormat="1" ht="15.5">
      <c r="A7" s="41"/>
      <c r="B7" s="42"/>
      <c r="C7" s="43"/>
      <c r="D7" s="44"/>
      <c r="E7" s="44"/>
      <c r="F7" s="44"/>
      <c r="G7" s="45"/>
      <c r="H7" s="46"/>
    </row>
    <row r="8" spans="1:8" s="1" customFormat="1" ht="15.5">
      <c r="A8" s="47"/>
      <c r="B8" s="48"/>
      <c r="C8" s="49"/>
      <c r="D8" s="50"/>
      <c r="E8" s="50"/>
      <c r="F8" s="50"/>
      <c r="G8" s="51"/>
      <c r="H8" s="52"/>
    </row>
    <row r="9" spans="1:8" s="1" customFormat="1" ht="40" customHeight="1">
      <c r="A9" s="56" t="s">
        <v>18</v>
      </c>
      <c r="B9" s="39"/>
      <c r="C9" s="39"/>
      <c r="D9" s="39"/>
      <c r="E9" s="39"/>
      <c r="F9" s="39"/>
      <c r="G9" s="39"/>
      <c r="H9" s="40"/>
    </row>
    <row r="10" spans="1:8" s="1" customFormat="1" ht="46.5">
      <c r="A10" s="13" t="s">
        <v>6</v>
      </c>
      <c r="B10" s="13" t="s">
        <v>7</v>
      </c>
      <c r="C10" s="13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3" t="s">
        <v>13</v>
      </c>
    </row>
    <row r="11" spans="1:8" s="6" customFormat="1" ht="62">
      <c r="A11" s="10">
        <v>2</v>
      </c>
      <c r="B11" s="25" t="s">
        <v>19</v>
      </c>
      <c r="C11" s="25" t="s">
        <v>20</v>
      </c>
      <c r="D11" s="23">
        <v>3000000</v>
      </c>
      <c r="E11" s="23">
        <v>0</v>
      </c>
      <c r="F11" s="23">
        <v>600000</v>
      </c>
      <c r="G11" s="11">
        <v>87.51</v>
      </c>
      <c r="H11" s="15" t="s">
        <v>21</v>
      </c>
    </row>
    <row r="12" spans="1:8" s="6" customFormat="1" ht="77.5">
      <c r="A12" s="10">
        <v>3</v>
      </c>
      <c r="B12" s="25" t="s">
        <v>22</v>
      </c>
      <c r="C12" s="25" t="s">
        <v>23</v>
      </c>
      <c r="D12" s="23">
        <v>3000000</v>
      </c>
      <c r="E12" s="23">
        <v>0</v>
      </c>
      <c r="F12" s="23">
        <v>768363</v>
      </c>
      <c r="G12" s="11">
        <v>82.75</v>
      </c>
      <c r="H12" s="15" t="s">
        <v>21</v>
      </c>
    </row>
    <row r="13" spans="1:8" s="6" customFormat="1" ht="93">
      <c r="A13" s="10">
        <v>4</v>
      </c>
      <c r="B13" s="24" t="s">
        <v>24</v>
      </c>
      <c r="C13" s="24" t="s">
        <v>25</v>
      </c>
      <c r="D13" s="22">
        <v>2998844</v>
      </c>
      <c r="E13" s="22">
        <v>0</v>
      </c>
      <c r="F13" s="22">
        <v>600001</v>
      </c>
      <c r="G13" s="16">
        <v>78.09</v>
      </c>
      <c r="H13" s="15" t="s">
        <v>21</v>
      </c>
    </row>
    <row r="14" spans="1:8" s="1" customFormat="1" ht="15.5">
      <c r="A14" s="31"/>
      <c r="B14" s="32"/>
      <c r="C14" s="33" t="s">
        <v>26</v>
      </c>
      <c r="D14" s="34">
        <f>SUM(D11:D13)</f>
        <v>8998844</v>
      </c>
      <c r="E14" s="35">
        <f>SUM(E11:E13)</f>
        <v>0</v>
      </c>
      <c r="F14" s="36">
        <f>SUM(F11:F13)</f>
        <v>1968364</v>
      </c>
      <c r="G14" s="37"/>
      <c r="H14" s="38"/>
    </row>
    <row r="15" spans="1:8" s="1" customFormat="1" ht="15.5">
      <c r="A15" s="41"/>
      <c r="B15" s="42"/>
      <c r="C15" s="43"/>
      <c r="D15" s="44"/>
      <c r="E15" s="44"/>
      <c r="F15" s="44"/>
      <c r="G15" s="45"/>
      <c r="H15" s="46"/>
    </row>
    <row r="16" spans="1:8" s="1" customFormat="1" ht="15.5">
      <c r="A16" s="47"/>
      <c r="B16" s="48"/>
      <c r="C16" s="49"/>
      <c r="D16" s="50"/>
      <c r="E16" s="50"/>
      <c r="F16" s="50"/>
      <c r="G16" s="51"/>
      <c r="H16" s="52"/>
    </row>
    <row r="17" spans="1:8" s="1" customFormat="1" ht="36.65" customHeight="1">
      <c r="A17" s="56" t="s">
        <v>27</v>
      </c>
      <c r="B17" s="39"/>
      <c r="C17" s="39"/>
      <c r="D17" s="39"/>
      <c r="E17" s="39"/>
      <c r="F17" s="39"/>
      <c r="G17" s="39"/>
      <c r="H17" s="40"/>
    </row>
    <row r="18" spans="1:8" s="1" customFormat="1" ht="49.5" customHeight="1">
      <c r="A18" s="13" t="s">
        <v>6</v>
      </c>
      <c r="B18" s="13" t="s">
        <v>7</v>
      </c>
      <c r="C18" s="13" t="s">
        <v>8</v>
      </c>
      <c r="D18" s="14" t="s">
        <v>9</v>
      </c>
      <c r="E18" s="14" t="s">
        <v>10</v>
      </c>
      <c r="F18" s="14" t="s">
        <v>11</v>
      </c>
      <c r="G18" s="14" t="s">
        <v>12</v>
      </c>
      <c r="H18" s="13" t="s">
        <v>13</v>
      </c>
    </row>
    <row r="19" spans="1:8" s="1" customFormat="1" ht="31">
      <c r="A19" s="10" t="s">
        <v>28</v>
      </c>
      <c r="B19" s="24" t="s">
        <v>29</v>
      </c>
      <c r="C19" s="24" t="s">
        <v>30</v>
      </c>
      <c r="D19" s="22">
        <v>1216512</v>
      </c>
      <c r="E19" s="22">
        <v>0</v>
      </c>
      <c r="F19" s="22">
        <v>304128</v>
      </c>
      <c r="G19" s="59" t="s">
        <v>31</v>
      </c>
      <c r="H19" s="15" t="s">
        <v>32</v>
      </c>
    </row>
    <row r="20" spans="1:8" s="1" customFormat="1" ht="46.5">
      <c r="A20" s="10" t="s">
        <v>28</v>
      </c>
      <c r="B20" s="24" t="s">
        <v>33</v>
      </c>
      <c r="C20" s="24" t="s">
        <v>34</v>
      </c>
      <c r="D20" s="22">
        <v>1853650</v>
      </c>
      <c r="E20" s="22">
        <v>0</v>
      </c>
      <c r="F20" s="22">
        <v>463750</v>
      </c>
      <c r="G20" s="59" t="s">
        <v>31</v>
      </c>
      <c r="H20" s="15" t="s">
        <v>32</v>
      </c>
    </row>
    <row r="21" spans="1:8" s="1" customFormat="1" ht="31">
      <c r="A21" s="10" t="s">
        <v>28</v>
      </c>
      <c r="B21" s="24" t="s">
        <v>35</v>
      </c>
      <c r="C21" s="24" t="s">
        <v>36</v>
      </c>
      <c r="D21" s="22">
        <v>2957992</v>
      </c>
      <c r="E21" s="22">
        <v>0</v>
      </c>
      <c r="F21" s="22">
        <v>817498</v>
      </c>
      <c r="G21" s="59" t="s">
        <v>31</v>
      </c>
      <c r="H21" s="15" t="s">
        <v>32</v>
      </c>
    </row>
    <row r="22" spans="1:8" s="1" customFormat="1" ht="93">
      <c r="A22" s="10" t="s">
        <v>28</v>
      </c>
      <c r="B22" s="24" t="s">
        <v>37</v>
      </c>
      <c r="C22" s="24" t="s">
        <v>38</v>
      </c>
      <c r="D22" s="22">
        <v>2965302</v>
      </c>
      <c r="E22" s="22">
        <v>0</v>
      </c>
      <c r="F22" s="22">
        <v>1247024</v>
      </c>
      <c r="G22" s="59" t="s">
        <v>31</v>
      </c>
      <c r="H22" s="15" t="s">
        <v>32</v>
      </c>
    </row>
    <row r="23" spans="1:8" s="1" customFormat="1" ht="46.5">
      <c r="A23" s="10" t="s">
        <v>28</v>
      </c>
      <c r="B23" s="24" t="s">
        <v>39</v>
      </c>
      <c r="C23" s="24" t="s">
        <v>40</v>
      </c>
      <c r="D23" s="22">
        <v>3000000</v>
      </c>
      <c r="E23" s="22">
        <v>0</v>
      </c>
      <c r="F23" s="22">
        <v>600000</v>
      </c>
      <c r="G23" s="59" t="s">
        <v>31</v>
      </c>
      <c r="H23" s="15" t="s">
        <v>32</v>
      </c>
    </row>
    <row r="24" spans="1:8" s="1" customFormat="1" ht="93">
      <c r="A24" s="10" t="s">
        <v>28</v>
      </c>
      <c r="B24" s="24" t="s">
        <v>41</v>
      </c>
      <c r="C24" s="24" t="s">
        <v>42</v>
      </c>
      <c r="D24" s="22">
        <v>2268640</v>
      </c>
      <c r="E24" s="22">
        <v>0</v>
      </c>
      <c r="F24" s="22">
        <v>517000</v>
      </c>
      <c r="G24" s="59" t="s">
        <v>31</v>
      </c>
      <c r="H24" s="15" t="s">
        <v>32</v>
      </c>
    </row>
    <row r="25" spans="1:8" s="1" customFormat="1" ht="31">
      <c r="A25" s="10" t="s">
        <v>28</v>
      </c>
      <c r="B25" s="24" t="s">
        <v>43</v>
      </c>
      <c r="C25" s="24" t="s">
        <v>44</v>
      </c>
      <c r="D25" s="22">
        <v>2986614</v>
      </c>
      <c r="E25" s="22">
        <v>0</v>
      </c>
      <c r="F25" s="22">
        <v>1210156</v>
      </c>
      <c r="G25" s="59" t="s">
        <v>31</v>
      </c>
      <c r="H25" s="15" t="s">
        <v>32</v>
      </c>
    </row>
    <row r="26" spans="1:8" s="1" customFormat="1" ht="46.5">
      <c r="A26" s="10" t="s">
        <v>28</v>
      </c>
      <c r="B26" s="25" t="s">
        <v>45</v>
      </c>
      <c r="C26" s="25" t="s">
        <v>46</v>
      </c>
      <c r="D26" s="23">
        <v>800000</v>
      </c>
      <c r="E26" s="23">
        <v>0</v>
      </c>
      <c r="F26" s="23">
        <v>199985</v>
      </c>
      <c r="G26" s="63" t="s">
        <v>31</v>
      </c>
      <c r="H26" s="10" t="s">
        <v>32</v>
      </c>
    </row>
    <row r="27" spans="1:8" s="1" customFormat="1" ht="15.5">
      <c r="A27" s="17"/>
      <c r="B27" s="18"/>
      <c r="C27" s="19" t="s">
        <v>26</v>
      </c>
      <c r="D27" s="26">
        <f>SUM(D19:D26)</f>
        <v>18048710</v>
      </c>
      <c r="E27" s="27">
        <f t="shared" ref="E27:F27" si="0">SUM(E19:E26)</f>
        <v>0</v>
      </c>
      <c r="F27" s="28">
        <f t="shared" si="0"/>
        <v>5359541</v>
      </c>
      <c r="G27" s="20"/>
      <c r="H27" s="21"/>
    </row>
    <row r="28" spans="1:8" s="7" customFormat="1" ht="15.5">
      <c r="A28" s="12"/>
      <c r="B28" s="1"/>
      <c r="C28" s="1"/>
      <c r="D28" s="3"/>
      <c r="E28" s="3"/>
      <c r="F28" s="3"/>
      <c r="G28" s="3"/>
      <c r="H28" s="12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2" manualBreakCount="2">
    <brk id="8" max="7" man="1"/>
    <brk id="16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DB67F3-22F1-4BC6-823A-78752D23B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785685f2-c2e1-4352-89aa-3faca8eaba5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067c814-4b34-462c-a21d-c185ff6548d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NOPA Table - Group 1</vt:lpstr>
      <vt:lpstr>'NOPA Table - Group 1'!Print_Area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Hong, Chester@Energy</cp:lastModifiedBy>
  <cp:revision/>
  <cp:lastPrinted>2026-04-27T16:07:09Z</cp:lastPrinted>
  <dcterms:created xsi:type="dcterms:W3CDTF">2015-01-15T18:23:38Z</dcterms:created>
  <dcterms:modified xsi:type="dcterms:W3CDTF">2026-04-27T18:43:00Z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