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3-2024 GFOs/GFO-24-305 Developing Next Generation all Electric Heat Pumps Using Low Global Warming Potential Refrigerants/NOPA/Revised NOPA 4-10-26/"/>
    </mc:Choice>
  </mc:AlternateContent>
  <xr:revisionPtr revIDLastSave="199" documentId="8_{7D82E21A-89F2-42E2-8204-091739FC5061}" xr6:coauthVersionLast="47" xr6:coauthVersionMax="47" xr10:uidLastSave="{AEF88EC3-A3AF-41BE-B2E9-65944FF598F5}"/>
  <bookViews>
    <workbookView xWindow="-120" yWindow="-120" windowWidth="29040" windowHeight="15720" xr2:uid="{00000000-000D-0000-FFFF-FFFF00000000}"/>
  </bookViews>
  <sheets>
    <sheet name="Cover" sheetId="11" r:id="rId1"/>
    <sheet name="NOPA Table - Group 1" sheetId="6" r:id="rId2"/>
    <sheet name="NOPA Table - Group 2" sheetId="14" r:id="rId3"/>
    <sheet name="NOPA Table - Group 3" sheetId="12" r:id="rId4"/>
  </sheets>
  <definedNames>
    <definedName name="_xlnm.Print_Area" localSheetId="1">'NOPA Table - Group 1'!$A$1:$H$7</definedName>
    <definedName name="_xlnm.Print_Titles" localSheetId="1">'NOPA Table - Group 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  <c r="F17" i="12"/>
  <c r="F15" i="14"/>
  <c r="F8" i="14"/>
  <c r="E8" i="14"/>
  <c r="D8" i="14"/>
  <c r="D91" i="12"/>
  <c r="E17" i="12"/>
  <c r="D17" i="12"/>
  <c r="E15" i="14"/>
  <c r="D15" i="14"/>
  <c r="F7" i="12"/>
</calcChain>
</file>

<file path=xl/sharedStrings.xml><?xml version="1.0" encoding="utf-8"?>
<sst xmlns="http://schemas.openxmlformats.org/spreadsheetml/2006/main" count="166" uniqueCount="70">
  <si>
    <t>California Energy Commission - Energy Research Development Division</t>
  </si>
  <si>
    <t>Notice of Proposed Awards</t>
  </si>
  <si>
    <t>GFO-24-305</t>
  </si>
  <si>
    <t>Developing Next Generation, All Electric Heat Pumps Using Low GWP Refrigerants</t>
  </si>
  <si>
    <r>
      <rPr>
        <sz val="12"/>
        <color rgb="FF000000"/>
        <rFont val="Tahoma"/>
        <family val="2"/>
      </rPr>
      <t xml:space="preserve">Note: Added language appears in </t>
    </r>
    <r>
      <rPr>
        <b/>
        <u/>
        <sz val="12"/>
        <color rgb="FF000000"/>
        <rFont val="Tahoma"/>
        <family val="2"/>
      </rPr>
      <t>bold and underline</t>
    </r>
    <r>
      <rPr>
        <sz val="12"/>
        <color rgb="FF000000"/>
        <rFont val="Tahoma"/>
        <family val="2"/>
      </rPr>
      <t xml:space="preserve">, and deleted language appears in </t>
    </r>
    <r>
      <rPr>
        <strike/>
        <sz val="12"/>
        <color rgb="FF000000"/>
        <rFont val="Tahoma"/>
        <family val="2"/>
      </rPr>
      <t>[strikethrough]</t>
    </r>
    <r>
      <rPr>
        <sz val="12"/>
        <color rgb="FF000000"/>
        <rFont val="Tahoma"/>
        <family val="2"/>
      </rPr>
      <t>.</t>
    </r>
  </si>
  <si>
    <t>Group 1-Low GWP 120V Heat Pump Water Heating Systems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</si>
  <si>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</si>
  <si>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</si>
  <si>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</si>
  <si>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</si>
  <si>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</si>
  <si>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</si>
  <si>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</si>
  <si>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</si>
  <si>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</si>
  <si>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 xml:space="preserve">Lawrence Berkeley National Lab </t>
  </si>
  <si>
    <t>Next Generation Low Peak Power Heat Pump Water Heater</t>
  </si>
  <si>
    <t>Awardee</t>
  </si>
  <si>
    <t>Electric Power Research Institute (EPRI)​</t>
  </si>
  <si>
    <t>Efficient and Flexible Natural Refrigerant based 120V HPWH with Immersed Condenser</t>
  </si>
  <si>
    <r>
      <t xml:space="preserve">[1199044]
</t>
    </r>
    <r>
      <rPr>
        <b/>
        <u/>
        <sz val="12"/>
        <color rgb="FF000000"/>
        <rFont val="Tahoma"/>
        <family val="2"/>
      </rPr>
      <t>$1,199,004</t>
    </r>
  </si>
  <si>
    <r>
      <rPr>
        <strike/>
        <sz val="12"/>
        <color rgb="FF000000"/>
        <rFont val="Tahoma"/>
        <family val="2"/>
      </rPr>
      <t xml:space="preserve">[1199044]
</t>
    </r>
    <r>
      <rPr>
        <b/>
        <u/>
        <sz val="12"/>
        <color rgb="FF000000"/>
        <rFont val="Tahoma"/>
        <family val="2"/>
      </rPr>
      <t>$1,199,004</t>
    </r>
  </si>
  <si>
    <t>Total Funding Recommended</t>
  </si>
  <si>
    <t>Passed Not Funded</t>
  </si>
  <si>
    <t>UC Davis</t>
  </si>
  <si>
    <t>Boosting Performance of Plug-In Low-GWP Heat Pump Water Heaters</t>
  </si>
  <si>
    <t>Finalist</t>
  </si>
  <si>
    <t>Group 2 -Ultra-low GWP Multi-function Heat Pump for Domestic Hot Water (DHW) and Space Conditioning Advancements</t>
  </si>
  <si>
    <t>Association for Energy Affordability (AEA)​</t>
  </si>
  <si>
    <t>Safety, Efficiency, and Scalability for Ultra-low GWP Multifunction Air-to-Water Heat Pump Systems</t>
  </si>
  <si>
    <t>Prospect Silicon Valley​</t>
  </si>
  <si>
    <t>Next Generation Modular CO2 Heat Pumps for Multi-Family Buildings</t>
  </si>
  <si>
    <t>UC Berkeley</t>
  </si>
  <si>
    <t>Advancing Building and Grid Decarbonization Affordability through Ultra-Low GWP Heat Pumps in California: Laboratory and Field Demonstration of a Multifunction Air-to-Water Heat Pump with Thermal Energy Storage</t>
  </si>
  <si>
    <t>UC Davis​</t>
  </si>
  <si>
    <t>MEERA Heat Pump: Ultra Low-GWP Multi-function System with Heat Recovery</t>
  </si>
  <si>
    <t>0​</t>
  </si>
  <si>
    <t>82.53​</t>
  </si>
  <si>
    <t>LBNL</t>
  </si>
  <si>
    <t>Abundant, Low Cost Home Energy and Resilience for All Americans</t>
  </si>
  <si>
    <t>Total</t>
  </si>
  <si>
    <t>Did Not Pass</t>
  </si>
  <si>
    <t>Institute of Gas Technology (GTI)</t>
  </si>
  <si>
    <t>Tri Mode R290 EHP Development and Deployment</t>
  </si>
  <si>
    <t xml:space="preserve">Diqualified </t>
  </si>
  <si>
    <t>People Power Solar Coop</t>
  </si>
  <si>
    <t>Integrated Low-GWP Heat Pump Solution</t>
  </si>
  <si>
    <t>Disqualified</t>
  </si>
  <si>
    <t>Group 3 -Ultra-low GWP Space Conditioning System</t>
  </si>
  <si>
    <t>Developing and Evaluating Two Design Approaches for Space Conditioning Heat Pumps Using Ultra-Low GWP Refrigerants</t>
  </si>
  <si>
    <t>93.62​</t>
  </si>
  <si>
    <t>IceBox HeatPumps</t>
  </si>
  <si>
    <t>CO2 Heat Pump Systems for Buildings Across California</t>
  </si>
  <si>
    <t>EPRI</t>
  </si>
  <si>
    <t>Natural Refrigerant Based High Performance HP System with Integrated TES for Demand Flexibility</t>
  </si>
  <si>
    <t>Redwood</t>
  </si>
  <si>
    <t>Next-Gen R-290 Portable Heat Pumps for Low-Income Communities</t>
  </si>
  <si>
    <t>Electric Air</t>
  </si>
  <si>
    <t>High Performance and Low GWP Air-to-Water Heat Pumps with Lower Install Costs</t>
  </si>
  <si>
    <t>Hydraulics International</t>
  </si>
  <si>
    <t>All Electric Heat Pumps</t>
  </si>
  <si>
    <t>Effecterra Inc</t>
  </si>
  <si>
    <t>Multi-Family R290 Heat Pump Development with Direct &amp; Indirect Leak Detection</t>
  </si>
  <si>
    <t>Pascal Technologies</t>
  </si>
  <si>
    <t>Cooling for the Next Generation: Development of Ultra-Low GWP Solid-State Refrigerant Air Conditioning</t>
  </si>
  <si>
    <t>Did not Pass</t>
  </si>
  <si>
    <t xml:space="preserve">$1,892,885
</t>
  </si>
  <si>
    <t>Match Funds</t>
  </si>
  <si>
    <t>Award Status</t>
  </si>
  <si>
    <r>
      <rPr>
        <strike/>
        <sz val="12"/>
        <color rgb="FF000000"/>
        <rFont val="Tahoma"/>
        <family val="2"/>
      </rPr>
      <t xml:space="preserve">[November 10, 2025]
</t>
    </r>
    <r>
      <rPr>
        <b/>
        <u/>
        <sz val="12"/>
        <color rgb="FF000000"/>
        <rFont val="Tahoma"/>
        <family val="2"/>
      </rPr>
      <t xml:space="preserve">April 10,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</si>
</sst>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8">
    <font>
      <sz val="11"/>
      <color theme="1"/>
      <name val="Calibri"/>
      <family val="2"/>
      <scheme val="minor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color rgb="FF000000"/>
      <name val="Tahoma"/>
      <family val="2"/>
    </font>
    <font>
      <b/>
      <i/>
      <sz val="12"/>
      <color rgb="FF000000"/>
      <name val="Tahoma"/>
      <family val="2"/>
    </font>
    <font>
      <sz val="12"/>
      <color rgb="FF000000"/>
      <name val="Arial"/>
      <family val="2"/>
    </font>
    <font>
      <sz val="12"/>
      <name val="Tahoma"/>
      <family val="2"/>
    </font>
    <font>
      <b/>
      <u/>
      <sz val="12"/>
      <color rgb="FF000000"/>
      <name val="Tahoma"/>
      <family val="2"/>
    </font>
    <font>
      <strike/>
      <sz val="12"/>
      <color rgb="FF000000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5" borderId="8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top"/>
    </xf>
    <xf numFmtId="0" fontId="6" fillId="0" borderId="0" xfId="0" applyFont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right" vertical="center"/>
    </xf>
    <xf numFmtId="164" fontId="3" fillId="5" borderId="10" xfId="0" applyNumberFormat="1" applyFont="1" applyFill="1" applyBorder="1" applyAlignment="1">
      <alignment horizontal="right"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3" fillId="5" borderId="9" xfId="0" applyNumberFormat="1" applyFont="1" applyFill="1" applyBorder="1" applyAlignment="1">
      <alignment horizontal="right" vertical="center" wrapText="1"/>
    </xf>
    <xf numFmtId="164" fontId="3" fillId="5" borderId="9" xfId="0" applyNumberFormat="1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7" fillId="2" borderId="0" xfId="0" applyFont="1" applyFill="1" applyAlignment="1">
      <alignment wrapText="1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vertical="center"/>
    </xf>
    <xf numFmtId="164" fontId="3" fillId="4" borderId="15" xfId="0" applyNumberFormat="1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3" fontId="12" fillId="2" borderId="1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0" borderId="1" xfId="0" applyFont="1" applyBorder="1" applyAlignment="1">
      <alignment vertical="center" wrapText="1"/>
    </xf>
    <xf numFmtId="0" fontId="11" fillId="6" borderId="11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6" borderId="7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6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" fillId="2" borderId="17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readingOrder="1"/>
    </xf>
    <xf numFmtId="0" fontId="16" fillId="5" borderId="20" xfId="0" applyFont="1" applyFill="1" applyBorder="1" applyAlignment="1">
      <alignment vertical="center"/>
    </xf>
    <xf numFmtId="0" fontId="16" fillId="5" borderId="21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horizontal="right" vertical="center"/>
    </xf>
    <xf numFmtId="164" fontId="17" fillId="5" borderId="22" xfId="0" applyNumberFormat="1" applyFont="1" applyFill="1" applyBorder="1" applyAlignment="1">
      <alignment horizontal="right" vertical="center" wrapText="1"/>
    </xf>
    <xf numFmtId="164" fontId="17" fillId="5" borderId="23" xfId="0" applyNumberFormat="1" applyFont="1" applyFill="1" applyBorder="1" applyAlignment="1">
      <alignment horizontal="right" vertical="center" wrapText="1"/>
    </xf>
    <xf numFmtId="164" fontId="16" fillId="5" borderId="20" xfId="0" applyNumberFormat="1" applyFont="1" applyFill="1" applyBorder="1" applyAlignment="1">
      <alignment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164" fontId="10" fillId="2" borderId="16" xfId="0" applyNumberFormat="1" applyFont="1" applyFill="1" applyBorder="1" applyAlignment="1">
      <alignment horizontal="right" vertical="center" wrapText="1"/>
    </xf>
    <xf numFmtId="164" fontId="6" fillId="2" borderId="16" xfId="0" applyNumberFormat="1" applyFont="1" applyFill="1" applyBorder="1" applyAlignment="1">
      <alignment horizontal="right" vertical="center" wrapText="1"/>
    </xf>
    <xf numFmtId="4" fontId="6" fillId="2" borderId="16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center" vertical="center" wrapText="1"/>
    </xf>
    <xf numFmtId="6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5" fillId="2" borderId="16" xfId="0" applyNumberFormat="1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wrapText="1"/>
    </xf>
    <xf numFmtId="0" fontId="5" fillId="8" borderId="15" xfId="0" applyFont="1" applyFill="1" applyBorder="1" applyAlignment="1">
      <alignment wrapText="1"/>
    </xf>
    <xf numFmtId="0" fontId="5" fillId="8" borderId="16" xfId="0" applyFont="1" applyFill="1" applyBorder="1" applyAlignment="1">
      <alignment wrapText="1"/>
    </xf>
    <xf numFmtId="0" fontId="5" fillId="8" borderId="8" xfId="0" applyFont="1" applyFill="1" applyBorder="1" applyAlignment="1">
      <alignment wrapText="1"/>
    </xf>
    <xf numFmtId="164" fontId="10" fillId="0" borderId="6" xfId="0" applyNumberFormat="1" applyFont="1" applyBorder="1" applyAlignment="1">
      <alignment horizontal="right" vertical="center" wrapText="1"/>
    </xf>
    <xf numFmtId="6" fontId="10" fillId="9" borderId="1" xfId="0" applyNumberFormat="1" applyFont="1" applyFill="1" applyBorder="1" applyAlignment="1">
      <alignment horizontal="right" vertical="center" wrapText="1"/>
    </xf>
    <xf numFmtId="0" fontId="10" fillId="9" borderId="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3" fontId="12" fillId="9" borderId="14" xfId="0" applyNumberFormat="1" applyFont="1" applyFill="1" applyBorder="1" applyAlignment="1">
      <alignment horizontal="right" vertical="center" wrapText="1"/>
    </xf>
    <xf numFmtId="0" fontId="10" fillId="9" borderId="5" xfId="0" applyFont="1" applyFill="1" applyBorder="1" applyAlignment="1">
      <alignment horizontal="right" vertical="center" wrapText="1"/>
    </xf>
    <xf numFmtId="6" fontId="10" fillId="9" borderId="3" xfId="0" applyNumberFormat="1" applyFont="1" applyFill="1" applyBorder="1" applyAlignment="1">
      <alignment horizontal="right" vertical="center" wrapText="1"/>
    </xf>
    <xf numFmtId="0" fontId="10" fillId="9" borderId="4" xfId="0" applyFont="1" applyFill="1" applyBorder="1" applyAlignment="1">
      <alignment horizontal="right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10" borderId="7" xfId="0" applyFont="1" applyFill="1" applyBorder="1"/>
    <xf numFmtId="164" fontId="0" fillId="3" borderId="7" xfId="0" applyNumberFormat="1" applyFill="1" applyBorder="1" applyAlignment="1">
      <alignment wrapText="1"/>
    </xf>
    <xf numFmtId="0" fontId="0" fillId="3" borderId="8" xfId="0" applyFill="1" applyBorder="1" applyAlignment="1">
      <alignment horizontal="center" wrapText="1"/>
    </xf>
    <xf numFmtId="164" fontId="17" fillId="5" borderId="20" xfId="0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vertical="center"/>
    </xf>
    <xf numFmtId="0" fontId="11" fillId="6" borderId="8" xfId="0" applyFont="1" applyFill="1" applyBorder="1"/>
    <xf numFmtId="0" fontId="11" fillId="10" borderId="6" xfId="0" applyFont="1" applyFill="1" applyBorder="1" applyAlignment="1">
      <alignment vertical="center"/>
    </xf>
    <xf numFmtId="0" fontId="10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tabSelected="1" workbookViewId="0">
      <selection activeCell="A5" sqref="A5"/>
    </sheetView>
  </sheetViews>
  <sheetFormatPr defaultRowHeight="15"/>
  <cols>
    <col min="1" max="1" width="108.140625" style="25" customWidth="1"/>
  </cols>
  <sheetData>
    <row r="1" spans="1:1" ht="25.5" customHeight="1">
      <c r="A1" s="25" t="s">
        <v>0</v>
      </c>
    </row>
    <row r="2" spans="1:1" ht="25.5" customHeight="1">
      <c r="A2" s="25" t="s">
        <v>1</v>
      </c>
    </row>
    <row r="3" spans="1:1" ht="25.5" customHeight="1">
      <c r="A3" s="53" t="s">
        <v>2</v>
      </c>
    </row>
    <row r="4" spans="1:1" ht="25.5" customHeight="1">
      <c r="A4" s="114" t="s">
        <v>3</v>
      </c>
    </row>
    <row r="5" spans="1:1" ht="45" customHeight="1">
      <c r="A5" s="133" t="s">
        <v>69</v>
      </c>
    </row>
    <row r="6" spans="1:1" ht="27" customHeight="1">
      <c r="A6" s="53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zoomScaleNormal="100" zoomScaleSheetLayoutView="100" workbookViewId="0">
      <selection activeCell="E8" sqref="E8"/>
    </sheetView>
  </sheetViews>
  <sheetFormatPr defaultColWidth="9.140625" defaultRowHeight="15"/>
  <cols>
    <col min="1" max="1" width="10.5703125" style="72" customWidth="1"/>
    <col min="2" max="2" width="22" style="73" customWidth="1"/>
    <col min="3" max="3" width="29.28515625" style="73" customWidth="1"/>
    <col min="4" max="4" width="15.5703125" style="74" customWidth="1"/>
    <col min="5" max="5" width="19" style="74" customWidth="1"/>
    <col min="6" max="6" width="15.5703125" style="74" customWidth="1"/>
    <col min="7" max="7" width="8.140625" style="74" customWidth="1"/>
    <col min="8" max="8" width="13.5703125" style="75" customWidth="1"/>
    <col min="9" max="9" width="9.140625" style="73"/>
    <col min="10" max="10" width="14.5703125" style="73" customWidth="1"/>
    <col min="11" max="11" width="11.28515625" style="73" bestFit="1" customWidth="1"/>
    <col min="12" max="16384" width="9.140625" style="73"/>
  </cols>
  <sheetData>
    <row r="1" spans="1:11" s="62" customFormat="1" ht="24" customHeight="1">
      <c r="A1" s="61" t="s">
        <v>5</v>
      </c>
      <c r="C1" s="63"/>
      <c r="D1" s="63"/>
      <c r="E1" s="63"/>
      <c r="F1" s="63"/>
      <c r="G1" s="63"/>
      <c r="H1" s="63"/>
    </row>
    <row r="2" spans="1:11" s="5" customFormat="1" ht="15.75">
      <c r="A2" s="64"/>
      <c r="C2" s="2"/>
      <c r="D2" s="2"/>
      <c r="E2" s="2"/>
      <c r="F2" s="2"/>
      <c r="G2" s="2"/>
      <c r="H2" s="2"/>
    </row>
    <row r="3" spans="1:11" s="5" customFormat="1" ht="33.950000000000003" customHeight="1">
      <c r="A3" s="46" t="s">
        <v>6</v>
      </c>
      <c r="B3" s="47"/>
      <c r="C3" s="47"/>
      <c r="D3" s="47"/>
      <c r="E3" s="47"/>
      <c r="F3" s="47"/>
      <c r="G3" s="47"/>
      <c r="H3" s="48"/>
    </row>
    <row r="4" spans="1:11" s="5" customFormat="1" ht="45">
      <c r="A4" s="122" t="s">
        <v>7</v>
      </c>
      <c r="B4" s="122" t="s">
        <v>8</v>
      </c>
      <c r="C4" s="122" t="s">
        <v>9</v>
      </c>
      <c r="D4" s="123" t="s">
        <v>10</v>
      </c>
      <c r="E4" s="123" t="s">
        <v>11</v>
      </c>
      <c r="F4" s="123" t="s">
        <v>12</v>
      </c>
      <c r="G4" s="123" t="s">
        <v>13</v>
      </c>
      <c r="H4" s="122" t="s">
        <v>14</v>
      </c>
    </row>
    <row r="5" spans="1:11" s="5" customFormat="1" ht="63" customHeight="1">
      <c r="A5" s="124">
        <v>1</v>
      </c>
      <c r="B5" s="155" t="s">
        <v>15</v>
      </c>
      <c r="C5" s="78" t="s">
        <v>16</v>
      </c>
      <c r="D5" s="79">
        <v>2000000</v>
      </c>
      <c r="E5" s="79">
        <v>2000000</v>
      </c>
      <c r="F5" s="79">
        <v>500000</v>
      </c>
      <c r="G5" s="80">
        <v>84.62</v>
      </c>
      <c r="H5" s="77" t="s">
        <v>17</v>
      </c>
    </row>
    <row r="6" spans="1:11" s="5" customFormat="1" ht="74.25" customHeight="1">
      <c r="A6" s="124">
        <v>2</v>
      </c>
      <c r="B6" s="108" t="s">
        <v>18</v>
      </c>
      <c r="C6" s="125" t="s">
        <v>19</v>
      </c>
      <c r="D6" s="134" t="s">
        <v>20</v>
      </c>
      <c r="E6" s="126" t="s">
        <v>21</v>
      </c>
      <c r="F6" s="127">
        <v>300000</v>
      </c>
      <c r="G6" s="128">
        <v>83.05</v>
      </c>
      <c r="H6" s="129" t="s">
        <v>17</v>
      </c>
    </row>
    <row r="7" spans="1:11" s="5" customFormat="1" ht="24.6" customHeight="1">
      <c r="A7" s="115"/>
      <c r="B7" s="116"/>
      <c r="C7" s="117" t="s">
        <v>22</v>
      </c>
      <c r="D7" s="118">
        <v>3199004</v>
      </c>
      <c r="E7" s="119">
        <v>3199004</v>
      </c>
      <c r="F7" s="151">
        <f>SUM(F6:F6)</f>
        <v>300000</v>
      </c>
      <c r="G7" s="120"/>
      <c r="H7" s="121"/>
      <c r="J7" s="71"/>
    </row>
    <row r="8" spans="1:11">
      <c r="A8" s="70"/>
      <c r="B8" s="5"/>
      <c r="C8" s="5"/>
      <c r="D8" s="71"/>
      <c r="E8" s="71"/>
      <c r="F8" s="71"/>
      <c r="G8" s="71"/>
      <c r="H8" s="70"/>
    </row>
    <row r="11" spans="1:11" ht="30.95" customHeight="1">
      <c r="A11" s="152" t="s">
        <v>23</v>
      </c>
      <c r="B11" s="87"/>
      <c r="C11" s="87"/>
      <c r="D11" s="87"/>
      <c r="E11" s="87"/>
      <c r="F11" s="87"/>
      <c r="G11" s="87"/>
      <c r="H11" s="153"/>
      <c r="K11" s="74"/>
    </row>
    <row r="12" spans="1:11" ht="45">
      <c r="A12" s="135" t="s">
        <v>7</v>
      </c>
      <c r="B12" s="135" t="s">
        <v>8</v>
      </c>
      <c r="C12" s="135" t="s">
        <v>9</v>
      </c>
      <c r="D12" s="136" t="s">
        <v>10</v>
      </c>
      <c r="E12" s="137" t="s">
        <v>11</v>
      </c>
      <c r="F12" s="137" t="s">
        <v>12</v>
      </c>
      <c r="G12" s="138" t="s">
        <v>13</v>
      </c>
      <c r="H12" s="135" t="s">
        <v>14</v>
      </c>
    </row>
    <row r="13" spans="1:11" ht="54.75" customHeight="1">
      <c r="A13" s="8">
        <v>3</v>
      </c>
      <c r="B13" s="20" t="s">
        <v>24</v>
      </c>
      <c r="C13" s="20" t="s">
        <v>25</v>
      </c>
      <c r="D13" s="18">
        <v>2000000</v>
      </c>
      <c r="E13" s="18">
        <v>2000000</v>
      </c>
      <c r="F13" s="18">
        <v>600215</v>
      </c>
      <c r="G13" s="9">
        <v>81.97</v>
      </c>
      <c r="H13" s="109" t="s">
        <v>26</v>
      </c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14BD-C6AF-43B6-8001-8296A7B2B127}">
  <dimension ref="A1:H25"/>
  <sheetViews>
    <sheetView workbookViewId="0">
      <selection activeCell="C32" sqref="C32"/>
    </sheetView>
  </sheetViews>
  <sheetFormatPr defaultColWidth="9.140625" defaultRowHeight="15"/>
  <cols>
    <col min="1" max="1" width="10.5703125" style="72" customWidth="1"/>
    <col min="2" max="2" width="18.85546875" style="73" customWidth="1"/>
    <col min="3" max="3" width="32.85546875" style="73" customWidth="1"/>
    <col min="4" max="4" width="15.5703125" style="74" customWidth="1"/>
    <col min="5" max="5" width="19" style="74" customWidth="1"/>
    <col min="6" max="6" width="15.5703125" style="74" customWidth="1"/>
    <col min="7" max="7" width="9.42578125" style="74" customWidth="1"/>
    <col min="8" max="8" width="13.5703125" style="75" customWidth="1"/>
    <col min="9" max="10" width="9.140625" style="73"/>
    <col min="11" max="11" width="11.28515625" style="73" bestFit="1" customWidth="1"/>
    <col min="12" max="16384" width="9.140625" style="73"/>
  </cols>
  <sheetData>
    <row r="1" spans="1:8" s="62" customFormat="1" ht="24.6" customHeight="1">
      <c r="A1" s="61" t="s">
        <v>27</v>
      </c>
      <c r="C1" s="63"/>
      <c r="D1" s="63"/>
      <c r="E1" s="63"/>
      <c r="F1" s="63"/>
      <c r="G1" s="63"/>
      <c r="H1" s="63"/>
    </row>
    <row r="2" spans="1:8" s="5" customFormat="1" ht="15.75">
      <c r="A2" s="64"/>
      <c r="C2" s="2"/>
      <c r="D2" s="2"/>
      <c r="E2" s="2"/>
      <c r="F2" s="2"/>
      <c r="G2" s="2"/>
      <c r="H2" s="2"/>
    </row>
    <row r="3" spans="1:8" s="5" customFormat="1" ht="30.6" customHeight="1">
      <c r="A3" s="46" t="s">
        <v>6</v>
      </c>
      <c r="B3" s="47"/>
      <c r="C3" s="47"/>
      <c r="D3" s="47"/>
      <c r="E3" s="47"/>
      <c r="F3" s="47"/>
      <c r="G3" s="47"/>
      <c r="H3" s="48"/>
    </row>
    <row r="4" spans="1:8" s="5" customFormat="1" ht="47.25">
      <c r="A4" s="10" t="s">
        <v>7</v>
      </c>
      <c r="B4" s="10" t="s">
        <v>8</v>
      </c>
      <c r="C4" s="10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0" t="s">
        <v>14</v>
      </c>
    </row>
    <row r="5" spans="1:8" s="5" customFormat="1" ht="69" customHeight="1">
      <c r="A5" s="77">
        <v>1</v>
      </c>
      <c r="B5" s="76" t="s">
        <v>28</v>
      </c>
      <c r="C5" s="78" t="s">
        <v>29</v>
      </c>
      <c r="D5" s="79">
        <v>1499630</v>
      </c>
      <c r="E5" s="79">
        <v>1499630</v>
      </c>
      <c r="F5" s="79">
        <v>450000</v>
      </c>
      <c r="G5" s="80">
        <v>87.38</v>
      </c>
      <c r="H5" s="77" t="s">
        <v>17</v>
      </c>
    </row>
    <row r="6" spans="1:8" s="5" customFormat="1" ht="58.5" customHeight="1">
      <c r="A6" s="77">
        <v>2</v>
      </c>
      <c r="B6" s="76" t="s">
        <v>30</v>
      </c>
      <c r="C6" s="78" t="s">
        <v>31</v>
      </c>
      <c r="D6" s="79">
        <v>1849978</v>
      </c>
      <c r="E6" s="79">
        <v>1849978</v>
      </c>
      <c r="F6" s="79">
        <v>600000</v>
      </c>
      <c r="G6" s="80">
        <v>86.07</v>
      </c>
      <c r="H6" s="77" t="s">
        <v>17</v>
      </c>
    </row>
    <row r="7" spans="1:8" s="5" customFormat="1" ht="132.6" customHeight="1">
      <c r="A7" s="110">
        <v>3</v>
      </c>
      <c r="B7" s="76" t="s">
        <v>32</v>
      </c>
      <c r="C7" s="82" t="s">
        <v>33</v>
      </c>
      <c r="D7" s="79">
        <v>2000000</v>
      </c>
      <c r="E7" s="79">
        <v>2000000</v>
      </c>
      <c r="F7" s="79">
        <v>634285</v>
      </c>
      <c r="G7" s="80">
        <v>84.96</v>
      </c>
      <c r="H7" s="77" t="s">
        <v>17</v>
      </c>
    </row>
    <row r="8" spans="1:8" s="5" customFormat="1" ht="20.25" customHeight="1">
      <c r="A8" s="26"/>
      <c r="B8" s="27"/>
      <c r="C8" s="28" t="s">
        <v>22</v>
      </c>
      <c r="D8" s="29">
        <f>SUM(D5:D7)</f>
        <v>5349608</v>
      </c>
      <c r="E8" s="30">
        <f>SUM(E5:E7)</f>
        <v>5349608</v>
      </c>
      <c r="F8" s="31">
        <f>SUM(F5:F7)</f>
        <v>1684285</v>
      </c>
      <c r="G8" s="32"/>
      <c r="H8" s="33"/>
    </row>
    <row r="9" spans="1:8" s="5" customFormat="1" ht="15.75">
      <c r="A9" s="34"/>
      <c r="B9" s="35"/>
      <c r="C9" s="36"/>
      <c r="D9" s="37"/>
      <c r="E9" s="37"/>
      <c r="F9" s="37"/>
      <c r="G9" s="38"/>
      <c r="H9" s="39"/>
    </row>
    <row r="10" spans="1:8" s="5" customFormat="1" ht="16.5" customHeight="1">
      <c r="A10" s="40"/>
      <c r="B10" s="41"/>
      <c r="C10" s="42"/>
      <c r="D10" s="43"/>
      <c r="E10" s="43"/>
      <c r="F10" s="43"/>
      <c r="G10" s="44"/>
      <c r="H10" s="45"/>
    </row>
    <row r="11" spans="1:8" s="5" customFormat="1" ht="28.5" customHeight="1">
      <c r="A11" s="66" t="s">
        <v>23</v>
      </c>
      <c r="B11" s="67"/>
      <c r="C11" s="68"/>
      <c r="D11" s="68"/>
      <c r="E11" s="68"/>
      <c r="F11" s="68"/>
      <c r="G11" s="68"/>
      <c r="H11" s="69"/>
    </row>
    <row r="12" spans="1:8" s="5" customFormat="1" ht="47.25">
      <c r="A12" s="10" t="s">
        <v>7</v>
      </c>
      <c r="B12" s="10" t="s">
        <v>8</v>
      </c>
      <c r="C12" s="10" t="s">
        <v>9</v>
      </c>
      <c r="D12" s="54" t="s">
        <v>10</v>
      </c>
      <c r="E12" s="56" t="s">
        <v>11</v>
      </c>
      <c r="F12" s="56" t="s">
        <v>12</v>
      </c>
      <c r="G12" s="55" t="s">
        <v>13</v>
      </c>
      <c r="H12" s="10" t="s">
        <v>14</v>
      </c>
    </row>
    <row r="13" spans="1:8" s="5" customFormat="1" ht="60" customHeight="1">
      <c r="A13" s="77">
        <v>4</v>
      </c>
      <c r="B13" s="81" t="s">
        <v>34</v>
      </c>
      <c r="C13" s="82" t="s">
        <v>35</v>
      </c>
      <c r="D13" s="83">
        <v>1750000</v>
      </c>
      <c r="E13" s="84" t="s">
        <v>36</v>
      </c>
      <c r="F13" s="83">
        <v>600000</v>
      </c>
      <c r="G13" s="84" t="s">
        <v>37</v>
      </c>
      <c r="H13" s="94" t="s">
        <v>26</v>
      </c>
    </row>
    <row r="14" spans="1:8" s="5" customFormat="1" ht="54" customHeight="1">
      <c r="A14" s="77">
        <v>5</v>
      </c>
      <c r="B14" s="81" t="s">
        <v>38</v>
      </c>
      <c r="C14" s="82" t="s">
        <v>39</v>
      </c>
      <c r="D14" s="83">
        <v>2000000</v>
      </c>
      <c r="E14" s="84">
        <v>0</v>
      </c>
      <c r="F14" s="83">
        <v>500000</v>
      </c>
      <c r="G14" s="84">
        <v>81.790000000000006</v>
      </c>
      <c r="H14" s="94" t="s">
        <v>26</v>
      </c>
    </row>
    <row r="15" spans="1:8" s="5" customFormat="1" ht="15.75">
      <c r="A15" s="26"/>
      <c r="B15" s="27"/>
      <c r="C15" s="28" t="s">
        <v>40</v>
      </c>
      <c r="D15" s="29">
        <f>SUM(D13:D14)</f>
        <v>3750000</v>
      </c>
      <c r="E15" s="30">
        <f>SUM(E13:E14)</f>
        <v>0</v>
      </c>
      <c r="F15" s="31">
        <f>SUM(F13:F14)</f>
        <v>1100000</v>
      </c>
      <c r="G15" s="32"/>
      <c r="H15" s="33"/>
    </row>
    <row r="16" spans="1:8" s="5" customFormat="1" ht="15.75">
      <c r="A16" s="34"/>
      <c r="B16" s="35"/>
      <c r="C16" s="36"/>
      <c r="D16" s="37"/>
      <c r="E16" s="37"/>
      <c r="F16" s="37"/>
      <c r="G16" s="38"/>
      <c r="H16" s="39"/>
    </row>
    <row r="17" spans="1:8" s="5" customFormat="1" ht="33" customHeight="1">
      <c r="A17" s="40"/>
      <c r="B17" s="41"/>
      <c r="C17" s="42"/>
      <c r="D17" s="43"/>
      <c r="E17" s="43"/>
      <c r="F17" s="43"/>
      <c r="G17" s="44"/>
      <c r="H17" s="45"/>
    </row>
    <row r="18" spans="1:8" s="5" customFormat="1" ht="30.6" customHeight="1">
      <c r="A18" s="49" t="s">
        <v>41</v>
      </c>
      <c r="B18" s="68"/>
      <c r="C18" s="68"/>
      <c r="D18" s="68"/>
      <c r="E18" s="68"/>
      <c r="F18" s="68"/>
      <c r="G18" s="68"/>
      <c r="H18" s="69"/>
    </row>
    <row r="19" spans="1:8" s="5" customFormat="1" ht="47.25">
      <c r="A19" s="10" t="s">
        <v>7</v>
      </c>
      <c r="B19" s="10" t="s">
        <v>8</v>
      </c>
      <c r="C19" s="10" t="s">
        <v>9</v>
      </c>
      <c r="D19" s="11" t="s">
        <v>10</v>
      </c>
      <c r="E19" s="11" t="s">
        <v>11</v>
      </c>
      <c r="F19" s="11" t="s">
        <v>12</v>
      </c>
      <c r="G19" s="93" t="s">
        <v>13</v>
      </c>
      <c r="H19" s="10" t="s">
        <v>14</v>
      </c>
    </row>
    <row r="20" spans="1:8" ht="45">
      <c r="A20" s="91"/>
      <c r="B20" s="76" t="s">
        <v>42</v>
      </c>
      <c r="C20" s="82" t="s">
        <v>43</v>
      </c>
      <c r="D20" s="83">
        <v>2001159</v>
      </c>
      <c r="E20" s="84" t="s">
        <v>36</v>
      </c>
      <c r="F20" s="139">
        <v>450000</v>
      </c>
      <c r="G20" s="84"/>
      <c r="H20" s="92" t="s">
        <v>41</v>
      </c>
    </row>
    <row r="21" spans="1:8">
      <c r="A21" s="70"/>
      <c r="B21" s="5"/>
      <c r="C21" s="5"/>
      <c r="D21" s="71"/>
      <c r="E21" s="71"/>
      <c r="F21" s="71"/>
    </row>
    <row r="22" spans="1:8" s="5" customFormat="1" ht="15" customHeight="1">
      <c r="A22" s="72"/>
      <c r="B22" s="73"/>
      <c r="C22" s="73"/>
      <c r="D22" s="74"/>
      <c r="E22" s="74"/>
      <c r="F22" s="74"/>
      <c r="G22" s="74"/>
      <c r="H22" s="75"/>
    </row>
    <row r="23" spans="1:8" s="5" customFormat="1" ht="29.45" customHeight="1">
      <c r="A23" s="46" t="s">
        <v>44</v>
      </c>
      <c r="B23" s="47"/>
      <c r="C23" s="47"/>
      <c r="D23" s="47"/>
      <c r="E23" s="47"/>
      <c r="F23" s="47"/>
      <c r="G23" s="47"/>
      <c r="H23" s="48"/>
    </row>
    <row r="24" spans="1:8" ht="47.25">
      <c r="A24" s="10" t="s">
        <v>7</v>
      </c>
      <c r="B24" s="10" t="s">
        <v>8</v>
      </c>
      <c r="C24" s="10" t="s">
        <v>9</v>
      </c>
      <c r="D24" s="11" t="s">
        <v>10</v>
      </c>
      <c r="E24" s="11" t="s">
        <v>11</v>
      </c>
      <c r="F24" s="11" t="s">
        <v>12</v>
      </c>
      <c r="G24" s="93" t="s">
        <v>13</v>
      </c>
      <c r="H24" s="10" t="s">
        <v>14</v>
      </c>
    </row>
    <row r="25" spans="1:8" ht="30">
      <c r="A25" s="8"/>
      <c r="B25" s="65" t="s">
        <v>45</v>
      </c>
      <c r="C25" s="20" t="s">
        <v>46</v>
      </c>
      <c r="D25" s="18">
        <v>1498754</v>
      </c>
      <c r="E25" s="18">
        <v>0</v>
      </c>
      <c r="F25" s="18">
        <v>437284</v>
      </c>
      <c r="G25" s="9"/>
      <c r="H25" s="8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J104"/>
  <sheetViews>
    <sheetView topLeftCell="A2" workbookViewId="0">
      <selection activeCell="I6" sqref="I6"/>
    </sheetView>
  </sheetViews>
  <sheetFormatPr defaultColWidth="9.140625" defaultRowHeight="15"/>
  <cols>
    <col min="1" max="1" width="10.5703125" style="6" customWidth="1"/>
    <col min="2" max="2" width="22" style="3" customWidth="1"/>
    <col min="3" max="3" width="29.28515625" style="3" customWidth="1"/>
    <col min="4" max="4" width="15.5703125" style="4" customWidth="1"/>
    <col min="5" max="5" width="16.85546875" style="4" customWidth="1"/>
    <col min="6" max="6" width="15.5703125" style="4" customWidth="1"/>
    <col min="7" max="7" width="8.140625" style="4" customWidth="1"/>
    <col min="8" max="8" width="13.5703125" style="7" customWidth="1"/>
    <col min="9" max="9" width="15.85546875" style="3" customWidth="1"/>
    <col min="10" max="10" width="20.5703125" style="3" customWidth="1"/>
    <col min="11" max="16384" width="9.140625" style="3"/>
  </cols>
  <sheetData>
    <row r="1" spans="1:10" s="50" customFormat="1" ht="24.6" customHeight="1">
      <c r="A1" s="52" t="s">
        <v>48</v>
      </c>
      <c r="C1" s="51"/>
      <c r="D1" s="51"/>
      <c r="E1" s="51"/>
      <c r="F1" s="51"/>
      <c r="G1" s="51"/>
      <c r="H1" s="51"/>
    </row>
    <row r="2" spans="1:10" s="1" customFormat="1" ht="15.75">
      <c r="A2" s="24"/>
      <c r="C2" s="2"/>
      <c r="D2" s="2"/>
      <c r="E2" s="2"/>
      <c r="F2" s="2"/>
      <c r="G2" s="2"/>
      <c r="H2" s="2"/>
    </row>
    <row r="3" spans="1:10" s="5" customFormat="1" ht="30.6" customHeight="1">
      <c r="A3" s="46" t="s">
        <v>6</v>
      </c>
      <c r="B3" s="47"/>
      <c r="C3" s="47"/>
      <c r="D3" s="47"/>
      <c r="E3" s="47"/>
      <c r="F3" s="47"/>
      <c r="G3" s="47"/>
      <c r="H3" s="48"/>
    </row>
    <row r="4" spans="1:10" s="1" customFormat="1" ht="47.25">
      <c r="A4" s="10" t="s">
        <v>7</v>
      </c>
      <c r="B4" s="10" t="s">
        <v>8</v>
      </c>
      <c r="C4" s="10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0" t="s">
        <v>14</v>
      </c>
    </row>
    <row r="5" spans="1:10" s="5" customFormat="1" ht="90.75" customHeight="1">
      <c r="A5" s="77">
        <v>1</v>
      </c>
      <c r="B5" s="85" t="s">
        <v>34</v>
      </c>
      <c r="C5" s="78" t="s">
        <v>49</v>
      </c>
      <c r="D5" s="79">
        <v>1301773</v>
      </c>
      <c r="E5" s="79">
        <v>1301773</v>
      </c>
      <c r="F5" s="79">
        <v>450000</v>
      </c>
      <c r="G5" s="86" t="s">
        <v>50</v>
      </c>
      <c r="H5" s="77" t="s">
        <v>17</v>
      </c>
    </row>
    <row r="6" spans="1:10" s="5" customFormat="1" ht="48.75" customHeight="1">
      <c r="A6" s="77">
        <v>2</v>
      </c>
      <c r="B6" s="78" t="s">
        <v>51</v>
      </c>
      <c r="C6" s="78" t="s">
        <v>52</v>
      </c>
      <c r="D6" s="79" t="s">
        <v>66</v>
      </c>
      <c r="E6" s="132" t="s">
        <v>66</v>
      </c>
      <c r="F6" s="79">
        <v>478500</v>
      </c>
      <c r="G6" s="80">
        <v>91.27</v>
      </c>
      <c r="H6" s="77" t="s">
        <v>17</v>
      </c>
    </row>
    <row r="7" spans="1:10" s="1" customFormat="1" ht="26.25" customHeight="1">
      <c r="A7" s="26"/>
      <c r="B7" s="27"/>
      <c r="C7" s="28" t="s">
        <v>22</v>
      </c>
      <c r="D7" s="29">
        <v>3194658</v>
      </c>
      <c r="E7" s="29">
        <v>3194658</v>
      </c>
      <c r="F7" s="31">
        <f>SUM(F5:F6)</f>
        <v>928500</v>
      </c>
      <c r="G7" s="32"/>
      <c r="H7" s="33"/>
      <c r="I7" s="131"/>
    </row>
    <row r="8" spans="1:10" s="1" customFormat="1" ht="15.75">
      <c r="A8" s="34"/>
      <c r="B8" s="35"/>
      <c r="C8" s="36"/>
      <c r="D8" s="37"/>
      <c r="E8" s="37"/>
      <c r="F8" s="37"/>
      <c r="G8" s="38"/>
      <c r="H8" s="39"/>
    </row>
    <row r="9" spans="1:10" s="1" customFormat="1" ht="15.75">
      <c r="A9" s="40"/>
      <c r="B9" s="41"/>
      <c r="C9" s="42"/>
      <c r="D9" s="43"/>
      <c r="E9" s="43"/>
      <c r="F9" s="43"/>
      <c r="G9" s="44"/>
      <c r="H9" s="45"/>
    </row>
    <row r="10" spans="1:10" s="5" customFormat="1" ht="27" customHeight="1">
      <c r="A10" s="66" t="s">
        <v>23</v>
      </c>
      <c r="B10" s="67"/>
      <c r="C10" s="68"/>
      <c r="D10" s="68"/>
      <c r="E10" s="68"/>
      <c r="F10" s="68"/>
      <c r="G10" s="68"/>
      <c r="H10" s="69"/>
    </row>
    <row r="11" spans="1:10" s="1" customFormat="1" ht="47.25">
      <c r="A11" s="10" t="s">
        <v>7</v>
      </c>
      <c r="B11" s="10" t="s">
        <v>8</v>
      </c>
      <c r="C11" s="10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0" t="s">
        <v>14</v>
      </c>
    </row>
    <row r="12" spans="1:10" s="5" customFormat="1" ht="69" customHeight="1">
      <c r="A12" s="8">
        <v>3</v>
      </c>
      <c r="B12" s="20" t="s">
        <v>53</v>
      </c>
      <c r="C12" s="20" t="s">
        <v>54</v>
      </c>
      <c r="D12" s="18">
        <v>1590354</v>
      </c>
      <c r="E12" s="18">
        <v>0</v>
      </c>
      <c r="F12" s="140">
        <v>400000</v>
      </c>
      <c r="G12" s="141">
        <v>87.77</v>
      </c>
      <c r="H12" s="142" t="s">
        <v>26</v>
      </c>
    </row>
    <row r="13" spans="1:10" s="5" customFormat="1" ht="54" customHeight="1">
      <c r="A13" s="8">
        <v>4</v>
      </c>
      <c r="B13" s="58" t="s">
        <v>55</v>
      </c>
      <c r="C13" s="20" t="s">
        <v>56</v>
      </c>
      <c r="D13" s="18">
        <v>1785474</v>
      </c>
      <c r="E13" s="18">
        <v>0</v>
      </c>
      <c r="F13" s="140">
        <v>872586</v>
      </c>
      <c r="G13" s="141">
        <v>86.59</v>
      </c>
      <c r="H13" s="142" t="s">
        <v>26</v>
      </c>
    </row>
    <row r="14" spans="1:10" s="5" customFormat="1" ht="66.75" customHeight="1">
      <c r="A14" s="8">
        <v>5</v>
      </c>
      <c r="B14" s="59" t="s">
        <v>57</v>
      </c>
      <c r="C14" s="19" t="s">
        <v>58</v>
      </c>
      <c r="D14" s="17">
        <v>1331616</v>
      </c>
      <c r="E14" s="17">
        <v>0</v>
      </c>
      <c r="F14" s="140">
        <v>333904</v>
      </c>
      <c r="G14" s="141">
        <v>83.45</v>
      </c>
      <c r="H14" s="109" t="s">
        <v>26</v>
      </c>
    </row>
    <row r="15" spans="1:10" s="1" customFormat="1" ht="30">
      <c r="A15" s="8">
        <v>6</v>
      </c>
      <c r="B15" s="59" t="s">
        <v>59</v>
      </c>
      <c r="C15" s="19" t="s">
        <v>60</v>
      </c>
      <c r="D15" s="17">
        <v>1661071</v>
      </c>
      <c r="E15" s="57">
        <v>0</v>
      </c>
      <c r="F15" s="143">
        <v>711890</v>
      </c>
      <c r="G15" s="144">
        <v>81.650000000000006</v>
      </c>
      <c r="H15" s="142" t="s">
        <v>26</v>
      </c>
    </row>
    <row r="16" spans="1:10" s="1" customFormat="1" ht="70.5" customHeight="1">
      <c r="A16" s="101">
        <v>7</v>
      </c>
      <c r="B16" s="102" t="s">
        <v>61</v>
      </c>
      <c r="C16" s="103" t="s">
        <v>62</v>
      </c>
      <c r="D16" s="104">
        <v>1527363</v>
      </c>
      <c r="E16" s="105">
        <v>0</v>
      </c>
      <c r="F16" s="145">
        <v>265500</v>
      </c>
      <c r="G16" s="146">
        <v>80.09</v>
      </c>
      <c r="H16" s="147" t="s">
        <v>26</v>
      </c>
      <c r="J16" s="130"/>
    </row>
    <row r="17" spans="1:8" s="1" customFormat="1" ht="15.75">
      <c r="A17" s="13"/>
      <c r="B17" s="14"/>
      <c r="C17" s="15" t="s">
        <v>40</v>
      </c>
      <c r="D17" s="21">
        <f>SUM(D12:D16)</f>
        <v>7895878</v>
      </c>
      <c r="E17" s="22">
        <f>SUM(E12:E16)</f>
        <v>0</v>
      </c>
      <c r="F17" s="22">
        <f>SUM(F12:F16)</f>
        <v>2583880</v>
      </c>
      <c r="G17" s="22"/>
      <c r="H17" s="22"/>
    </row>
    <row r="18" spans="1:8" s="1" customFormat="1" ht="15.75">
      <c r="A18" s="95"/>
      <c r="B18" s="96"/>
      <c r="C18" s="97"/>
      <c r="D18" s="98"/>
      <c r="E18" s="98"/>
    </row>
    <row r="19" spans="1:8" s="1" customFormat="1" ht="15.75">
      <c r="A19" s="95"/>
      <c r="B19" s="96"/>
      <c r="C19" s="97"/>
      <c r="D19" s="98"/>
      <c r="E19" s="98"/>
    </row>
    <row r="20" spans="1:8" ht="28.5" customHeight="1">
      <c r="A20" s="154" t="s">
        <v>41</v>
      </c>
      <c r="B20" s="148"/>
      <c r="C20" s="88"/>
      <c r="D20" s="88"/>
      <c r="E20" s="88"/>
      <c r="F20" s="149"/>
      <c r="G20" s="149"/>
      <c r="H20" s="150"/>
    </row>
    <row r="21" spans="1:8" ht="47.25">
      <c r="A21" s="10" t="s">
        <v>7</v>
      </c>
      <c r="B21" s="10" t="s">
        <v>8</v>
      </c>
      <c r="C21" s="10" t="s">
        <v>9</v>
      </c>
      <c r="D21" s="11" t="s">
        <v>10</v>
      </c>
      <c r="E21" s="11" t="s">
        <v>11</v>
      </c>
      <c r="F21" s="11" t="s">
        <v>67</v>
      </c>
      <c r="G21" s="11" t="s">
        <v>13</v>
      </c>
      <c r="H21" s="11" t="s">
        <v>68</v>
      </c>
    </row>
    <row r="22" spans="1:8" ht="75">
      <c r="A22" s="77"/>
      <c r="B22" s="78" t="s">
        <v>63</v>
      </c>
      <c r="C22" s="78" t="s">
        <v>64</v>
      </c>
      <c r="D22" s="79">
        <v>2325813</v>
      </c>
      <c r="E22" s="79">
        <v>0</v>
      </c>
      <c r="F22" s="140">
        <v>617993</v>
      </c>
      <c r="G22" s="141"/>
      <c r="H22" s="142" t="s">
        <v>65</v>
      </c>
    </row>
    <row r="86" spans="4:7">
      <c r="D86" s="18">
        <v>400000</v>
      </c>
      <c r="E86" s="9">
        <v>87.77</v>
      </c>
      <c r="F86" s="112" t="s">
        <v>26</v>
      </c>
      <c r="G86" s="5"/>
    </row>
    <row r="87" spans="4:7">
      <c r="D87" s="18">
        <v>872586</v>
      </c>
      <c r="E87" s="9">
        <v>86.59</v>
      </c>
      <c r="F87" s="112" t="s">
        <v>26</v>
      </c>
      <c r="G87" s="5"/>
    </row>
    <row r="88" spans="4:7">
      <c r="D88" s="17">
        <v>333904</v>
      </c>
      <c r="E88" s="12">
        <v>83.45</v>
      </c>
      <c r="F88" s="112" t="s">
        <v>26</v>
      </c>
      <c r="G88" s="5"/>
    </row>
    <row r="89" spans="4:7" ht="15.75">
      <c r="D89" s="60">
        <v>711890</v>
      </c>
      <c r="E89" s="12">
        <v>81.650000000000006</v>
      </c>
      <c r="F89" s="112" t="s">
        <v>26</v>
      </c>
      <c r="G89" s="1"/>
    </row>
    <row r="90" spans="4:7" ht="15.75">
      <c r="D90" s="106">
        <v>265500</v>
      </c>
      <c r="E90" s="107">
        <v>80.09</v>
      </c>
      <c r="F90" s="113" t="s">
        <v>26</v>
      </c>
      <c r="G90" s="1"/>
    </row>
    <row r="91" spans="4:7" ht="15.75">
      <c r="D91" s="23">
        <f>SUM(D86:D90)</f>
        <v>2583880</v>
      </c>
      <c r="E91" s="111"/>
      <c r="F91" s="16"/>
      <c r="G91" s="1"/>
    </row>
    <row r="92" spans="4:7" ht="15.75">
      <c r="D92" s="98"/>
      <c r="E92" s="99"/>
      <c r="F92" s="100"/>
      <c r="G92" s="1"/>
    </row>
    <row r="93" spans="4:7" ht="15.75">
      <c r="D93" s="98"/>
      <c r="E93" s="99"/>
      <c r="F93" s="100"/>
      <c r="G93" s="1"/>
    </row>
    <row r="94" spans="4:7" ht="15.75">
      <c r="D94" s="88"/>
      <c r="E94" s="88"/>
      <c r="F94" s="89"/>
      <c r="G94" s="3"/>
    </row>
    <row r="95" spans="4:7" ht="31.5">
      <c r="D95" s="11" t="s">
        <v>12</v>
      </c>
      <c r="E95" s="11" t="s">
        <v>13</v>
      </c>
      <c r="F95" s="10" t="s">
        <v>14</v>
      </c>
      <c r="G95" s="3"/>
    </row>
    <row r="96" spans="4:7">
      <c r="D96" s="79">
        <v>617993</v>
      </c>
      <c r="E96" s="80"/>
      <c r="F96" s="90" t="s">
        <v>65</v>
      </c>
      <c r="G96" s="3"/>
    </row>
    <row r="97" spans="6:7">
      <c r="F97" s="7"/>
      <c r="G97" s="3"/>
    </row>
    <row r="98" spans="6:7">
      <c r="F98" s="7"/>
      <c r="G98" s="3"/>
    </row>
    <row r="99" spans="6:7">
      <c r="F99" s="7"/>
      <c r="G99" s="3"/>
    </row>
    <row r="100" spans="6:7">
      <c r="F100" s="7"/>
      <c r="G100" s="3"/>
    </row>
    <row r="101" spans="6:7">
      <c r="F101" s="7"/>
      <c r="G101" s="3"/>
    </row>
    <row r="102" spans="6:7">
      <c r="F102" s="7"/>
      <c r="G102" s="3"/>
    </row>
    <row r="103" spans="6:7">
      <c r="F103" s="7"/>
      <c r="G103" s="3"/>
    </row>
    <row r="104" spans="6:7">
      <c r="F104" s="7"/>
      <c r="G104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8BE6D0C-2CBB-41A2-8DFD-1FBB0352F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785685f2-c2e1-4352-89aa-3faca8eaba52"/>
    <ds:schemaRef ds:uri="http://purl.org/dc/dcmitype/"/>
    <ds:schemaRef ds:uri="http://schemas.microsoft.com/office/2006/documentManagement/types"/>
    <ds:schemaRef ds:uri="http://purl.org/dc/elements/1.1/"/>
    <ds:schemaRef ds:uri="5067c814-4b34-462c-a21d-c185ff6548d2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NOPA Table - Group 1</vt:lpstr>
      <vt:lpstr>NOPA Table - Group 2</vt:lpstr>
      <vt:lpstr>NOPA Table - Group 3</vt:lpstr>
      <vt:lpstr>'NOPA Table - Group 1'!Print_Area</vt:lpstr>
      <vt:lpstr>'NOPA Table - Group 1'!Print_Titles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Crystal Willis</cp:lastModifiedBy>
  <cp:revision/>
  <dcterms:created xsi:type="dcterms:W3CDTF">2015-01-15T18:23:38Z</dcterms:created>
  <dcterms:modified xsi:type="dcterms:W3CDTF">2026-04-10T14:52:34Z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Order">
    <vt:r8>4839600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Status">
    <vt:lpwstr>Active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