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oriano\Downloads\"/>
    </mc:Choice>
  </mc:AlternateContent>
  <xr:revisionPtr revIDLastSave="0" documentId="13_ncr:1_{98261EAC-B8DB-4765-9A23-FCFE3FF0E0F7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Cover" sheetId="11" r:id="rId1"/>
    <sheet name="NOPA Table - Group 1" sheetId="6" r:id="rId2"/>
    <sheet name="NOPA Table - Group 2" sheetId="12" r:id="rId3"/>
  </sheets>
  <definedNames>
    <definedName name="_xlnm.Print_Area" localSheetId="1">'NOPA Table - Group 1'!$A$1:$H$24</definedName>
    <definedName name="_xlnm.Print_Titles" localSheetId="1">'NOPA Table - Group 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F24" i="6"/>
  <c r="D6" i="6"/>
  <c r="F20" i="12"/>
  <c r="E20" i="12"/>
  <c r="D20" i="12"/>
  <c r="F14" i="12"/>
  <c r="E14" i="12"/>
  <c r="D14" i="12"/>
  <c r="F7" i="12"/>
  <c r="E7" i="12"/>
  <c r="D7" i="12"/>
  <c r="E13" i="6" l="1"/>
  <c r="F13" i="6"/>
  <c r="D13" i="6"/>
  <c r="E24" i="6" l="1"/>
  <c r="F6" i="6"/>
  <c r="E6" i="6"/>
</calcChain>
</file>

<file path=xl/sharedStrings.xml><?xml version="1.0" encoding="utf-8"?>
<sst xmlns="http://schemas.openxmlformats.org/spreadsheetml/2006/main" count="123" uniqueCount="51">
  <si>
    <t>California Energy Commission - Energy Research Development Division</t>
  </si>
  <si>
    <t>Notice of Proposed Awards</t>
  </si>
  <si>
    <t>GFO-25-301</t>
  </si>
  <si>
    <t>Distributed Resources for Innovative Vehicle Energization Strategies (DRIVES)</t>
  </si>
  <si>
    <t>Project Group 1 - Commercial EV Charging with DC-Coupled Microgrids
&amp;
Project Group 2 - Commericial EV Charging with AC-Coupled Microgrids</t>
  </si>
  <si>
    <t>Project Group 1 – Commericial EV Charging with DC-Coupled Microgrids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</si>
  <si>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</si>
  <si>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</si>
  <si>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</si>
  <si>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</si>
  <si>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</si>
  <si>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</si>
  <si>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</si>
  <si>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</si>
  <si>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</si>
  <si>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University of California, Davis</t>
  </si>
  <si>
    <t>Distributed, Resilient Infrastructure for Vehicle–Energy Networks (DRIVEN)</t>
  </si>
  <si>
    <t>Awardee</t>
  </si>
  <si>
    <t>Total Funding Recommended</t>
  </si>
  <si>
    <t>Passed But Not Awarded</t>
  </si>
  <si>
    <t>INCHARGE ENERGY, Inc.</t>
  </si>
  <si>
    <t>InCharge Energy + Vortx DC Microgrid Demonstration for Fleet Energization and Resilience</t>
  </si>
  <si>
    <t>Finalist</t>
  </si>
  <si>
    <t>EVenergi LLC</t>
  </si>
  <si>
    <t>DC-Integrated Microgrid Charging Demonstration for Remote Fleet Electrification at Lake Mathews</t>
  </si>
  <si>
    <t>Total</t>
  </si>
  <si>
    <t>Did Not Pass</t>
  </si>
  <si>
    <t>-</t>
  </si>
  <si>
    <t>West Kern Water District</t>
  </si>
  <si>
    <t>West Kern Fleet Electrification and Microgrid Project</t>
  </si>
  <si>
    <t>Sheeta Global Tech Corp.</t>
  </si>
  <si>
    <t>Montclair SunCharge Station</t>
  </si>
  <si>
    <t xml:space="preserve">SDSU Foundation </t>
  </si>
  <si>
    <t>Solid State Transformer-Enabled DC Microgrid Energy Router for Commercial EV Charging</t>
  </si>
  <si>
    <t xml:space="preserve">Tesla, Inc. </t>
  </si>
  <si>
    <t>Willows, CA - 475 N Humboldt Ave</t>
  </si>
  <si>
    <t>One Cycle Control, Inc.</t>
  </si>
  <si>
    <t>OCC-DC-DRIVE</t>
  </si>
  <si>
    <t>iEnergie360</t>
  </si>
  <si>
    <t>High-Efficiency DC Microgrid EV Charging Demonstration – Baker Site</t>
  </si>
  <si>
    <t>Project Group 2 – Commercial EV Charging with AC-Coupled Microgrids</t>
  </si>
  <si>
    <t>EvGateway</t>
  </si>
  <si>
    <t>EvGateway's DRIVE Program</t>
  </si>
  <si>
    <t>First Note Finance, Inc.</t>
  </si>
  <si>
    <t>Mt. Diablo Flexible Community Connection</t>
  </si>
  <si>
    <t>Nuvve Holding Corp.</t>
  </si>
  <si>
    <t>MICRO-FLEX</t>
  </si>
  <si>
    <t>Highland Electric Fleets</t>
  </si>
  <si>
    <t>Electric School Bus Charging Depot with Behind-the-Meter Microgrid at Moreno Valley Unified School District</t>
  </si>
  <si>
    <t>Blackstone RAVEN LLC</t>
  </si>
  <si>
    <t>Blackstone RAVEN Station - Victorville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</si>
</sst>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sz val="12"/>
      <color rgb="FF000000"/>
      <name val="Tahoma"/>
      <family val="2"/>
    </font>
    <font>
      <sz val="12"/>
      <color rgb="FF000000"/>
      <name val="Tahoma"/>
      <family val="2"/>
    </font>
    <font>
      <b/>
      <sz val="12.5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2" xfId="0" applyFont="1" applyFill="1" applyBorder="1"/>
    <xf numFmtId="0" fontId="5" fillId="3" borderId="13" xfId="0" applyFont="1" applyFill="1" applyBorder="1"/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2" fillId="2" borderId="0" xfId="0" applyFont="1" applyFill="1"/>
    <xf numFmtId="4" fontId="3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7"/>
  <sheetViews>
    <sheetView tabSelected="1" workbookViewId="0">
      <selection activeCell="A22" sqref="A22"/>
    </sheetView>
  </sheetViews>
  <sheetFormatPr defaultRowHeight="15"/>
  <cols>
    <col min="1" max="1" width="86.21875" style="29" customWidth="1"/>
  </cols>
  <sheetData>
    <row r="1" spans="1:1" ht="25.5" customHeight="1">
      <c r="A1" s="58" t="s">
        <v>0</v>
      </c>
    </row>
    <row r="2" spans="1:1" ht="25.5" customHeight="1">
      <c r="A2" s="58" t="s">
        <v>1</v>
      </c>
    </row>
    <row r="3" spans="1:1" ht="25.5" customHeight="1">
      <c r="A3" s="58" t="s">
        <v>2</v>
      </c>
    </row>
    <row r="4" spans="1:1" ht="25.5" customHeight="1">
      <c r="A4" s="58" t="s">
        <v>3</v>
      </c>
    </row>
    <row r="5" spans="1:1" ht="25.5" customHeight="1">
      <c r="A5" s="62" t="s">
        <v>4</v>
      </c>
    </row>
    <row r="6" spans="1:1" ht="25.5" customHeight="1">
      <c r="A6" s="63"/>
    </row>
    <row r="7" spans="1:1" ht="25.5" customHeight="1">
      <c r="A7" s="59">
        <v>46153</v>
      </c>
    </row>
  </sheetData>
  <mergeCells count="1">
    <mergeCell ref="A5:A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view="pageLayout" topLeftCell="A15" zoomScaleNormal="100" zoomScaleSheetLayoutView="100" workbookViewId="0">
      <selection activeCell="A30" sqref="A30"/>
    </sheetView>
  </sheetViews>
  <sheetFormatPr defaultColWidth="9.21875" defaultRowHeight="14.4"/>
  <cols>
    <col min="1" max="1" width="10.5546875" style="8" customWidth="1"/>
    <col min="2" max="2" width="22" style="4" customWidth="1"/>
    <col min="3" max="3" width="29.21875" style="4" customWidth="1"/>
    <col min="4" max="4" width="15.5546875" style="5" customWidth="1"/>
    <col min="5" max="5" width="19" style="5" customWidth="1"/>
    <col min="6" max="6" width="15.5546875" style="5" customWidth="1"/>
    <col min="7" max="7" width="8.21875" style="5" customWidth="1"/>
    <col min="8" max="8" width="13.5546875" style="9" customWidth="1"/>
    <col min="9" max="10" width="9.21875" style="4"/>
    <col min="11" max="11" width="11.21875" style="4" bestFit="1" customWidth="1"/>
    <col min="12" max="16384" width="9.21875" style="4"/>
  </cols>
  <sheetData>
    <row r="1" spans="1:8" s="56" customFormat="1" ht="24.6" customHeight="1">
      <c r="A1" s="60" t="s">
        <v>5</v>
      </c>
      <c r="C1" s="57"/>
      <c r="D1" s="57"/>
      <c r="E1" s="57"/>
      <c r="F1" s="57"/>
      <c r="G1" s="57"/>
      <c r="H1" s="57"/>
    </row>
    <row r="2" spans="1:8" s="1" customFormat="1" ht="15.6">
      <c r="A2" s="28"/>
      <c r="C2" s="2"/>
      <c r="D2" s="2"/>
      <c r="E2" s="2"/>
      <c r="F2" s="2"/>
      <c r="G2" s="2"/>
      <c r="H2" s="2"/>
    </row>
    <row r="3" spans="1:8" s="6" customFormat="1" ht="34.049999999999997" customHeight="1">
      <c r="A3" s="52" t="s">
        <v>6</v>
      </c>
      <c r="B3" s="53"/>
      <c r="C3" s="53"/>
      <c r="D3" s="53"/>
      <c r="E3" s="53"/>
      <c r="F3" s="53"/>
      <c r="G3" s="53"/>
      <c r="H3" s="54"/>
    </row>
    <row r="4" spans="1:8" s="1" customFormat="1" ht="46.8">
      <c r="A4" s="13" t="s">
        <v>7</v>
      </c>
      <c r="B4" s="13" t="s">
        <v>8</v>
      </c>
      <c r="C4" s="13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3" t="s">
        <v>14</v>
      </c>
    </row>
    <row r="5" spans="1:8" s="6" customFormat="1" ht="71.25" customHeight="1">
      <c r="A5" s="10">
        <v>1</v>
      </c>
      <c r="B5" s="24" t="s">
        <v>15</v>
      </c>
      <c r="C5" s="24" t="s">
        <v>16</v>
      </c>
      <c r="D5" s="22">
        <v>4499922</v>
      </c>
      <c r="E5" s="22">
        <v>4499922</v>
      </c>
      <c r="F5" s="22">
        <v>3645894</v>
      </c>
      <c r="G5" s="11">
        <v>90.1</v>
      </c>
      <c r="H5" s="10" t="s">
        <v>17</v>
      </c>
    </row>
    <row r="6" spans="1:8" s="1" customFormat="1" ht="23.55" customHeight="1">
      <c r="A6" s="30"/>
      <c r="B6" s="31"/>
      <c r="C6" s="32" t="s">
        <v>18</v>
      </c>
      <c r="D6" s="33">
        <f>SUM(D5:D5)</f>
        <v>4499922</v>
      </c>
      <c r="E6" s="34">
        <f>SUM(E5:E5)</f>
        <v>4499922</v>
      </c>
      <c r="F6" s="35">
        <f>SUM(F5:F5)</f>
        <v>3645894</v>
      </c>
      <c r="G6" s="36"/>
      <c r="H6" s="37"/>
    </row>
    <row r="7" spans="1:8" s="1" customFormat="1" ht="15.6">
      <c r="A7" s="40"/>
      <c r="B7" s="41"/>
      <c r="C7" s="42"/>
      <c r="D7" s="43"/>
      <c r="E7" s="43"/>
      <c r="F7" s="43"/>
      <c r="G7" s="44"/>
      <c r="H7" s="45"/>
    </row>
    <row r="8" spans="1:8" s="1" customFormat="1" ht="15.6">
      <c r="A8" s="46"/>
      <c r="B8" s="47"/>
      <c r="C8" s="48"/>
      <c r="D8" s="49"/>
      <c r="E8" s="49"/>
      <c r="F8" s="49"/>
      <c r="G8" s="50"/>
      <c r="H8" s="51"/>
    </row>
    <row r="9" spans="1:8" s="1" customFormat="1" ht="40.049999999999997" customHeight="1">
      <c r="A9" s="55" t="s">
        <v>19</v>
      </c>
      <c r="B9" s="38"/>
      <c r="C9" s="38"/>
      <c r="D9" s="38"/>
      <c r="E9" s="38"/>
      <c r="F9" s="38"/>
      <c r="G9" s="38"/>
      <c r="H9" s="39"/>
    </row>
    <row r="10" spans="1:8" s="1" customFormat="1" ht="46.8">
      <c r="A10" s="13" t="s">
        <v>7</v>
      </c>
      <c r="B10" s="13" t="s">
        <v>8</v>
      </c>
      <c r="C10" s="13" t="s">
        <v>9</v>
      </c>
      <c r="D10" s="14" t="s">
        <v>10</v>
      </c>
      <c r="E10" s="14" t="s">
        <v>11</v>
      </c>
      <c r="F10" s="14" t="s">
        <v>12</v>
      </c>
      <c r="G10" s="14" t="s">
        <v>13</v>
      </c>
      <c r="H10" s="13" t="s">
        <v>14</v>
      </c>
    </row>
    <row r="11" spans="1:8" s="6" customFormat="1" ht="60">
      <c r="A11" s="10">
        <v>2</v>
      </c>
      <c r="B11" s="24" t="s">
        <v>20</v>
      </c>
      <c r="C11" s="24" t="s">
        <v>21</v>
      </c>
      <c r="D11" s="22">
        <v>4500000</v>
      </c>
      <c r="E11" s="22">
        <v>0</v>
      </c>
      <c r="F11" s="22">
        <v>2779980</v>
      </c>
      <c r="G11" s="11">
        <v>81.09</v>
      </c>
      <c r="H11" s="15" t="s">
        <v>22</v>
      </c>
    </row>
    <row r="12" spans="1:8" s="6" customFormat="1" ht="60">
      <c r="A12" s="10">
        <v>3</v>
      </c>
      <c r="B12" s="24" t="s">
        <v>23</v>
      </c>
      <c r="C12" s="24" t="s">
        <v>24</v>
      </c>
      <c r="D12" s="22">
        <v>4416695</v>
      </c>
      <c r="E12" s="22">
        <v>0</v>
      </c>
      <c r="F12" s="22">
        <v>1406719</v>
      </c>
      <c r="G12" s="11">
        <v>76.319999999999993</v>
      </c>
      <c r="H12" s="15" t="s">
        <v>22</v>
      </c>
    </row>
    <row r="13" spans="1:8" s="1" customFormat="1" ht="15.6">
      <c r="A13" s="30"/>
      <c r="B13" s="31"/>
      <c r="C13" s="32" t="s">
        <v>25</v>
      </c>
      <c r="D13" s="33">
        <f>SUM(D11:D12)</f>
        <v>8916695</v>
      </c>
      <c r="E13" s="34">
        <f>SUM(E11:E12)</f>
        <v>0</v>
      </c>
      <c r="F13" s="35">
        <f>SUM(F11:F12)</f>
        <v>4186699</v>
      </c>
      <c r="G13" s="36"/>
      <c r="H13" s="37"/>
    </row>
    <row r="14" spans="1:8" s="1" customFormat="1" ht="15.6">
      <c r="A14" s="40"/>
      <c r="B14" s="41"/>
      <c r="C14" s="42"/>
      <c r="D14" s="43"/>
      <c r="E14" s="43"/>
      <c r="F14" s="43"/>
      <c r="G14" s="44"/>
      <c r="H14" s="45"/>
    </row>
    <row r="15" spans="1:8" s="1" customFormat="1" ht="15.6">
      <c r="A15" s="46"/>
      <c r="B15" s="47"/>
      <c r="C15" s="48"/>
      <c r="D15" s="49"/>
      <c r="E15" s="49"/>
      <c r="F15" s="49"/>
      <c r="G15" s="50"/>
      <c r="H15" s="51"/>
    </row>
    <row r="16" spans="1:8" s="1" customFormat="1" ht="36.6" customHeight="1">
      <c r="A16" s="55" t="s">
        <v>26</v>
      </c>
      <c r="B16" s="38"/>
      <c r="C16" s="38"/>
      <c r="D16" s="38"/>
      <c r="E16" s="38"/>
      <c r="F16" s="38"/>
      <c r="G16" s="38"/>
      <c r="H16" s="39"/>
    </row>
    <row r="17" spans="1:8" s="1" customFormat="1" ht="49.5" customHeight="1">
      <c r="A17" s="13" t="s">
        <v>7</v>
      </c>
      <c r="B17" s="13" t="s">
        <v>8</v>
      </c>
      <c r="C17" s="13" t="s">
        <v>9</v>
      </c>
      <c r="D17" s="14" t="s">
        <v>10</v>
      </c>
      <c r="E17" s="14" t="s">
        <v>11</v>
      </c>
      <c r="F17" s="14" t="s">
        <v>12</v>
      </c>
      <c r="G17" s="14" t="s">
        <v>13</v>
      </c>
      <c r="H17" s="13" t="s">
        <v>14</v>
      </c>
    </row>
    <row r="18" spans="1:8" s="1" customFormat="1" ht="45">
      <c r="A18" s="10" t="s">
        <v>27</v>
      </c>
      <c r="B18" s="23" t="s">
        <v>28</v>
      </c>
      <c r="C18" s="23" t="s">
        <v>29</v>
      </c>
      <c r="D18" s="21">
        <v>3595981</v>
      </c>
      <c r="E18" s="21">
        <v>0</v>
      </c>
      <c r="F18" s="21">
        <v>1605339</v>
      </c>
      <c r="G18" s="61" t="s">
        <v>27</v>
      </c>
      <c r="H18" s="15" t="s">
        <v>26</v>
      </c>
    </row>
    <row r="19" spans="1:8" s="1" customFormat="1" ht="30">
      <c r="A19" s="10" t="s">
        <v>27</v>
      </c>
      <c r="B19" s="23" t="s">
        <v>30</v>
      </c>
      <c r="C19" s="23" t="s">
        <v>31</v>
      </c>
      <c r="D19" s="21">
        <v>4500000</v>
      </c>
      <c r="E19" s="21">
        <v>0</v>
      </c>
      <c r="F19" s="21">
        <v>1350000</v>
      </c>
      <c r="G19" s="61" t="s">
        <v>27</v>
      </c>
      <c r="H19" s="15" t="s">
        <v>26</v>
      </c>
    </row>
    <row r="20" spans="1:8" s="1" customFormat="1" ht="60">
      <c r="A20" s="10" t="s">
        <v>27</v>
      </c>
      <c r="B20" s="23" t="s">
        <v>32</v>
      </c>
      <c r="C20" s="23" t="s">
        <v>33</v>
      </c>
      <c r="D20" s="21">
        <v>4499999</v>
      </c>
      <c r="E20" s="21">
        <v>0</v>
      </c>
      <c r="F20" s="21">
        <v>1354321</v>
      </c>
      <c r="G20" s="61" t="s">
        <v>27</v>
      </c>
      <c r="H20" s="15" t="s">
        <v>26</v>
      </c>
    </row>
    <row r="21" spans="1:8" s="1" customFormat="1" ht="30">
      <c r="A21" s="10" t="s">
        <v>27</v>
      </c>
      <c r="B21" s="23" t="s">
        <v>34</v>
      </c>
      <c r="C21" s="23" t="s">
        <v>35</v>
      </c>
      <c r="D21" s="21">
        <v>3750000</v>
      </c>
      <c r="E21" s="21">
        <v>0</v>
      </c>
      <c r="F21" s="21">
        <v>4989382</v>
      </c>
      <c r="G21" s="61" t="s">
        <v>27</v>
      </c>
      <c r="H21" s="15" t="s">
        <v>26</v>
      </c>
    </row>
    <row r="22" spans="1:8" s="1" customFormat="1" ht="30">
      <c r="A22" s="10" t="s">
        <v>27</v>
      </c>
      <c r="B22" s="23" t="s">
        <v>36</v>
      </c>
      <c r="C22" s="23" t="s">
        <v>37</v>
      </c>
      <c r="D22" s="21">
        <v>4499548</v>
      </c>
      <c r="E22" s="21">
        <v>0</v>
      </c>
      <c r="F22" s="21">
        <v>1349914</v>
      </c>
      <c r="G22" s="61" t="s">
        <v>27</v>
      </c>
      <c r="H22" s="15" t="s">
        <v>26</v>
      </c>
    </row>
    <row r="23" spans="1:8" s="1" customFormat="1" ht="45">
      <c r="A23" s="10" t="s">
        <v>27</v>
      </c>
      <c r="B23" s="23" t="s">
        <v>38</v>
      </c>
      <c r="C23" s="23" t="s">
        <v>39</v>
      </c>
      <c r="D23" s="21">
        <v>4100000</v>
      </c>
      <c r="E23" s="21">
        <v>0</v>
      </c>
      <c r="F23" s="21">
        <v>1299999</v>
      </c>
      <c r="G23" s="61" t="s">
        <v>27</v>
      </c>
      <c r="H23" s="15" t="s">
        <v>26</v>
      </c>
    </row>
    <row r="24" spans="1:8" s="1" customFormat="1" ht="15.6">
      <c r="A24" s="16"/>
      <c r="B24" s="17"/>
      <c r="C24" s="18" t="s">
        <v>25</v>
      </c>
      <c r="D24" s="25">
        <f>SUM(D18:D23)</f>
        <v>24945528</v>
      </c>
      <c r="E24" s="26">
        <f>SUM(E23:E23)</f>
        <v>0</v>
      </c>
      <c r="F24" s="27">
        <f>SUM(F18:F23)</f>
        <v>11948955</v>
      </c>
      <c r="G24" s="19"/>
      <c r="H24" s="20"/>
    </row>
    <row r="25" spans="1:8" s="7" customFormat="1" ht="15">
      <c r="A25" s="12"/>
      <c r="B25" s="1"/>
      <c r="C25" s="1"/>
      <c r="D25" s="3"/>
      <c r="E25" s="3"/>
      <c r="F25" s="3"/>
      <c r="G25" s="3"/>
      <c r="H25" s="12"/>
    </row>
  </sheetData>
  <printOptions horizontalCentered="1"/>
  <pageMargins left="0.25" right="0.25" top="0.5" bottom="0.5" header="0.3" footer="0.3"/>
  <pageSetup fitToHeight="0" orientation="landscape" r:id="rId1"/>
  <headerFooter>
    <oddFooter>&amp;CNOPA Results Page &amp;P of &amp;N</oddFooter>
  </headerFooter>
  <rowBreaks count="1" manualBreakCount="1">
    <brk id="1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C14B-8BCE-4B18-8988-B01B245D5B14}">
  <dimension ref="A1:H21"/>
  <sheetViews>
    <sheetView view="pageLayout" zoomScaleNormal="100" workbookViewId="0">
      <selection activeCell="S21" sqref="S21"/>
    </sheetView>
  </sheetViews>
  <sheetFormatPr defaultColWidth="9.21875" defaultRowHeight="14.4"/>
  <cols>
    <col min="1" max="1" width="10.5546875" style="8" customWidth="1"/>
    <col min="2" max="2" width="22" style="4" customWidth="1"/>
    <col min="3" max="3" width="29.21875" style="4" customWidth="1"/>
    <col min="4" max="4" width="15.5546875" style="5" customWidth="1"/>
    <col min="5" max="5" width="19" style="5" customWidth="1"/>
    <col min="6" max="6" width="15.5546875" style="5" customWidth="1"/>
    <col min="7" max="7" width="8.21875" style="5" customWidth="1"/>
    <col min="8" max="8" width="13.5546875" style="9" customWidth="1"/>
    <col min="9" max="10" width="9.21875" style="4"/>
    <col min="11" max="11" width="11.21875" style="4" bestFit="1" customWidth="1"/>
    <col min="12" max="16384" width="9.21875" style="4"/>
  </cols>
  <sheetData>
    <row r="1" spans="1:8" s="56" customFormat="1" ht="24.6" customHeight="1">
      <c r="A1" s="60" t="s">
        <v>40</v>
      </c>
      <c r="C1" s="57"/>
      <c r="D1" s="57"/>
      <c r="E1" s="57"/>
      <c r="F1" s="57"/>
      <c r="G1" s="57"/>
      <c r="H1" s="57"/>
    </row>
    <row r="2" spans="1:8" s="1" customFormat="1" ht="15.6">
      <c r="A2" s="28"/>
      <c r="C2" s="2"/>
      <c r="D2" s="2"/>
      <c r="E2" s="2"/>
      <c r="F2" s="2"/>
      <c r="G2" s="2"/>
      <c r="H2" s="2"/>
    </row>
    <row r="3" spans="1:8" s="6" customFormat="1" ht="30.6" customHeight="1">
      <c r="A3" s="52" t="s">
        <v>6</v>
      </c>
      <c r="B3" s="53"/>
      <c r="C3" s="53"/>
      <c r="D3" s="53"/>
      <c r="E3" s="53"/>
      <c r="F3" s="53"/>
      <c r="G3" s="53"/>
      <c r="H3" s="54"/>
    </row>
    <row r="4" spans="1:8" s="1" customFormat="1" ht="46.8">
      <c r="A4" s="13" t="s">
        <v>7</v>
      </c>
      <c r="B4" s="13" t="s">
        <v>8</v>
      </c>
      <c r="C4" s="13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3" t="s">
        <v>14</v>
      </c>
    </row>
    <row r="5" spans="1:8" s="6" customFormat="1" ht="30">
      <c r="A5" s="10">
        <v>1</v>
      </c>
      <c r="B5" s="24" t="s">
        <v>41</v>
      </c>
      <c r="C5" s="24" t="s">
        <v>42</v>
      </c>
      <c r="D5" s="22">
        <v>3750000</v>
      </c>
      <c r="E5" s="22">
        <v>3750000</v>
      </c>
      <c r="F5" s="22">
        <v>1642942</v>
      </c>
      <c r="G5" s="11">
        <v>93.63</v>
      </c>
      <c r="H5" s="10" t="s">
        <v>17</v>
      </c>
    </row>
    <row r="6" spans="1:8" s="6" customFormat="1" ht="30">
      <c r="A6" s="10">
        <v>2</v>
      </c>
      <c r="B6" s="24" t="s">
        <v>43</v>
      </c>
      <c r="C6" s="24" t="s">
        <v>44</v>
      </c>
      <c r="D6" s="22">
        <v>3286323</v>
      </c>
      <c r="E6" s="22">
        <v>3286323</v>
      </c>
      <c r="F6" s="22">
        <v>985965</v>
      </c>
      <c r="G6" s="11">
        <v>82.59</v>
      </c>
      <c r="H6" s="10" t="s">
        <v>17</v>
      </c>
    </row>
    <row r="7" spans="1:8" s="1" customFormat="1" ht="23.55" customHeight="1">
      <c r="A7" s="30"/>
      <c r="B7" s="31"/>
      <c r="C7" s="32" t="s">
        <v>18</v>
      </c>
      <c r="D7" s="33">
        <f>SUM(D5:D6)</f>
        <v>7036323</v>
      </c>
      <c r="E7" s="34">
        <f>SUM(E5:E6)</f>
        <v>7036323</v>
      </c>
      <c r="F7" s="35">
        <f>SUM(F5:F6)</f>
        <v>2628907</v>
      </c>
      <c r="G7" s="36"/>
      <c r="H7" s="37"/>
    </row>
    <row r="8" spans="1:8" s="1" customFormat="1" ht="15.6">
      <c r="A8" s="40"/>
      <c r="B8" s="41"/>
      <c r="C8" s="42"/>
      <c r="D8" s="43"/>
      <c r="E8" s="43"/>
      <c r="F8" s="43"/>
      <c r="G8" s="44"/>
      <c r="H8" s="45"/>
    </row>
    <row r="9" spans="1:8" s="1" customFormat="1" ht="15.6">
      <c r="A9" s="46"/>
      <c r="B9" s="47"/>
      <c r="C9" s="48"/>
      <c r="D9" s="49"/>
      <c r="E9" s="49"/>
      <c r="F9" s="49"/>
      <c r="G9" s="50"/>
      <c r="H9" s="51"/>
    </row>
    <row r="10" spans="1:8" s="1" customFormat="1" ht="37.049999999999997" customHeight="1">
      <c r="A10" s="55" t="s">
        <v>19</v>
      </c>
      <c r="B10" s="38"/>
      <c r="C10" s="38"/>
      <c r="D10" s="38"/>
      <c r="E10" s="38"/>
      <c r="F10" s="38"/>
      <c r="G10" s="38"/>
      <c r="H10" s="39"/>
    </row>
    <row r="11" spans="1:8" s="1" customFormat="1" ht="46.8">
      <c r="A11" s="13" t="s">
        <v>7</v>
      </c>
      <c r="B11" s="13" t="s">
        <v>8</v>
      </c>
      <c r="C11" s="13" t="s">
        <v>9</v>
      </c>
      <c r="D11" s="14" t="s">
        <v>10</v>
      </c>
      <c r="E11" s="14" t="s">
        <v>11</v>
      </c>
      <c r="F11" s="14" t="s">
        <v>12</v>
      </c>
      <c r="G11" s="14" t="s">
        <v>13</v>
      </c>
      <c r="H11" s="13" t="s">
        <v>14</v>
      </c>
    </row>
    <row r="12" spans="1:8" s="6" customFormat="1" ht="15">
      <c r="A12" s="10">
        <v>3</v>
      </c>
      <c r="B12" s="24" t="s">
        <v>45</v>
      </c>
      <c r="C12" s="24" t="s">
        <v>46</v>
      </c>
      <c r="D12" s="22">
        <v>3322130</v>
      </c>
      <c r="E12" s="22">
        <v>0</v>
      </c>
      <c r="F12" s="22">
        <v>1004735</v>
      </c>
      <c r="G12" s="11">
        <v>79.77</v>
      </c>
      <c r="H12" s="15" t="s">
        <v>22</v>
      </c>
    </row>
    <row r="13" spans="1:8" s="6" customFormat="1" ht="75">
      <c r="A13" s="10">
        <v>4</v>
      </c>
      <c r="B13" s="24" t="s">
        <v>47</v>
      </c>
      <c r="C13" s="24" t="s">
        <v>48</v>
      </c>
      <c r="D13" s="22">
        <v>3750000</v>
      </c>
      <c r="E13" s="22">
        <v>0</v>
      </c>
      <c r="F13" s="22">
        <v>7378257</v>
      </c>
      <c r="G13" s="11">
        <v>79.3</v>
      </c>
      <c r="H13" s="15" t="s">
        <v>22</v>
      </c>
    </row>
    <row r="14" spans="1:8" s="1" customFormat="1" ht="15.6">
      <c r="A14" s="30"/>
      <c r="B14" s="31"/>
      <c r="C14" s="32" t="s">
        <v>25</v>
      </c>
      <c r="D14" s="33">
        <f>SUM(D12:D13)</f>
        <v>7072130</v>
      </c>
      <c r="E14" s="34">
        <f>SUM(E12:E13)</f>
        <v>0</v>
      </c>
      <c r="F14" s="35">
        <f>SUM(F12:F13)</f>
        <v>8382992</v>
      </c>
      <c r="G14" s="36"/>
      <c r="H14" s="37"/>
    </row>
    <row r="15" spans="1:8" s="1" customFormat="1" ht="15.6">
      <c r="A15" s="40"/>
      <c r="B15" s="41"/>
      <c r="C15" s="42"/>
      <c r="D15" s="43"/>
      <c r="E15" s="43"/>
      <c r="F15" s="43"/>
      <c r="G15" s="44"/>
      <c r="H15" s="45"/>
    </row>
    <row r="16" spans="1:8" s="1" customFormat="1" ht="15.6">
      <c r="A16" s="46"/>
      <c r="B16" s="47"/>
      <c r="C16" s="48"/>
      <c r="D16" s="49"/>
      <c r="E16" s="49"/>
      <c r="F16" s="49"/>
      <c r="G16" s="50"/>
      <c r="H16" s="51"/>
    </row>
    <row r="17" spans="1:8" s="1" customFormat="1" ht="33" customHeight="1">
      <c r="A17" s="55" t="s">
        <v>26</v>
      </c>
      <c r="B17" s="38"/>
      <c r="C17" s="38"/>
      <c r="D17" s="38"/>
      <c r="E17" s="38"/>
      <c r="F17" s="38"/>
      <c r="G17" s="38"/>
      <c r="H17" s="39"/>
    </row>
    <row r="18" spans="1:8" s="1" customFormat="1" ht="49.5" customHeight="1">
      <c r="A18" s="13" t="s">
        <v>7</v>
      </c>
      <c r="B18" s="13" t="s">
        <v>8</v>
      </c>
      <c r="C18" s="13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3" t="s">
        <v>14</v>
      </c>
    </row>
    <row r="19" spans="1:8" s="1" customFormat="1" ht="30">
      <c r="A19" s="10" t="s">
        <v>27</v>
      </c>
      <c r="B19" s="23" t="s">
        <v>49</v>
      </c>
      <c r="C19" s="23" t="s">
        <v>50</v>
      </c>
      <c r="D19" s="21">
        <v>3749600</v>
      </c>
      <c r="E19" s="21">
        <v>0</v>
      </c>
      <c r="F19" s="21">
        <v>3144980</v>
      </c>
      <c r="G19" s="61" t="s">
        <v>27</v>
      </c>
      <c r="H19" s="15" t="s">
        <v>26</v>
      </c>
    </row>
    <row r="20" spans="1:8" s="1" customFormat="1" ht="15.6">
      <c r="A20" s="16"/>
      <c r="B20" s="17"/>
      <c r="C20" s="18" t="s">
        <v>25</v>
      </c>
      <c r="D20" s="25">
        <f>SUM(D19:D19)</f>
        <v>3749600</v>
      </c>
      <c r="E20" s="26">
        <f>SUM(E19:E19)</f>
        <v>0</v>
      </c>
      <c r="F20" s="27">
        <f>SUM(F19:F19)</f>
        <v>3144980</v>
      </c>
      <c r="G20" s="19"/>
      <c r="H20" s="20"/>
    </row>
    <row r="21" spans="1:8" s="7" customFormat="1" ht="15">
      <c r="A21" s="12"/>
      <c r="B21" s="1"/>
      <c r="C21" s="1"/>
      <c r="D21" s="3"/>
      <c r="E21" s="3"/>
      <c r="F21" s="3"/>
      <c r="G21" s="3"/>
      <c r="H21" s="12"/>
    </row>
  </sheetData>
  <pageMargins left="0.7" right="0.7" top="0.75" bottom="0.75" header="0.3" footer="0.3"/>
  <pageSetup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20fdd27f79f54a098a36536e60481051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d32d9c127af9fc03d7e83fb6554c9a97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d59d910-56ec-4d5a-9702-61243d3b599f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SharedWithUsers xmlns="5067c814-4b34-462c-a21d-c185ff6548d2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145A5F-02CB-4DE2-89F0-99895BCEB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4F9C70-C2BE-4002-BC54-AFA386BCEB79}">
  <ds:schemaRefs>
    <ds:schemaRef ds:uri="http://purl.org/dc/elements/1.1/"/>
    <ds:schemaRef ds:uri="785685f2-c2e1-4352-89aa-3faca8eaba52"/>
    <ds:schemaRef ds:uri="5067c814-4b34-462c-a21d-c185ff6548d2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</vt:lpstr>
      <vt:lpstr>NOPA Table - Group 1</vt:lpstr>
      <vt:lpstr>NOPA Table - Group 2</vt:lpstr>
      <vt:lpstr>'NOPA Table - Group 1'!Print_Area</vt:lpstr>
      <vt:lpstr>'NOPA Table - Group 1'!Print_Titles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GFO-25-301 NOPA Results Table</dc:title>
  <dc:subject/>
  <dc:creator>California Energy Commission</dc:creator>
  <cp:keywords/>
  <dc:description/>
  <cp:lastModifiedBy>Soriano, Devin@Energy</cp:lastModifiedBy>
  <cp:revision/>
  <cp:lastPrinted>2026-05-11T20:32:32Z</cp:lastPrinted>
  <dcterms:created xsi:type="dcterms:W3CDTF">2015-01-15T18:23:38Z</dcterms:created>
  <dcterms:modified xsi:type="dcterms:W3CDTF">2026-05-11T20:41:48Z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  <property fmtid="{D5CDD505-2E9C-101B-9397-08002B2CF9AE}" pid="4" name="Order">
    <vt:r8>2373600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