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1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aenergy.sharepoint.com/sites/CECCGL/Shared Documents/CGL Files/02 Grants/_ Grant Solicitations/2025-2026 GFOs/GFO-25-303 Improving Net Load Forecasting Models by Integrated Data on Behind-the-Meter Resources/NOPA/Revised NOPA/"/>
    </mc:Choice>
  </mc:AlternateContent>
  <xr:revisionPtr revIDLastSave="244" documentId="8_{EB8E406B-3E0C-4CC3-BD85-F9E90312BBAA}" xr6:coauthVersionLast="47" xr6:coauthVersionMax="47" xr10:uidLastSave="{5EC82AC2-559D-4459-ADFC-C0BA75957FB4}"/>
  <bookViews>
    <workbookView xWindow="28680" yWindow="660" windowWidth="29040" windowHeight="15720" firstSheet="1" activeTab="1" xr2:uid="{00000000-000D-0000-FFFF-FFFF00000000}"/>
  </bookViews>
  <sheets>
    <sheet name="Cover" sheetId="11" r:id="rId1"/>
    <sheet name="NOPA Table - Group 1" sheetId="6" r:id="rId2"/>
  </sheets>
  <definedNames>
    <definedName name="_xlnm.Print_Area" localSheetId="1">'NOPA Table - Group 1'!$A$1:$H$28</definedName>
    <definedName name="_xlnm.Print_Titles" localSheetId="1">'NOPA Table - Group 1'!$1:$2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" i="6" l="1"/>
  <c r="F7" i="6"/>
  <c r="E7" i="6"/>
  <c r="D7" i="6"/>
  <c r="F15" i="6"/>
  <c r="F28" i="6"/>
  <c r="E15" i="6"/>
  <c r="E28" i="6" l="1"/>
  <c r="D28" i="6"/>
</calcChain>
</file>

<file path=xl/sharedStrings.xml><?xml version="1.0" encoding="utf-8"?>
<sst xmlns="http://schemas.openxmlformats.org/spreadsheetml/2006/main" count="98" uniqueCount="58">
  <si>
    <t>California Energy Commission - Energy Research Development Division</t>
  </si>
  <si>
    <t>Notice of Proposed Awards</t>
  </si>
  <si>
    <t>GFO-25-303</t>
  </si>
  <si>
    <t>Improving Net Load Forecasting Models by Integrating Data on Behind-the-Meter Resources</t>
  </si>
  <si>
    <t>Project Group 1</t>
  </si>
  <si>
    <t>[4/24/2026]</t>
  </si>
  <si>
    <r>
      <t>Note: </t>
    </r>
    <r>
      <rPr>
        <sz val="12"/>
        <color rgb="FF000000"/>
        <rFont val="Tahoma"/>
        <charset val="1"/>
      </rPr>
      <t>Added language appears in </t>
    </r>
    <r>
      <rPr>
        <b/>
        <u/>
        <sz val="12"/>
        <color rgb="FF000000"/>
        <rFont val="Tahoma"/>
        <charset val="1"/>
      </rPr>
      <t>bold underline</t>
    </r>
    <r>
      <rPr>
        <sz val="12"/>
        <color rgb="FF000000"/>
        <rFont val="Tahoma"/>
        <charset val="1"/>
      </rPr>
      <t>, and deleted language appears in [</t>
    </r>
    <r>
      <rPr>
        <strike/>
        <sz val="12"/>
        <color rgb="FF000000"/>
        <rFont val="Tahoma"/>
        <charset val="1"/>
      </rPr>
      <t>strikethrough</t>
    </r>
    <r>
      <rPr>
        <sz val="12"/>
        <color rgb="FF000000"/>
        <rFont val="Tahoma"/>
        <charset val="1"/>
      </rPr>
      <t>] and within square brackets. </t>
    </r>
  </si>
  <si>
    <t>Proposed Award</t>
  </si>
  <si>
    <t>Group Rank Number</t>
  </si>
  <si>
    <t>Project Applicant</t>
  </si>
  <si>
    <t>Title</t>
  </si>
  <si>
    <t>CEC Funds Requested</t>
  </si>
  <si>
    <t>CEC Funds Recommended</t>
  </si>
  <si>
    <t>Match
Funds</t>
  </si>
  <si>
    <t>Score</t>
  </si>
  <si>
    <t>Award
Status</t>
  </si>
  <si>
    <t>The Regents of UCI</t>
  </si>
  <si>
    <t>Socioeconomic Geographic Intelligence for Grid Net-Load Analytics and Learning</t>
  </si>
  <si>
    <t>Awardee</t>
  </si>
  <si>
    <t>Lumen Energy Strategy, LLC</t>
  </si>
  <si>
    <t>Integrating BtM Resources Data to Improve California Net Load Forecasting Models</t>
  </si>
  <si>
    <r>
      <rPr>
        <strike/>
        <sz val="12"/>
        <color rgb="FF000000"/>
        <rFont val="Tahoma"/>
      </rPr>
      <t xml:space="preserve">Finalist </t>
    </r>
    <r>
      <rPr>
        <b/>
        <u/>
        <sz val="12"/>
        <color rgb="FF000000"/>
        <rFont val="Tahoma"/>
      </rPr>
      <t>Awardee</t>
    </r>
  </si>
  <si>
    <t>Total Funding Recommended</t>
  </si>
  <si>
    <t>Passed Not Funded</t>
  </si>
  <si>
    <t>[2]</t>
  </si>
  <si>
    <t>[Lumen Energy Strategy, LLC]</t>
  </si>
  <si>
    <t>[Integrating BtM Resources Data to Improve California Net Load Forecasting Models]</t>
  </si>
  <si>
    <t>[3000000]</t>
  </si>
  <si>
    <t>[0]</t>
  </si>
  <si>
    <t>[600000]</t>
  </si>
  <si>
    <t>[87.51]</t>
  </si>
  <si>
    <t>[Finalist ]</t>
  </si>
  <si>
    <t>The Regents of UCD</t>
  </si>
  <si>
    <t>CAL-BRIDGE California Short-Term Net-Load Forecasting by Bridging BtM Data and Market Operations</t>
  </si>
  <si>
    <t>Finalist</t>
  </si>
  <si>
    <t>ECOTHERM TECHNOLOGIES LLC</t>
  </si>
  <si>
    <t>Uncertainty-Aware Disaggregation and Forecasting of Behind-the-Meter Resources for Enhanced Net Load Forecasting</t>
  </si>
  <si>
    <t>Total</t>
  </si>
  <si>
    <t>Did Not Pass</t>
  </si>
  <si>
    <t>N/A</t>
  </si>
  <si>
    <t>Demand Side Analytics</t>
  </si>
  <si>
    <t>GFO-25-303 Improving Net Load Forecasting</t>
  </si>
  <si>
    <t>-</t>
  </si>
  <si>
    <t>Did not Pass</t>
  </si>
  <si>
    <t>Fairbuild LLC</t>
  </si>
  <si>
    <t>MEGFS-Mamba Based Efficient Grid Forecasting Systems</t>
  </si>
  <si>
    <t>FlexEnergi</t>
  </si>
  <si>
    <t>DER Modeling Platform</t>
  </si>
  <si>
    <t>HEPEG</t>
  </si>
  <si>
    <t>The Edge Native Intelligence Architecture-ENIA Decentralized Net Load Forecasting for High-Performance BtM Resources</t>
  </si>
  <si>
    <t>Electric Power Research Institute, Inc</t>
  </si>
  <si>
    <t>Coordinated Adaptive Load Intelligence-CALI</t>
  </si>
  <si>
    <t>Climformatics Inc</t>
  </si>
  <si>
    <t>Improving Day-Ahead Solar and BtM Net Load Forecasts Using Localized High-Resolution Weather Prediction with Machime Learning Technology</t>
  </si>
  <si>
    <t>Zira Group Inc (DBA Lightapp)</t>
  </si>
  <si>
    <t>No Title</t>
  </si>
  <si>
    <t>Navia Energy Inc</t>
  </si>
  <si>
    <t>AI Enabled Load Forecasting at Every Node in the Energy Infrastructure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</si>
</sst>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"/>
    <numFmt numFmtId="165" formatCode="[$-409]mmmm\ d\,\ yyyy;@"/>
  </numFmts>
  <fonts count="2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2"/>
      <color rgb="FF000000"/>
      <name val="Tahoma "/>
    </font>
    <font>
      <sz val="12"/>
      <color theme="1"/>
      <name val="Tahoma "/>
    </font>
    <font>
      <b/>
      <sz val="12"/>
      <color theme="1"/>
      <name val="Tahoma "/>
    </font>
    <font>
      <b/>
      <i/>
      <sz val="12"/>
      <color theme="1"/>
      <name val="Tahoma "/>
    </font>
    <font>
      <b/>
      <sz val="12"/>
      <color rgb="FF000000"/>
      <name val="Tahoma"/>
      <family val="2"/>
    </font>
    <font>
      <sz val="12"/>
      <color theme="1"/>
      <name val="Tahoma"/>
      <family val="2"/>
    </font>
    <font>
      <sz val="14"/>
      <color theme="1"/>
      <name val="Tahoma "/>
    </font>
    <font>
      <b/>
      <sz val="14"/>
      <color rgb="FF000000"/>
      <name val="Tahoma "/>
    </font>
    <font>
      <b/>
      <sz val="12.5"/>
      <color theme="1"/>
      <name val="Tahoma"/>
      <family val="2"/>
    </font>
    <font>
      <b/>
      <u/>
      <sz val="12"/>
      <color theme="1"/>
      <name val="Tahoma "/>
    </font>
    <font>
      <strike/>
      <sz val="12"/>
      <color rgb="FF000000"/>
      <name val="Tahoma"/>
    </font>
    <font>
      <b/>
      <u/>
      <sz val="12"/>
      <color rgb="FF000000"/>
      <name val="Tahoma"/>
    </font>
    <font>
      <strike/>
      <sz val="12"/>
      <color rgb="FF000000"/>
      <name val="Tahoma"/>
      <family val="2"/>
    </font>
    <font>
      <strike/>
      <sz val="12"/>
      <color theme="1"/>
      <name val="Tahoma"/>
      <family val="2"/>
    </font>
    <font>
      <b/>
      <u/>
      <sz val="12"/>
      <color theme="1"/>
      <name val="Tahoma"/>
      <family val="2"/>
    </font>
    <font>
      <b/>
      <sz val="12"/>
      <color rgb="FF000000"/>
      <name val="Tahoma"/>
      <charset val="1"/>
    </font>
    <font>
      <sz val="12"/>
      <color rgb="FF000000"/>
      <name val="Tahoma"/>
      <charset val="1"/>
    </font>
    <font>
      <b/>
      <u/>
      <sz val="12"/>
      <color rgb="FF000000"/>
      <name val="Tahoma"/>
      <charset val="1"/>
    </font>
    <font>
      <strike/>
      <sz val="12"/>
      <color rgb="FF000000"/>
      <name val="Tahoma"/>
      <charset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3" fillId="2" borderId="0" xfId="0" applyFont="1" applyFill="1" applyAlignment="1">
      <alignment wrapText="1"/>
    </xf>
    <xf numFmtId="0" fontId="2" fillId="2" borderId="0" xfId="0" applyFont="1" applyFill="1" applyAlignment="1">
      <alignment vertical="center"/>
    </xf>
    <xf numFmtId="164" fontId="3" fillId="2" borderId="0" xfId="0" applyNumberFormat="1" applyFont="1" applyFill="1" applyAlignment="1">
      <alignment wrapText="1"/>
    </xf>
    <xf numFmtId="0" fontId="0" fillId="2" borderId="0" xfId="0" applyFill="1" applyAlignment="1">
      <alignment wrapText="1"/>
    </xf>
    <xf numFmtId="164" fontId="0" fillId="2" borderId="0" xfId="0" applyNumberFormat="1" applyFill="1" applyAlignment="1">
      <alignment wrapText="1"/>
    </xf>
    <xf numFmtId="0" fontId="3" fillId="2" borderId="0" xfId="0" applyFont="1" applyFill="1" applyAlignment="1">
      <alignment vertical="center" wrapText="1"/>
    </xf>
    <xf numFmtId="0" fontId="1" fillId="2" borderId="0" xfId="0" applyFont="1" applyFill="1" applyAlignment="1">
      <alignment wrapText="1"/>
    </xf>
    <xf numFmtId="0" fontId="0" fillId="2" borderId="3" xfId="0" applyFill="1" applyBorder="1" applyAlignment="1">
      <alignment horizontal="center" wrapText="1"/>
    </xf>
    <xf numFmtId="0" fontId="0" fillId="2" borderId="0" xfId="0" applyFill="1" applyAlignment="1">
      <alignment horizontal="center" wrapText="1"/>
    </xf>
    <xf numFmtId="0" fontId="3" fillId="2" borderId="1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right" vertical="center" wrapText="1"/>
    </xf>
    <xf numFmtId="0" fontId="3" fillId="2" borderId="0" xfId="0" applyFont="1" applyFill="1" applyAlignment="1">
      <alignment horizontal="center" wrapText="1"/>
    </xf>
    <xf numFmtId="0" fontId="4" fillId="4" borderId="1" xfId="0" applyFont="1" applyFill="1" applyBorder="1" applyAlignment="1">
      <alignment horizontal="center" vertical="center" wrapText="1"/>
    </xf>
    <xf numFmtId="164" fontId="4" fillId="4" borderId="1" xfId="0" applyNumberFormat="1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4" fontId="3" fillId="2" borderId="5" xfId="0" applyNumberFormat="1" applyFont="1" applyFill="1" applyBorder="1" applyAlignment="1">
      <alignment horizontal="right" vertical="center" wrapText="1"/>
    </xf>
    <xf numFmtId="0" fontId="4" fillId="5" borderId="6" xfId="0" applyFont="1" applyFill="1" applyBorder="1" applyAlignment="1">
      <alignment vertical="center"/>
    </xf>
    <xf numFmtId="0" fontId="4" fillId="5" borderId="7" xfId="0" applyFont="1" applyFill="1" applyBorder="1" applyAlignment="1">
      <alignment vertical="center" wrapText="1"/>
    </xf>
    <xf numFmtId="0" fontId="4" fillId="5" borderId="8" xfId="0" applyFont="1" applyFill="1" applyBorder="1" applyAlignment="1">
      <alignment horizontal="right" vertical="center"/>
    </xf>
    <xf numFmtId="164" fontId="4" fillId="5" borderId="6" xfId="0" applyNumberFormat="1" applyFont="1" applyFill="1" applyBorder="1" applyAlignment="1">
      <alignment vertical="center" wrapText="1"/>
    </xf>
    <xf numFmtId="0" fontId="3" fillId="5" borderId="8" xfId="0" applyFont="1" applyFill="1" applyBorder="1" applyAlignment="1">
      <alignment horizontal="center" vertical="center" wrapText="1"/>
    </xf>
    <xf numFmtId="164" fontId="3" fillId="2" borderId="5" xfId="0" applyNumberFormat="1" applyFont="1" applyFill="1" applyBorder="1" applyAlignment="1">
      <alignment horizontal="right" vertical="center" wrapText="1"/>
    </xf>
    <xf numFmtId="164" fontId="3" fillId="2" borderId="1" xfId="0" applyNumberFormat="1" applyFont="1" applyFill="1" applyBorder="1" applyAlignment="1">
      <alignment horizontal="right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164" fontId="4" fillId="5" borderId="8" xfId="0" applyNumberFormat="1" applyFont="1" applyFill="1" applyBorder="1" applyAlignment="1">
      <alignment horizontal="right" vertical="center" wrapText="1"/>
    </xf>
    <xf numFmtId="164" fontId="4" fillId="5" borderId="1" xfId="0" applyNumberFormat="1" applyFont="1" applyFill="1" applyBorder="1" applyAlignment="1">
      <alignment horizontal="right" vertical="center" wrapText="1"/>
    </xf>
    <xf numFmtId="164" fontId="4" fillId="5" borderId="6" xfId="0" applyNumberFormat="1" applyFont="1" applyFill="1" applyBorder="1" applyAlignment="1">
      <alignment horizontal="right" vertical="center" wrapText="1"/>
    </xf>
    <xf numFmtId="0" fontId="6" fillId="2" borderId="0" xfId="0" applyFont="1" applyFill="1" applyAlignment="1">
      <alignment vertical="top"/>
    </xf>
    <xf numFmtId="0" fontId="7" fillId="0" borderId="0" xfId="0" applyFont="1" applyAlignment="1">
      <alignment horizontal="center" vertical="center"/>
    </xf>
    <xf numFmtId="0" fontId="4" fillId="5" borderId="9" xfId="0" applyFont="1" applyFill="1" applyBorder="1" applyAlignment="1">
      <alignment vertical="center"/>
    </xf>
    <xf numFmtId="0" fontId="4" fillId="5" borderId="2" xfId="0" applyFont="1" applyFill="1" applyBorder="1" applyAlignment="1">
      <alignment vertical="center" wrapText="1"/>
    </xf>
    <xf numFmtId="0" fontId="4" fillId="5" borderId="10" xfId="0" applyFont="1" applyFill="1" applyBorder="1" applyAlignment="1">
      <alignment horizontal="right" vertical="center"/>
    </xf>
    <xf numFmtId="164" fontId="4" fillId="5" borderId="4" xfId="0" applyNumberFormat="1" applyFont="1" applyFill="1" applyBorder="1" applyAlignment="1">
      <alignment horizontal="right" vertical="center" wrapText="1"/>
    </xf>
    <xf numFmtId="164" fontId="4" fillId="5" borderId="9" xfId="0" applyNumberFormat="1" applyFont="1" applyFill="1" applyBorder="1" applyAlignment="1">
      <alignment vertical="center" wrapText="1"/>
    </xf>
    <xf numFmtId="0" fontId="3" fillId="5" borderId="10" xfId="0" applyFont="1" applyFill="1" applyBorder="1" applyAlignment="1">
      <alignment horizontal="center" vertical="center" wrapText="1"/>
    </xf>
    <xf numFmtId="0" fontId="5" fillId="3" borderId="12" xfId="0" applyFont="1" applyFill="1" applyBorder="1"/>
    <xf numFmtId="0" fontId="5" fillId="3" borderId="13" xfId="0" applyFont="1" applyFill="1" applyBorder="1"/>
    <xf numFmtId="0" fontId="4" fillId="0" borderId="9" xfId="0" applyFont="1" applyBorder="1" applyAlignment="1">
      <alignment vertical="center"/>
    </xf>
    <xf numFmtId="0" fontId="4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right" vertical="center"/>
    </xf>
    <xf numFmtId="164" fontId="4" fillId="0" borderId="2" xfId="0" applyNumberFormat="1" applyFont="1" applyBorder="1" applyAlignment="1">
      <alignment horizontal="right" vertical="center" wrapText="1"/>
    </xf>
    <xf numFmtId="164" fontId="4" fillId="0" borderId="2" xfId="0" applyNumberFormat="1" applyFont="1" applyBorder="1" applyAlignment="1">
      <alignment vertical="center" wrapText="1"/>
    </xf>
    <xf numFmtId="0" fontId="3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vertical="center"/>
    </xf>
    <xf numFmtId="0" fontId="4" fillId="0" borderId="12" xfId="0" applyFont="1" applyBorder="1" applyAlignment="1">
      <alignment vertical="center" wrapText="1"/>
    </xf>
    <xf numFmtId="0" fontId="4" fillId="0" borderId="12" xfId="0" applyFont="1" applyBorder="1" applyAlignment="1">
      <alignment horizontal="right" vertical="center"/>
    </xf>
    <xf numFmtId="164" fontId="4" fillId="0" borderId="12" xfId="0" applyNumberFormat="1" applyFont="1" applyBorder="1" applyAlignment="1">
      <alignment horizontal="right" vertical="center" wrapText="1"/>
    </xf>
    <xf numFmtId="164" fontId="4" fillId="0" borderId="12" xfId="0" applyNumberFormat="1" applyFont="1" applyBorder="1" applyAlignment="1">
      <alignment vertical="center" wrapText="1"/>
    </xf>
    <xf numFmtId="0" fontId="3" fillId="0" borderId="13" xfId="0" applyFont="1" applyBorder="1" applyAlignment="1">
      <alignment horizontal="center" vertical="center" wrapText="1"/>
    </xf>
    <xf numFmtId="0" fontId="5" fillId="3" borderId="6" xfId="0" applyFont="1" applyFill="1" applyBorder="1" applyAlignment="1">
      <alignment vertical="center"/>
    </xf>
    <xf numFmtId="0" fontId="5" fillId="3" borderId="7" xfId="0" applyFont="1" applyFill="1" applyBorder="1" applyAlignment="1">
      <alignment vertical="center"/>
    </xf>
    <xf numFmtId="0" fontId="5" fillId="3" borderId="8" xfId="0" applyFont="1" applyFill="1" applyBorder="1" applyAlignment="1">
      <alignment vertical="center"/>
    </xf>
    <xf numFmtId="0" fontId="5" fillId="3" borderId="11" xfId="0" applyFont="1" applyFill="1" applyBorder="1" applyAlignment="1">
      <alignment vertical="center"/>
    </xf>
    <xf numFmtId="0" fontId="8" fillId="2" borderId="0" xfId="0" applyFont="1" applyFill="1" applyAlignment="1">
      <alignment wrapText="1"/>
    </xf>
    <xf numFmtId="0" fontId="9" fillId="2" borderId="0" xfId="0" applyFont="1" applyFill="1"/>
    <xf numFmtId="4" fontId="3" fillId="2" borderId="5" xfId="0" quotePrefix="1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0" fillId="2" borderId="0" xfId="0" applyFont="1" applyFill="1" applyAlignment="1">
      <alignment vertical="center"/>
    </xf>
    <xf numFmtId="164" fontId="11" fillId="2" borderId="1" xfId="0" applyNumberFormat="1" applyFont="1" applyFill="1" applyBorder="1" applyAlignment="1">
      <alignment horizontal="right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 wrapText="1"/>
    </xf>
    <xf numFmtId="4" fontId="11" fillId="2" borderId="1" xfId="0" applyNumberFormat="1" applyFont="1" applyFill="1" applyBorder="1" applyAlignment="1">
      <alignment horizontal="right" vertical="center" wrapText="1"/>
    </xf>
    <xf numFmtId="164" fontId="11" fillId="5" borderId="10" xfId="0" applyNumberFormat="1" applyFont="1" applyFill="1" applyBorder="1" applyAlignment="1">
      <alignment horizontal="right" vertical="center" wrapText="1"/>
    </xf>
    <xf numFmtId="164" fontId="11" fillId="5" borderId="4" xfId="0" applyNumberFormat="1" applyFont="1" applyFill="1" applyBorder="1" applyAlignment="1">
      <alignment horizontal="right" vertical="center" wrapText="1"/>
    </xf>
    <xf numFmtId="164" fontId="11" fillId="5" borderId="9" xfId="0" applyNumberFormat="1" applyFont="1" applyFill="1" applyBorder="1" applyAlignment="1">
      <alignment horizontal="right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left" vertical="center" wrapText="1"/>
    </xf>
    <xf numFmtId="164" fontId="15" fillId="2" borderId="1" xfId="0" applyNumberFormat="1" applyFont="1" applyFill="1" applyBorder="1" applyAlignment="1">
      <alignment horizontal="right" vertical="center" wrapText="1"/>
    </xf>
    <xf numFmtId="4" fontId="15" fillId="2" borderId="1" xfId="0" applyNumberFormat="1" applyFont="1" applyFill="1" applyBorder="1" applyAlignment="1">
      <alignment horizontal="right" vertical="center" wrapText="1"/>
    </xf>
    <xf numFmtId="165" fontId="15" fillId="0" borderId="0" xfId="0" applyNumberFormat="1" applyFont="1" applyAlignment="1">
      <alignment horizontal="center" vertical="center"/>
    </xf>
    <xf numFmtId="0" fontId="17" fillId="0" borderId="0" xfId="0" applyFont="1" applyAlignment="1">
      <alignment horizontal="center" wrapText="1"/>
    </xf>
    <xf numFmtId="14" fontId="16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A738A8-DAA6-4AAF-BEA2-F03014260B0E}">
  <dimension ref="A1:A9"/>
  <sheetViews>
    <sheetView workbookViewId="0">
      <selection activeCell="A7" sqref="A7"/>
    </sheetView>
  </sheetViews>
  <sheetFormatPr defaultRowHeight="15"/>
  <cols>
    <col min="1" max="1" width="88.7109375" style="30" customWidth="1"/>
  </cols>
  <sheetData>
    <row r="1" spans="1:1" ht="25.5" customHeight="1">
      <c r="A1" s="30" t="s">
        <v>0</v>
      </c>
    </row>
    <row r="2" spans="1:1" ht="25.5" customHeight="1">
      <c r="A2" s="30" t="s">
        <v>1</v>
      </c>
    </row>
    <row r="3" spans="1:1" ht="25.5" customHeight="1">
      <c r="A3" s="30" t="s">
        <v>2</v>
      </c>
    </row>
    <row r="4" spans="1:1" ht="36" customHeight="1">
      <c r="A4" s="58" t="s">
        <v>3</v>
      </c>
    </row>
    <row r="5" spans="1:1" ht="25.5" customHeight="1">
      <c r="A5" s="30" t="s">
        <v>4</v>
      </c>
    </row>
    <row r="6" spans="1:1" ht="25.5" customHeight="1">
      <c r="A6" s="73" t="s">
        <v>5</v>
      </c>
    </row>
    <row r="7" spans="1:1" ht="25.5" customHeight="1">
      <c r="A7" s="75">
        <v>46168</v>
      </c>
    </row>
    <row r="9" spans="1:1" ht="33.75" customHeight="1">
      <c r="A9" s="74" t="s">
        <v>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9"/>
  <sheetViews>
    <sheetView tabSelected="1" topLeftCell="A13" zoomScaleNormal="100" zoomScaleSheetLayoutView="100" workbookViewId="0">
      <selection activeCell="E14" sqref="E14"/>
    </sheetView>
  </sheetViews>
  <sheetFormatPr defaultColWidth="9.140625" defaultRowHeight="14.45"/>
  <cols>
    <col min="1" max="1" width="10.5703125" style="8" customWidth="1"/>
    <col min="2" max="2" width="22" style="4" customWidth="1"/>
    <col min="3" max="3" width="29.28515625" style="4" customWidth="1"/>
    <col min="4" max="4" width="15.5703125" style="5" customWidth="1"/>
    <col min="5" max="5" width="19" style="5" customWidth="1"/>
    <col min="6" max="6" width="15.5703125" style="5" customWidth="1"/>
    <col min="7" max="7" width="8.140625" style="5" customWidth="1"/>
    <col min="8" max="8" width="13.5703125" style="9" customWidth="1"/>
    <col min="9" max="10" width="9.140625" style="4"/>
    <col min="11" max="11" width="11.28515625" style="4" bestFit="1" customWidth="1"/>
    <col min="12" max="16384" width="9.140625" style="4"/>
  </cols>
  <sheetData>
    <row r="1" spans="1:8" s="55" customFormat="1" ht="24.6" customHeight="1">
      <c r="A1" s="59" t="s">
        <v>4</v>
      </c>
      <c r="C1" s="56"/>
      <c r="D1" s="56"/>
      <c r="E1" s="56"/>
      <c r="F1" s="56"/>
      <c r="G1" s="56"/>
      <c r="H1" s="56"/>
    </row>
    <row r="2" spans="1:8" s="1" customFormat="1" ht="15.6">
      <c r="A2" s="29"/>
      <c r="C2" s="2"/>
      <c r="D2" s="2"/>
      <c r="E2" s="2"/>
      <c r="F2" s="2"/>
      <c r="G2" s="2"/>
      <c r="H2" s="2"/>
    </row>
    <row r="3" spans="1:8" s="6" customFormat="1" ht="33.950000000000003" customHeight="1">
      <c r="A3" s="51" t="s">
        <v>7</v>
      </c>
      <c r="B3" s="52"/>
      <c r="C3" s="52"/>
      <c r="D3" s="52"/>
      <c r="E3" s="52"/>
      <c r="F3" s="52"/>
      <c r="G3" s="52"/>
      <c r="H3" s="53"/>
    </row>
    <row r="4" spans="1:8" s="1" customFormat="1" ht="46.5">
      <c r="A4" s="13" t="s">
        <v>8</v>
      </c>
      <c r="B4" s="13" t="s">
        <v>9</v>
      </c>
      <c r="C4" s="13" t="s">
        <v>10</v>
      </c>
      <c r="D4" s="14" t="s">
        <v>11</v>
      </c>
      <c r="E4" s="14" t="s">
        <v>12</v>
      </c>
      <c r="F4" s="14" t="s">
        <v>13</v>
      </c>
      <c r="G4" s="14" t="s">
        <v>14</v>
      </c>
      <c r="H4" s="13" t="s">
        <v>15</v>
      </c>
    </row>
    <row r="5" spans="1:8" s="6" customFormat="1" ht="66.75" customHeight="1">
      <c r="A5" s="10">
        <v>1</v>
      </c>
      <c r="B5" s="25" t="s">
        <v>16</v>
      </c>
      <c r="C5" s="25" t="s">
        <v>17</v>
      </c>
      <c r="D5" s="23">
        <v>3000000</v>
      </c>
      <c r="E5" s="23">
        <v>3000000</v>
      </c>
      <c r="F5" s="23">
        <v>707533</v>
      </c>
      <c r="G5" s="11">
        <v>88.07</v>
      </c>
      <c r="H5" s="10" t="s">
        <v>18</v>
      </c>
    </row>
    <row r="6" spans="1:8" s="6" customFormat="1" ht="66.75" customHeight="1">
      <c r="A6" s="62">
        <v>2</v>
      </c>
      <c r="B6" s="63" t="s">
        <v>19</v>
      </c>
      <c r="C6" s="63" t="s">
        <v>20</v>
      </c>
      <c r="D6" s="60">
        <v>3000000</v>
      </c>
      <c r="E6" s="60">
        <v>2406177</v>
      </c>
      <c r="F6" s="60">
        <v>600000</v>
      </c>
      <c r="G6" s="64">
        <v>87.51</v>
      </c>
      <c r="H6" s="61" t="s">
        <v>21</v>
      </c>
    </row>
    <row r="7" spans="1:8" s="1" customFormat="1" ht="23.45" customHeight="1">
      <c r="A7" s="31"/>
      <c r="B7" s="32"/>
      <c r="C7" s="33" t="s">
        <v>22</v>
      </c>
      <c r="D7" s="65">
        <f>SUM(D5:D6)</f>
        <v>6000000</v>
      </c>
      <c r="E7" s="66">
        <f>SUM(E5:E6)</f>
        <v>5406177</v>
      </c>
      <c r="F7" s="67">
        <f>SUM(F5:F6)</f>
        <v>1307533</v>
      </c>
      <c r="G7" s="35"/>
      <c r="H7" s="36"/>
    </row>
    <row r="8" spans="1:8" s="1" customFormat="1" ht="15.6">
      <c r="A8" s="39"/>
      <c r="B8" s="40"/>
      <c r="C8" s="41"/>
      <c r="D8" s="42"/>
      <c r="E8" s="42"/>
      <c r="F8" s="42"/>
      <c r="G8" s="43"/>
      <c r="H8" s="44"/>
    </row>
    <row r="9" spans="1:8" s="1" customFormat="1" ht="15.6">
      <c r="A9" s="45"/>
      <c r="B9" s="46"/>
      <c r="C9" s="47"/>
      <c r="D9" s="48"/>
      <c r="E9" s="48"/>
      <c r="F9" s="48"/>
      <c r="G9" s="49"/>
      <c r="H9" s="50"/>
    </row>
    <row r="10" spans="1:8" s="1" customFormat="1" ht="39.950000000000003" customHeight="1">
      <c r="A10" s="54" t="s">
        <v>23</v>
      </c>
      <c r="B10" s="37"/>
      <c r="C10" s="37"/>
      <c r="D10" s="37"/>
      <c r="E10" s="37"/>
      <c r="F10" s="37"/>
      <c r="G10" s="37"/>
      <c r="H10" s="38"/>
    </row>
    <row r="11" spans="1:8" s="1" customFormat="1" ht="46.5">
      <c r="A11" s="13" t="s">
        <v>8</v>
      </c>
      <c r="B11" s="13" t="s">
        <v>9</v>
      </c>
      <c r="C11" s="13" t="s">
        <v>10</v>
      </c>
      <c r="D11" s="14" t="s">
        <v>11</v>
      </c>
      <c r="E11" s="14" t="s">
        <v>12</v>
      </c>
      <c r="F11" s="14" t="s">
        <v>13</v>
      </c>
      <c r="G11" s="14" t="s">
        <v>14</v>
      </c>
      <c r="H11" s="13" t="s">
        <v>15</v>
      </c>
    </row>
    <row r="12" spans="1:8" s="1" customFormat="1" ht="60">
      <c r="A12" s="69" t="s">
        <v>24</v>
      </c>
      <c r="B12" s="70" t="s">
        <v>25</v>
      </c>
      <c r="C12" s="70" t="s">
        <v>26</v>
      </c>
      <c r="D12" s="71" t="s">
        <v>27</v>
      </c>
      <c r="E12" s="71" t="s">
        <v>28</v>
      </c>
      <c r="F12" s="71" t="s">
        <v>29</v>
      </c>
      <c r="G12" s="72" t="s">
        <v>30</v>
      </c>
      <c r="H12" s="68" t="s">
        <v>31</v>
      </c>
    </row>
    <row r="13" spans="1:8" s="6" customFormat="1" ht="77.45">
      <c r="A13" s="10">
        <v>3</v>
      </c>
      <c r="B13" s="25" t="s">
        <v>32</v>
      </c>
      <c r="C13" s="25" t="s">
        <v>33</v>
      </c>
      <c r="D13" s="23">
        <v>3000000</v>
      </c>
      <c r="E13" s="23">
        <v>0</v>
      </c>
      <c r="F13" s="23">
        <v>768363</v>
      </c>
      <c r="G13" s="11">
        <v>82.75</v>
      </c>
      <c r="H13" s="15" t="s">
        <v>34</v>
      </c>
    </row>
    <row r="14" spans="1:8" s="6" customFormat="1" ht="93">
      <c r="A14" s="10">
        <v>4</v>
      </c>
      <c r="B14" s="24" t="s">
        <v>35</v>
      </c>
      <c r="C14" s="24" t="s">
        <v>36</v>
      </c>
      <c r="D14" s="22">
        <v>2998844</v>
      </c>
      <c r="E14" s="22">
        <v>0</v>
      </c>
      <c r="F14" s="22">
        <v>600001</v>
      </c>
      <c r="G14" s="16">
        <v>78.09</v>
      </c>
      <c r="H14" s="15" t="s">
        <v>34</v>
      </c>
    </row>
    <row r="15" spans="1:8" s="1" customFormat="1" ht="15.75">
      <c r="A15" s="31"/>
      <c r="B15" s="32"/>
      <c r="C15" s="33" t="s">
        <v>37</v>
      </c>
      <c r="D15" s="65">
        <f>SUM(D13:D14)</f>
        <v>5998844</v>
      </c>
      <c r="E15" s="34">
        <f>SUM(E13:E14)</f>
        <v>0</v>
      </c>
      <c r="F15" s="67">
        <f>SUM(F13:F14)</f>
        <v>1368364</v>
      </c>
      <c r="G15" s="35"/>
      <c r="H15" s="36"/>
    </row>
    <row r="16" spans="1:8" s="1" customFormat="1" ht="15.6">
      <c r="A16" s="39"/>
      <c r="B16" s="40"/>
      <c r="C16" s="41"/>
      <c r="D16" s="42"/>
      <c r="E16" s="42"/>
      <c r="F16" s="42"/>
      <c r="G16" s="43"/>
      <c r="H16" s="44"/>
    </row>
    <row r="17" spans="1:8" s="1" customFormat="1" ht="15.6">
      <c r="A17" s="45"/>
      <c r="B17" s="46"/>
      <c r="C17" s="47"/>
      <c r="D17" s="48"/>
      <c r="E17" s="48"/>
      <c r="F17" s="48"/>
      <c r="G17" s="49"/>
      <c r="H17" s="50"/>
    </row>
    <row r="18" spans="1:8" s="1" customFormat="1" ht="36.6" customHeight="1">
      <c r="A18" s="54" t="s">
        <v>38</v>
      </c>
      <c r="B18" s="37"/>
      <c r="C18" s="37"/>
      <c r="D18" s="37"/>
      <c r="E18" s="37"/>
      <c r="F18" s="37"/>
      <c r="G18" s="37"/>
      <c r="H18" s="38"/>
    </row>
    <row r="19" spans="1:8" s="1" customFormat="1" ht="49.5" customHeight="1">
      <c r="A19" s="13" t="s">
        <v>8</v>
      </c>
      <c r="B19" s="13" t="s">
        <v>9</v>
      </c>
      <c r="C19" s="13" t="s">
        <v>10</v>
      </c>
      <c r="D19" s="14" t="s">
        <v>11</v>
      </c>
      <c r="E19" s="14" t="s">
        <v>12</v>
      </c>
      <c r="F19" s="14" t="s">
        <v>13</v>
      </c>
      <c r="G19" s="14" t="s">
        <v>14</v>
      </c>
      <c r="H19" s="13" t="s">
        <v>15</v>
      </c>
    </row>
    <row r="20" spans="1:8" s="1" customFormat="1" ht="30.95">
      <c r="A20" s="10" t="s">
        <v>39</v>
      </c>
      <c r="B20" s="24" t="s">
        <v>40</v>
      </c>
      <c r="C20" s="24" t="s">
        <v>41</v>
      </c>
      <c r="D20" s="22">
        <v>1216512</v>
      </c>
      <c r="E20" s="22">
        <v>0</v>
      </c>
      <c r="F20" s="22">
        <v>304128</v>
      </c>
      <c r="G20" s="57" t="s">
        <v>42</v>
      </c>
      <c r="H20" s="15" t="s">
        <v>43</v>
      </c>
    </row>
    <row r="21" spans="1:8" s="1" customFormat="1" ht="46.5">
      <c r="A21" s="10" t="s">
        <v>39</v>
      </c>
      <c r="B21" s="24" t="s">
        <v>44</v>
      </c>
      <c r="C21" s="24" t="s">
        <v>45</v>
      </c>
      <c r="D21" s="22">
        <v>1853650</v>
      </c>
      <c r="E21" s="22">
        <v>0</v>
      </c>
      <c r="F21" s="22">
        <v>463750</v>
      </c>
      <c r="G21" s="57" t="s">
        <v>42</v>
      </c>
      <c r="H21" s="15" t="s">
        <v>43</v>
      </c>
    </row>
    <row r="22" spans="1:8" s="1" customFormat="1" ht="30.95">
      <c r="A22" s="10" t="s">
        <v>39</v>
      </c>
      <c r="B22" s="24" t="s">
        <v>46</v>
      </c>
      <c r="C22" s="24" t="s">
        <v>47</v>
      </c>
      <c r="D22" s="22">
        <v>2957992</v>
      </c>
      <c r="E22" s="22">
        <v>0</v>
      </c>
      <c r="F22" s="22">
        <v>817498</v>
      </c>
      <c r="G22" s="57" t="s">
        <v>42</v>
      </c>
      <c r="H22" s="15" t="s">
        <v>43</v>
      </c>
    </row>
    <row r="23" spans="1:8" s="1" customFormat="1" ht="93">
      <c r="A23" s="10" t="s">
        <v>39</v>
      </c>
      <c r="B23" s="24" t="s">
        <v>48</v>
      </c>
      <c r="C23" s="24" t="s">
        <v>49</v>
      </c>
      <c r="D23" s="22">
        <v>2965302</v>
      </c>
      <c r="E23" s="22">
        <v>0</v>
      </c>
      <c r="F23" s="22">
        <v>1247024</v>
      </c>
      <c r="G23" s="57" t="s">
        <v>42</v>
      </c>
      <c r="H23" s="15" t="s">
        <v>43</v>
      </c>
    </row>
    <row r="24" spans="1:8" s="1" customFormat="1" ht="46.5">
      <c r="A24" s="10" t="s">
        <v>39</v>
      </c>
      <c r="B24" s="24" t="s">
        <v>50</v>
      </c>
      <c r="C24" s="24" t="s">
        <v>51</v>
      </c>
      <c r="D24" s="22">
        <v>3000000</v>
      </c>
      <c r="E24" s="22">
        <v>0</v>
      </c>
      <c r="F24" s="22">
        <v>600000</v>
      </c>
      <c r="G24" s="57" t="s">
        <v>42</v>
      </c>
      <c r="H24" s="15" t="s">
        <v>43</v>
      </c>
    </row>
    <row r="25" spans="1:8" s="1" customFormat="1" ht="93">
      <c r="A25" s="10" t="s">
        <v>39</v>
      </c>
      <c r="B25" s="24" t="s">
        <v>52</v>
      </c>
      <c r="C25" s="24" t="s">
        <v>53</v>
      </c>
      <c r="D25" s="22">
        <v>2268640</v>
      </c>
      <c r="E25" s="22">
        <v>0</v>
      </c>
      <c r="F25" s="22">
        <v>517000</v>
      </c>
      <c r="G25" s="57" t="s">
        <v>42</v>
      </c>
      <c r="H25" s="15" t="s">
        <v>43</v>
      </c>
    </row>
    <row r="26" spans="1:8" s="1" customFormat="1" ht="30.95">
      <c r="A26" s="10" t="s">
        <v>39</v>
      </c>
      <c r="B26" s="24" t="s">
        <v>54</v>
      </c>
      <c r="C26" s="24" t="s">
        <v>55</v>
      </c>
      <c r="D26" s="22">
        <v>2986614</v>
      </c>
      <c r="E26" s="22">
        <v>0</v>
      </c>
      <c r="F26" s="22">
        <v>1210156</v>
      </c>
      <c r="G26" s="57" t="s">
        <v>42</v>
      </c>
      <c r="H26" s="15" t="s">
        <v>43</v>
      </c>
    </row>
    <row r="27" spans="1:8" s="1" customFormat="1" ht="46.5">
      <c r="A27" s="10" t="s">
        <v>39</v>
      </c>
      <c r="B27" s="24" t="s">
        <v>56</v>
      </c>
      <c r="C27" s="24" t="s">
        <v>57</v>
      </c>
      <c r="D27" s="22">
        <v>800000</v>
      </c>
      <c r="E27" s="22">
        <v>0</v>
      </c>
      <c r="F27" s="22">
        <v>199985</v>
      </c>
      <c r="G27" s="57" t="s">
        <v>42</v>
      </c>
      <c r="H27" s="15" t="s">
        <v>43</v>
      </c>
    </row>
    <row r="28" spans="1:8" s="1" customFormat="1" ht="15.6">
      <c r="A28" s="17"/>
      <c r="B28" s="18"/>
      <c r="C28" s="19" t="s">
        <v>37</v>
      </c>
      <c r="D28" s="26">
        <f>SUM(D20:D27)</f>
        <v>18048710</v>
      </c>
      <c r="E28" s="27">
        <f t="shared" ref="E28" si="0">SUM(E20:E27)</f>
        <v>0</v>
      </c>
      <c r="F28" s="28">
        <f>SUM(F20:F27)</f>
        <v>5359541</v>
      </c>
      <c r="G28" s="20"/>
      <c r="H28" s="21"/>
    </row>
    <row r="29" spans="1:8" s="7" customFormat="1" ht="15.6">
      <c r="A29" s="12"/>
      <c r="B29" s="1"/>
      <c r="C29" s="1"/>
      <c r="D29" s="3"/>
      <c r="E29" s="3"/>
      <c r="F29" s="3"/>
      <c r="G29" s="3"/>
      <c r="H29" s="12"/>
    </row>
  </sheetData>
  <printOptions horizontalCentered="1"/>
  <pageMargins left="0.25" right="0.25" top="0.5" bottom="0.5" header="0.3" footer="0.3"/>
  <pageSetup fitToHeight="0" orientation="landscape" r:id="rId1"/>
  <headerFooter>
    <oddFooter>&amp;CNOPA Results Page &amp;P of &amp;N</oddFooter>
  </headerFooter>
  <rowBreaks count="2" manualBreakCount="2">
    <brk id="9" max="7" man="1"/>
    <brk id="17" max="7" man="1"/>
  </rowBreaks>
  <ignoredErrors>
    <ignoredError sqref="E15:F15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067c814-4b34-462c-a21d-c185ff6548d2" xsi:nil="true"/>
    <lcf76f155ced4ddcb4097134ff3c332f xmlns="785685f2-c2e1-4352-89aa-3faca8eaba52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1DC9A153AAEEE45BACE06E01F8272AC" ma:contentTypeVersion="16" ma:contentTypeDescription="Create a new document." ma:contentTypeScope="" ma:versionID="1a6729f6affb47fad818cd9a72cc1947">
  <xsd:schema xmlns:xsd="http://www.w3.org/2001/XMLSchema" xmlns:xs="http://www.w3.org/2001/XMLSchema" xmlns:p="http://schemas.microsoft.com/office/2006/metadata/properties" xmlns:ns2="785685f2-c2e1-4352-89aa-3faca8eaba52" xmlns:ns3="5067c814-4b34-462c-a21d-c185ff6548d2" targetNamespace="http://schemas.microsoft.com/office/2006/metadata/properties" ma:root="true" ma:fieldsID="a22a73620d870288d2d09461cf60a28b" ns2:_="" ns3:_="">
    <xsd:import namespace="785685f2-c2e1-4352-89aa-3faca8eaba52"/>
    <xsd:import namespace="5067c814-4b34-462c-a21d-c185ff6548d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OCR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5685f2-c2e1-4352-89aa-3faca8eaba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96df981b-247c-4b11-954d-40cb1951968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67c814-4b34-462c-a21d-c185ff6548d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41809527-a15e-45c9-9762-ce086c444099}" ma:internalName="TaxCatchAll" ma:showField="CatchAllData" ma:web="5067c814-4b34-462c-a21d-c185ff6548d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AE388CA-C2E4-4595-9A0B-552B97BEA5D8}"/>
</file>

<file path=customXml/itemProps2.xml><?xml version="1.0" encoding="utf-8"?>
<ds:datastoreItem xmlns:ds="http://schemas.openxmlformats.org/officeDocument/2006/customXml" ds:itemID="{254F9C70-C2BE-4002-BC54-AFA386BCEB79}"/>
</file>

<file path=customXml/itemProps3.xml><?xml version="1.0" encoding="utf-8"?>
<ds:datastoreItem xmlns:ds="http://schemas.openxmlformats.org/officeDocument/2006/customXml" ds:itemID="{8D2927E2-B966-4AE1-97A9-3A72CF1820E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California Energy Commission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jrosales</dc:creator>
  <cp:keywords/>
  <dc:description/>
  <cp:lastModifiedBy>Hong, Chester@Energy</cp:lastModifiedBy>
  <cp:revision/>
  <dcterms:created xsi:type="dcterms:W3CDTF">2015-01-15T18:23:38Z</dcterms:created>
  <dcterms:modified xsi:type="dcterms:W3CDTF">2026-05-26T23:47:47Z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0x01010061DC9A153AAEEE45BACE06E01F8272AC</vt:lpwstr>
  </property>
  <property fmtid="{D5CDD505-2E9C-101B-9397-08002B2CF9AE}" pid="3" name="MediaServiceImageTags">
    <vt:lpwstr/>
  </property>
</Properties>
</file>