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aenergy.sharepoint.com/sites/CECCGL/Shared Documents/CGL Files/02 Grants/_ Grant Solicitations/2021-2022 GFOs/GFO-22-301 Commercial Industrial Decarbonization/Round 3 Documents/NOPA/Revised NOPA/"/>
    </mc:Choice>
  </mc:AlternateContent>
  <xr:revisionPtr revIDLastSave="1" documentId="8_{2068B97C-E87A-4B2C-B577-C0C0C69C8706}" xr6:coauthVersionLast="47" xr6:coauthVersionMax="47" xr10:uidLastSave="{15E028FC-4078-442B-84EA-1BD9E09F5300}"/>
  <bookViews>
    <workbookView xWindow="-120" yWindow="-120" windowWidth="29040" windowHeight="15720" xr2:uid="{00000000-000D-0000-FFFF-FFFF00000000}"/>
  </bookViews>
  <sheets>
    <sheet name="Cover" sheetId="11" r:id="rId1"/>
    <sheet name="NOPA Table - Group 1" sheetId="14" r:id="rId2"/>
    <sheet name="NOPA Table - Group 2" sheetId="16" r:id="rId3"/>
    <sheet name="Sheet1" sheetId="17" r:id="rId4"/>
  </sheets>
  <definedNames>
    <definedName name="_xlnm.Print_Area" localSheetId="1">'NOPA Table - Group 1'!$A$1:$H$8</definedName>
    <definedName name="_xlnm.Print_Area" localSheetId="2">'NOPA Table - Group 2'!$A$1:$H$22</definedName>
    <definedName name="_xlnm.Print_Titles" localSheetId="1">'NOPA Table - Group 1'!$1:$2</definedName>
    <definedName name="_xlnm.Print_Titles" localSheetId="2">'NOPA Table - Group 2'!$1:$2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6" l="1"/>
  <c r="E7" i="16"/>
  <c r="F22" i="16"/>
  <c r="E22" i="16"/>
  <c r="D22" i="16"/>
  <c r="E6" i="14"/>
  <c r="D6" i="14"/>
</calcChain>
</file>

<file path=xl/sharedStrings.xml><?xml version="1.0" encoding="utf-8"?>
<sst xmlns="http://schemas.openxmlformats.org/spreadsheetml/2006/main" count="92" uniqueCount="51">
  <si>
    <t>California Energy Commission - Energy Research Development Division</t>
  </si>
  <si>
    <t>GFO-22-301 (Round 3)</t>
  </si>
  <si>
    <t>Commercializing Industrial Decarbonization</t>
  </si>
  <si>
    <t>Group 1: Low-Carbon Industrial Heating</t>
  </si>
  <si>
    <t>Group 2: Energy Efficiency and Decarbonization of Concrete Manufacturing</t>
  </si>
  <si>
    <t>Project Group 1 – Low-Carbon Industrial Heating</t>
  </si>
  <si>
    <t>Proposed Award</t>
  </si>
  <si>
    <t>Group Rank Number</t>
  </si>
  <si>
    <t>Project Applicant</t>
  </si>
  <si>
    <t>Title</t>
  </si>
  <si>
    <t>CEC Funds Requested</t>
  </si>
  <si>
    <t>CEC Funds Recommended</t>
  </si>
  <si>
    <t>Match
Funds</t>
  </si>
  <si>
    <t>Score</t>
  </si>
  <si>
    <t>Award
Status</t>
  </si>
  <si>
    <t>Element 16 Technologies, Inc</t>
  </si>
  <si>
    <t>Commercial-Scale Sulfur Electric Thermal Storage: Demonstrating Affordable Thermal Energy Storage for Round-the-Clock Industrial Electrification</t>
  </si>
  <si>
    <t>Awardee</t>
  </si>
  <si>
    <t>Total Funding Recommended</t>
  </si>
  <si>
    <t>Project Group 2 – Energy Efficiency and Decarbonization of Concrete Manufacturing</t>
  </si>
  <si>
    <t>C-Crete Technologies</t>
  </si>
  <si>
    <t xml:space="preserve">De-centralized Manufacturing of Low-Cost, Sustainable Cementitious Binders </t>
  </si>
  <si>
    <t>Passed Not Funded</t>
  </si>
  <si>
    <t>Carbon Free Technologies LCC</t>
  </si>
  <si>
    <t>Commercial-Scale Validation of Low-Carbon Concrete with Recycled Concrete Aggregate, Bio-Based Additives, and Digital Platform Control for Industrial Decarbonization</t>
  </si>
  <si>
    <t xml:space="preserve">Total </t>
  </si>
  <si>
    <t>Did Not Pass</t>
  </si>
  <si>
    <t>-</t>
  </si>
  <si>
    <t>All Powers Labs</t>
  </si>
  <si>
    <t>Carbon-Negative Pathways for Industrial Cement</t>
  </si>
  <si>
    <t>Blue Planet Systems Corporation</t>
  </si>
  <si>
    <t>Industrial Mineralization and Multi-Product Decarbonization Hub</t>
  </si>
  <si>
    <t>AggrePlex of Modesto LLC</t>
  </si>
  <si>
    <t>Testing and Validation of Energy Efficient Activated Ground Glass Pozzolan
to Decarbonize Supplementary Cementitious Materials for Concrete Manufacturing</t>
  </si>
  <si>
    <t>The Regents of the University of California (UCLA)</t>
  </si>
  <si>
    <t>Saline Water-Mediated Electrochemical Capture and Sequestration of CO2 from Cement
Kiln Flue Gas</t>
  </si>
  <si>
    <t>Total</t>
  </si>
  <si>
    <r>
      <rPr>
        <b/>
        <u/>
        <sz val="12"/>
        <color theme="1"/>
        <rFont val="Tahoma"/>
        <family val="2"/>
      </rPr>
      <t>Revised</t>
    </r>
    <r>
      <rPr>
        <sz val="12"/>
        <color theme="1"/>
        <rFont val="Tahoma"/>
        <family val="2"/>
      </rPr>
      <t xml:space="preserve"> Notice of Proposed Awards</t>
    </r>
  </si>
  <si>
    <r>
      <rPr>
        <strike/>
        <sz val="12"/>
        <color theme="1"/>
        <rFont val="Tahoma "/>
      </rPr>
      <t xml:space="preserve">Finalist
</t>
    </r>
    <r>
      <rPr>
        <b/>
        <u/>
        <sz val="12"/>
        <color theme="1"/>
        <rFont val="Tahoma "/>
      </rPr>
      <t>Awardee</t>
    </r>
  </si>
  <si>
    <r>
      <rPr>
        <b/>
        <strike/>
        <sz val="12"/>
        <color theme="1"/>
        <rFont val="Tahoma "/>
      </rPr>
      <t>$3,136,354</t>
    </r>
    <r>
      <rPr>
        <b/>
        <sz val="12"/>
        <color theme="1"/>
        <rFont val="Tahoma "/>
      </rPr>
      <t xml:space="preserve">
</t>
    </r>
    <r>
      <rPr>
        <b/>
        <u/>
        <sz val="12"/>
        <color theme="1"/>
        <rFont val="Tahoma "/>
      </rPr>
      <t>$3,032,453</t>
    </r>
  </si>
  <si>
    <r>
      <rPr>
        <strike/>
        <sz val="12"/>
        <color theme="1"/>
        <rFont val="Tahoma "/>
      </rPr>
      <t>$1,388,916</t>
    </r>
    <r>
      <rPr>
        <sz val="12"/>
        <color theme="1"/>
        <rFont val="Tahoma "/>
      </rPr>
      <t xml:space="preserve">
</t>
    </r>
    <r>
      <rPr>
        <b/>
        <u/>
        <sz val="12"/>
        <color theme="1"/>
        <rFont val="Tahoma "/>
      </rPr>
      <t>$1,285,015</t>
    </r>
  </si>
  <si>
    <t>[Carbon Free Technologies LCC]</t>
  </si>
  <si>
    <t>[Commercial-Scale Validation of Low-Carbon Concrete with Recycled Concrete Aggregate, Bio-Based Additives, and Digital Platform Control for Industrial Decarbonization]</t>
  </si>
  <si>
    <t>[0]</t>
  </si>
  <si>
    <t>[86.26]</t>
  </si>
  <si>
    <t xml:space="preserve">[Finalist]
</t>
  </si>
  <si>
    <t>[2]</t>
  </si>
  <si>
    <r>
      <rPr>
        <strike/>
        <sz val="12"/>
        <color theme="1"/>
        <rFont val="Tahoma "/>
      </rPr>
      <t>[$1,030,000]</t>
    </r>
    <r>
      <rPr>
        <sz val="12"/>
        <color theme="1"/>
        <rFont val="Tahoma "/>
      </rPr>
      <t xml:space="preserve">
</t>
    </r>
    <r>
      <rPr>
        <b/>
        <u/>
        <sz val="12"/>
        <color theme="1"/>
        <rFont val="Tahoma "/>
      </rPr>
      <t>$953,129</t>
    </r>
  </si>
  <si>
    <t>[$3,469,585]</t>
  </si>
  <si>
    <t>[$1,747,438]</t>
  </si>
  <si>
    <r>
      <rPr>
        <strike/>
        <sz val="12"/>
        <rFont val="Tahoma"/>
        <family val="2"/>
      </rPr>
      <t xml:space="preserve">[5/1/2026]
</t>
    </r>
    <r>
      <rPr>
        <b/>
        <u/>
        <sz val="12"/>
        <rFont val="Tahoma"/>
        <family val="2"/>
      </rPr>
      <t>06/4/2026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</si>
</sst>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-409]mmmm\ d\,\ yyyy;@"/>
  </numFmts>
  <fonts count="19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2"/>
      <color rgb="FF000000"/>
      <name val="Tahoma "/>
    </font>
    <font>
      <sz val="12"/>
      <color theme="1"/>
      <name val="Tahoma "/>
    </font>
    <font>
      <b/>
      <sz val="12"/>
      <color theme="1"/>
      <name val="Tahoma "/>
    </font>
    <font>
      <b/>
      <i/>
      <sz val="12"/>
      <color theme="1"/>
      <name val="Tahoma "/>
    </font>
    <font>
      <b/>
      <sz val="12"/>
      <color rgb="FF000000"/>
      <name val="Tahoma"/>
      <family val="2"/>
    </font>
    <font>
      <sz val="12"/>
      <color theme="1"/>
      <name val="Tahoma"/>
      <family val="2"/>
    </font>
    <font>
      <sz val="14"/>
      <color theme="1"/>
      <name val="Tahoma "/>
    </font>
    <font>
      <b/>
      <sz val="14"/>
      <color rgb="FF000000"/>
      <name val="Tahoma "/>
    </font>
    <font>
      <b/>
      <sz val="12.5"/>
      <color rgb="FF000000"/>
      <name val="Tahoma"/>
      <family val="2"/>
    </font>
    <font>
      <sz val="12"/>
      <name val="Tahoma"/>
      <family val="2"/>
    </font>
    <font>
      <b/>
      <sz val="12"/>
      <name val="Tahoma "/>
    </font>
    <font>
      <b/>
      <u/>
      <sz val="12"/>
      <color theme="1"/>
      <name val="Tahoma"/>
      <family val="2"/>
    </font>
    <font>
      <strike/>
      <sz val="12"/>
      <name val="Tahoma"/>
      <family val="2"/>
    </font>
    <font>
      <b/>
      <u/>
      <sz val="12"/>
      <name val="Tahoma"/>
      <family val="2"/>
    </font>
    <font>
      <strike/>
      <sz val="12"/>
      <color theme="1"/>
      <name val="Tahoma "/>
    </font>
    <font>
      <b/>
      <u/>
      <sz val="12"/>
      <color theme="1"/>
      <name val="Tahoma "/>
    </font>
    <font>
      <b/>
      <strike/>
      <sz val="12"/>
      <color theme="1"/>
      <name val="Tahoma 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 applyAlignment="1">
      <alignment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wrapText="1"/>
    </xf>
    <xf numFmtId="0" fontId="0" fillId="2" borderId="3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vertical="center"/>
    </xf>
    <xf numFmtId="0" fontId="4" fillId="5" borderId="6" xfId="0" applyFont="1" applyFill="1" applyBorder="1" applyAlignment="1">
      <alignment vertical="center" wrapText="1"/>
    </xf>
    <xf numFmtId="0" fontId="4" fillId="5" borderId="7" xfId="0" applyFont="1" applyFill="1" applyBorder="1" applyAlignment="1">
      <alignment horizontal="right" vertical="center"/>
    </xf>
    <xf numFmtId="164" fontId="4" fillId="5" borderId="5" xfId="0" applyNumberFormat="1" applyFont="1" applyFill="1" applyBorder="1" applyAlignment="1">
      <alignment vertical="center" wrapText="1"/>
    </xf>
    <xf numFmtId="0" fontId="3" fillId="5" borderId="7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164" fontId="4" fillId="5" borderId="7" xfId="0" applyNumberFormat="1" applyFont="1" applyFill="1" applyBorder="1" applyAlignment="1">
      <alignment horizontal="right" vertical="center" wrapText="1"/>
    </xf>
    <xf numFmtId="164" fontId="4" fillId="5" borderId="1" xfId="0" applyNumberFormat="1" applyFont="1" applyFill="1" applyBorder="1" applyAlignment="1">
      <alignment horizontal="right" vertical="center" wrapText="1"/>
    </xf>
    <xf numFmtId="164" fontId="4" fillId="5" borderId="5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vertical="top"/>
    </xf>
    <xf numFmtId="0" fontId="7" fillId="0" borderId="0" xfId="0" applyFont="1" applyAlignment="1">
      <alignment horizontal="center" vertical="center"/>
    </xf>
    <xf numFmtId="0" fontId="4" fillId="5" borderId="8" xfId="0" applyFont="1" applyFill="1" applyBorder="1" applyAlignment="1">
      <alignment vertical="center"/>
    </xf>
    <xf numFmtId="0" fontId="4" fillId="5" borderId="2" xfId="0" applyFont="1" applyFill="1" applyBorder="1" applyAlignment="1">
      <alignment vertical="center" wrapText="1"/>
    </xf>
    <xf numFmtId="0" fontId="4" fillId="5" borderId="9" xfId="0" applyFont="1" applyFill="1" applyBorder="1" applyAlignment="1">
      <alignment horizontal="right" vertical="center"/>
    </xf>
    <xf numFmtId="164" fontId="4" fillId="5" borderId="9" xfId="0" applyNumberFormat="1" applyFont="1" applyFill="1" applyBorder="1" applyAlignment="1">
      <alignment horizontal="right" vertical="center" wrapText="1"/>
    </xf>
    <xf numFmtId="164" fontId="4" fillId="5" borderId="4" xfId="0" applyNumberFormat="1" applyFont="1" applyFill="1" applyBorder="1" applyAlignment="1">
      <alignment horizontal="right" vertical="center" wrapText="1"/>
    </xf>
    <xf numFmtId="164" fontId="4" fillId="5" borderId="8" xfId="0" applyNumberFormat="1" applyFont="1" applyFill="1" applyBorder="1" applyAlignment="1">
      <alignment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2" xfId="0" applyNumberFormat="1" applyFont="1" applyBorder="1" applyAlignment="1">
      <alignment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 wrapText="1"/>
    </xf>
    <xf numFmtId="164" fontId="4" fillId="0" borderId="11" xfId="0" applyNumberFormat="1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/>
    </xf>
    <xf numFmtId="0" fontId="5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8" fillId="2" borderId="0" xfId="0" applyFont="1" applyFill="1" applyAlignment="1">
      <alignment wrapText="1"/>
    </xf>
    <xf numFmtId="0" fontId="9" fillId="2" borderId="0" xfId="0" applyFont="1" applyFill="1"/>
    <xf numFmtId="0" fontId="10" fillId="2" borderId="0" xfId="0" applyFont="1" applyFill="1"/>
    <xf numFmtId="164" fontId="3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 applyAlignment="1">
      <alignment horizontal="right" vertical="center" wrapText="1"/>
    </xf>
    <xf numFmtId="164" fontId="4" fillId="0" borderId="0" xfId="0" applyNumberFormat="1" applyFont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164" fontId="12" fillId="5" borderId="6" xfId="0" applyNumberFormat="1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5" fillId="3" borderId="6" xfId="0" applyFont="1" applyFill="1" applyBorder="1"/>
    <xf numFmtId="0" fontId="5" fillId="3" borderId="7" xfId="0" applyFont="1" applyFill="1" applyBorder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165" fontId="11" fillId="2" borderId="0" xfId="0" applyNumberFormat="1" applyFont="1" applyFill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6" fillId="0" borderId="1" xfId="0" applyNumberFormat="1" applyFont="1" applyBorder="1" applyAlignment="1">
      <alignment horizontal="righ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164" fontId="16" fillId="2" borderId="1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0" fontId="3" fillId="2" borderId="0" xfId="0" applyFont="1" applyFill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164" fontId="17" fillId="2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164" fontId="17" fillId="5" borderId="8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right" vertical="center" wrapText="1"/>
    </xf>
    <xf numFmtId="164" fontId="18" fillId="5" borderId="7" xfId="0" applyNumberFormat="1" applyFont="1" applyFill="1" applyBorder="1" applyAlignment="1">
      <alignment horizontal="right" vertical="center" wrapText="1"/>
    </xf>
    <xf numFmtId="164" fontId="17" fillId="5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38A8-DAA6-4AAF-BEA2-F03014260B0E}">
  <dimension ref="A1:C8"/>
  <sheetViews>
    <sheetView tabSelected="1" workbookViewId="0">
      <selection activeCell="A15" sqref="A15"/>
    </sheetView>
  </sheetViews>
  <sheetFormatPr defaultRowHeight="15"/>
  <cols>
    <col min="1" max="1" width="86.140625" style="26" customWidth="1"/>
  </cols>
  <sheetData>
    <row r="1" spans="1:3" ht="25.5" customHeight="1">
      <c r="A1" s="26" t="s">
        <v>0</v>
      </c>
    </row>
    <row r="2" spans="1:3" ht="25.5" customHeight="1">
      <c r="A2" s="26" t="s">
        <v>37</v>
      </c>
    </row>
    <row r="3" spans="1:3" ht="25.5" customHeight="1">
      <c r="A3" s="26" t="s">
        <v>1</v>
      </c>
    </row>
    <row r="4" spans="1:3" ht="25.5" customHeight="1">
      <c r="A4" s="26" t="s">
        <v>2</v>
      </c>
    </row>
    <row r="5" spans="1:3" ht="25.5" customHeight="1">
      <c r="A5" s="26" t="s">
        <v>3</v>
      </c>
      <c r="C5" s="26"/>
    </row>
    <row r="6" spans="1:3" ht="25.5" customHeight="1">
      <c r="A6" s="26" t="s">
        <v>4</v>
      </c>
    </row>
    <row r="7" spans="1:3" ht="35.25" customHeight="1">
      <c r="A7" s="69" t="s">
        <v>50</v>
      </c>
    </row>
    <row r="8" spans="1:3" ht="25.5" customHeight="1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5081-72D9-4ADB-B713-FA74590A10FE}">
  <sheetPr>
    <pageSetUpPr fitToPage="1"/>
  </sheetPr>
  <dimension ref="A1:H9"/>
  <sheetViews>
    <sheetView zoomScaleNormal="100" zoomScaleSheetLayoutView="100" workbookViewId="0">
      <selection activeCell="L5" sqref="L5"/>
    </sheetView>
  </sheetViews>
  <sheetFormatPr defaultColWidth="9.140625" defaultRowHeight="15"/>
  <cols>
    <col min="1" max="1" width="10.5703125" style="8" customWidth="1"/>
    <col min="2" max="2" width="22" style="4" customWidth="1"/>
    <col min="3" max="3" width="29.28515625" style="4" customWidth="1"/>
    <col min="4" max="4" width="15.5703125" style="5" customWidth="1"/>
    <col min="5" max="5" width="19" style="5" customWidth="1"/>
    <col min="6" max="6" width="15.5703125" style="5" customWidth="1"/>
    <col min="7" max="7" width="8.140625" style="5" customWidth="1"/>
    <col min="8" max="8" width="13.5703125" style="9" customWidth="1"/>
    <col min="9" max="10" width="9.140625" style="4"/>
    <col min="11" max="11" width="11.28515625" style="4" bestFit="1" customWidth="1"/>
    <col min="12" max="16384" width="9.140625" style="4"/>
  </cols>
  <sheetData>
    <row r="1" spans="1:8" s="49" customFormat="1" ht="24.6" customHeight="1">
      <c r="A1" s="51" t="s">
        <v>5</v>
      </c>
      <c r="C1" s="50"/>
      <c r="D1" s="50"/>
      <c r="E1" s="50"/>
      <c r="F1" s="50"/>
      <c r="G1" s="50"/>
      <c r="H1" s="50"/>
    </row>
    <row r="2" spans="1:8" s="1" customFormat="1" ht="15.75">
      <c r="A2" s="25"/>
      <c r="C2" s="2"/>
      <c r="D2" s="2"/>
      <c r="E2" s="2"/>
      <c r="F2" s="2"/>
      <c r="G2" s="2"/>
      <c r="H2" s="2"/>
    </row>
    <row r="3" spans="1:8" s="6" customFormat="1" ht="33.950000000000003" customHeight="1">
      <c r="A3" s="46" t="s">
        <v>6</v>
      </c>
      <c r="B3" s="47"/>
      <c r="C3" s="47"/>
      <c r="D3" s="47"/>
      <c r="E3" s="47"/>
      <c r="F3" s="47"/>
      <c r="G3" s="47"/>
      <c r="H3" s="48"/>
    </row>
    <row r="4" spans="1:8" s="1" customFormat="1" ht="47.25">
      <c r="A4" s="12" t="s">
        <v>7</v>
      </c>
      <c r="B4" s="12" t="s">
        <v>8</v>
      </c>
      <c r="C4" s="12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2" t="s">
        <v>14</v>
      </c>
    </row>
    <row r="5" spans="1:8" s="6" customFormat="1" ht="90">
      <c r="A5" s="10">
        <v>1</v>
      </c>
      <c r="B5" s="20" t="s">
        <v>15</v>
      </c>
      <c r="C5" s="20" t="s">
        <v>16</v>
      </c>
      <c r="D5" s="19">
        <v>3400000</v>
      </c>
      <c r="E5" s="52">
        <v>3146250</v>
      </c>
      <c r="F5" s="52" t="s">
        <v>47</v>
      </c>
      <c r="G5" s="53">
        <v>86.95</v>
      </c>
      <c r="H5" s="54" t="s">
        <v>17</v>
      </c>
    </row>
    <row r="6" spans="1:8" s="1" customFormat="1" ht="29.1" customHeight="1">
      <c r="A6" s="27"/>
      <c r="B6" s="28"/>
      <c r="C6" s="29" t="s">
        <v>18</v>
      </c>
      <c r="D6" s="30">
        <f>SUM(D5:D5)</f>
        <v>3400000</v>
      </c>
      <c r="E6" s="31">
        <f>SUM(E5:E5)</f>
        <v>3146250</v>
      </c>
      <c r="F6" s="82">
        <v>953129</v>
      </c>
      <c r="G6" s="32"/>
      <c r="H6" s="33"/>
    </row>
    <row r="7" spans="1:8" s="1" customFormat="1" ht="15.75">
      <c r="A7" s="34"/>
      <c r="B7" s="35"/>
      <c r="C7" s="36"/>
      <c r="D7" s="37"/>
      <c r="E7" s="37"/>
      <c r="F7" s="37"/>
      <c r="G7" s="38"/>
      <c r="H7" s="39"/>
    </row>
    <row r="8" spans="1:8" s="1" customFormat="1" ht="15.75">
      <c r="A8" s="40"/>
      <c r="B8" s="41"/>
      <c r="C8" s="42"/>
      <c r="D8" s="43"/>
      <c r="E8" s="43"/>
      <c r="F8" s="43"/>
      <c r="G8" s="44"/>
      <c r="H8" s="45"/>
    </row>
    <row r="9" spans="1:8" s="7" customFormat="1">
      <c r="A9" s="11"/>
      <c r="B9" s="1"/>
      <c r="C9" s="1"/>
      <c r="D9" s="3"/>
      <c r="E9" s="3"/>
      <c r="F9" s="3"/>
      <c r="G9" s="3"/>
      <c r="H9" s="11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4D2DE-5E7F-4FFE-995D-44D8765C5E04}">
  <sheetPr>
    <pageSetUpPr fitToPage="1"/>
  </sheetPr>
  <dimension ref="A1:K23"/>
  <sheetViews>
    <sheetView zoomScaleNormal="100" zoomScaleSheetLayoutView="100" workbookViewId="0">
      <selection activeCell="H12" sqref="H12"/>
    </sheetView>
  </sheetViews>
  <sheetFormatPr defaultColWidth="9.140625" defaultRowHeight="15"/>
  <cols>
    <col min="1" max="1" width="10.5703125" style="8" customWidth="1"/>
    <col min="2" max="2" width="22" style="4" customWidth="1"/>
    <col min="3" max="3" width="29.28515625" style="4" customWidth="1"/>
    <col min="4" max="4" width="17.42578125" style="5" customWidth="1"/>
    <col min="5" max="5" width="19" style="5" customWidth="1"/>
    <col min="6" max="6" width="19.85546875" style="5" customWidth="1"/>
    <col min="7" max="7" width="8.140625" style="5" customWidth="1"/>
    <col min="8" max="8" width="13.5703125" style="9" customWidth="1"/>
    <col min="9" max="9" width="9.140625" style="4"/>
    <col min="10" max="10" width="16.140625" style="4" customWidth="1"/>
    <col min="11" max="11" width="14.140625" style="4" bestFit="1" customWidth="1"/>
    <col min="12" max="16384" width="9.140625" style="4"/>
  </cols>
  <sheetData>
    <row r="1" spans="1:11" s="49" customFormat="1" ht="24.6" customHeight="1">
      <c r="A1" s="51" t="s">
        <v>19</v>
      </c>
      <c r="C1" s="50"/>
      <c r="D1" s="50"/>
      <c r="E1" s="50"/>
      <c r="F1" s="50"/>
      <c r="G1" s="50"/>
      <c r="H1" s="50"/>
    </row>
    <row r="2" spans="1:11" s="1" customFormat="1" ht="15.75">
      <c r="A2" s="25"/>
      <c r="C2" s="2"/>
      <c r="D2" s="2"/>
      <c r="E2" s="2"/>
      <c r="F2" s="2"/>
      <c r="G2" s="2"/>
      <c r="H2" s="2"/>
    </row>
    <row r="3" spans="1:11" s="6" customFormat="1" ht="33.950000000000003" customHeight="1">
      <c r="A3" s="46" t="s">
        <v>6</v>
      </c>
      <c r="B3" s="47"/>
      <c r="C3" s="47"/>
      <c r="D3" s="47"/>
      <c r="E3" s="47"/>
      <c r="F3" s="47"/>
      <c r="G3" s="47"/>
      <c r="H3" s="48"/>
    </row>
    <row r="4" spans="1:11" s="1" customFormat="1" ht="47.25">
      <c r="A4" s="12" t="s">
        <v>7</v>
      </c>
      <c r="B4" s="12" t="s">
        <v>8</v>
      </c>
      <c r="C4" s="12" t="s">
        <v>9</v>
      </c>
      <c r="D4" s="13" t="s">
        <v>10</v>
      </c>
      <c r="E4" s="13" t="s">
        <v>11</v>
      </c>
      <c r="F4" s="13" t="s">
        <v>12</v>
      </c>
      <c r="G4" s="13" t="s">
        <v>13</v>
      </c>
      <c r="H4" s="12" t="s">
        <v>14</v>
      </c>
    </row>
    <row r="5" spans="1:11" s="1" customFormat="1" ht="60">
      <c r="A5" s="10">
        <v>1</v>
      </c>
      <c r="B5" s="20" t="s">
        <v>20</v>
      </c>
      <c r="C5" s="20" t="s">
        <v>21</v>
      </c>
      <c r="D5" s="19">
        <v>3472288</v>
      </c>
      <c r="E5" s="52">
        <v>3218538</v>
      </c>
      <c r="F5" s="52" t="s">
        <v>40</v>
      </c>
      <c r="G5" s="53">
        <v>86.58</v>
      </c>
      <c r="H5" s="54" t="s">
        <v>17</v>
      </c>
    </row>
    <row r="6" spans="1:11" s="1" customFormat="1" ht="141.75">
      <c r="A6" s="77">
        <v>2</v>
      </c>
      <c r="B6" s="78" t="s">
        <v>23</v>
      </c>
      <c r="C6" s="78" t="s">
        <v>24</v>
      </c>
      <c r="D6" s="79">
        <v>3469585</v>
      </c>
      <c r="E6" s="80">
        <v>3218538</v>
      </c>
      <c r="F6" s="80">
        <v>1747438</v>
      </c>
      <c r="G6" s="81">
        <v>86.26</v>
      </c>
      <c r="H6" s="54" t="s">
        <v>38</v>
      </c>
      <c r="K6" s="76"/>
    </row>
    <row r="7" spans="1:11" s="1" customFormat="1" ht="32.450000000000003" customHeight="1">
      <c r="A7" s="27"/>
      <c r="B7" s="28"/>
      <c r="C7" s="29" t="s">
        <v>18</v>
      </c>
      <c r="D7" s="85">
        <f>SUM(D5:D6)</f>
        <v>6941873</v>
      </c>
      <c r="E7" s="85">
        <f>SUM(E5:E6)</f>
        <v>6437076</v>
      </c>
      <c r="F7" s="31" t="s">
        <v>39</v>
      </c>
      <c r="G7" s="32"/>
      <c r="H7" s="33"/>
    </row>
    <row r="8" spans="1:11" s="1" customFormat="1" ht="15.75">
      <c r="A8" s="34"/>
      <c r="B8" s="35"/>
      <c r="C8" s="36"/>
      <c r="D8" s="37"/>
      <c r="E8" s="37"/>
      <c r="F8" s="37"/>
      <c r="G8" s="38"/>
      <c r="H8" s="39"/>
      <c r="J8" s="83"/>
    </row>
    <row r="9" spans="1:11" s="1" customFormat="1" ht="15.75">
      <c r="A9" s="57"/>
      <c r="B9" s="58"/>
      <c r="C9" s="59"/>
      <c r="D9" s="60"/>
      <c r="E9" s="60"/>
      <c r="F9" s="60"/>
      <c r="G9" s="61"/>
      <c r="H9" s="62"/>
      <c r="K9" s="3"/>
    </row>
    <row r="10" spans="1:11" s="1" customFormat="1" ht="39.950000000000003" customHeight="1">
      <c r="A10" s="46" t="s">
        <v>22</v>
      </c>
      <c r="B10" s="65"/>
      <c r="C10" s="65"/>
      <c r="D10" s="65"/>
      <c r="E10" s="65"/>
      <c r="F10" s="65"/>
      <c r="G10" s="65"/>
      <c r="H10" s="66"/>
    </row>
    <row r="11" spans="1:11" s="1" customFormat="1" ht="47.25">
      <c r="A11" s="12" t="s">
        <v>7</v>
      </c>
      <c r="B11" s="12" t="s">
        <v>8</v>
      </c>
      <c r="C11" s="12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2" t="s">
        <v>14</v>
      </c>
    </row>
    <row r="12" spans="1:11" s="1" customFormat="1" ht="105">
      <c r="A12" s="72" t="s">
        <v>46</v>
      </c>
      <c r="B12" s="73" t="s">
        <v>41</v>
      </c>
      <c r="C12" s="73" t="s">
        <v>42</v>
      </c>
      <c r="D12" s="74" t="s">
        <v>48</v>
      </c>
      <c r="E12" s="74" t="s">
        <v>43</v>
      </c>
      <c r="F12" s="75" t="s">
        <v>49</v>
      </c>
      <c r="G12" s="71" t="s">
        <v>44</v>
      </c>
      <c r="H12" s="70" t="s">
        <v>45</v>
      </c>
    </row>
    <row r="13" spans="1:11" s="1" customFormat="1" ht="15.75">
      <c r="A13" s="14"/>
      <c r="B13" s="15"/>
      <c r="C13" s="16" t="s">
        <v>25</v>
      </c>
      <c r="D13" s="84" t="s">
        <v>43</v>
      </c>
      <c r="E13" s="84" t="s">
        <v>43</v>
      </c>
      <c r="F13" s="84" t="s">
        <v>43</v>
      </c>
      <c r="G13" s="63"/>
      <c r="H13" s="64"/>
    </row>
    <row r="14" spans="1:11" s="1" customFormat="1" ht="15.75">
      <c r="A14" s="67"/>
      <c r="B14" s="58"/>
      <c r="C14" s="59"/>
      <c r="D14" s="60"/>
      <c r="E14" s="60"/>
      <c r="F14" s="60"/>
      <c r="G14" s="61"/>
      <c r="H14" s="68"/>
    </row>
    <row r="15" spans="1:11" s="1" customFormat="1" ht="15.75">
      <c r="A15" s="67"/>
      <c r="B15" s="58"/>
      <c r="C15" s="59"/>
      <c r="D15" s="60"/>
      <c r="E15" s="60"/>
      <c r="F15" s="60"/>
      <c r="G15" s="61"/>
      <c r="H15" s="68"/>
    </row>
    <row r="16" spans="1:11" s="1" customFormat="1" ht="39.950000000000003" customHeight="1">
      <c r="A16" s="46" t="s">
        <v>26</v>
      </c>
      <c r="B16" s="65"/>
      <c r="C16" s="65"/>
      <c r="D16" s="65"/>
      <c r="E16" s="65"/>
      <c r="F16" s="65"/>
      <c r="G16" s="65"/>
      <c r="H16" s="66"/>
    </row>
    <row r="17" spans="1:8" s="1" customFormat="1" ht="47.25">
      <c r="A17" s="12" t="s">
        <v>7</v>
      </c>
      <c r="B17" s="12" t="s">
        <v>8</v>
      </c>
      <c r="C17" s="12" t="s">
        <v>9</v>
      </c>
      <c r="D17" s="13" t="s">
        <v>10</v>
      </c>
      <c r="E17" s="13" t="s">
        <v>11</v>
      </c>
      <c r="F17" s="13" t="s">
        <v>12</v>
      </c>
      <c r="G17" s="13" t="s">
        <v>13</v>
      </c>
      <c r="H17" s="12" t="s">
        <v>14</v>
      </c>
    </row>
    <row r="18" spans="1:8" s="6" customFormat="1" ht="30">
      <c r="A18" s="10" t="s">
        <v>27</v>
      </c>
      <c r="B18" s="21" t="s">
        <v>28</v>
      </c>
      <c r="C18" s="21" t="s">
        <v>29</v>
      </c>
      <c r="D18" s="19">
        <v>3464740</v>
      </c>
      <c r="E18" s="52"/>
      <c r="F18" s="52">
        <v>855100</v>
      </c>
      <c r="G18" s="55" t="s">
        <v>27</v>
      </c>
      <c r="H18" s="56" t="s">
        <v>26</v>
      </c>
    </row>
    <row r="19" spans="1:8" s="6" customFormat="1" ht="45">
      <c r="A19" s="10" t="s">
        <v>27</v>
      </c>
      <c r="B19" s="20" t="s">
        <v>30</v>
      </c>
      <c r="C19" s="20" t="s">
        <v>31</v>
      </c>
      <c r="D19" s="19">
        <v>3474288</v>
      </c>
      <c r="E19" s="52"/>
      <c r="F19" s="52">
        <v>694400</v>
      </c>
      <c r="G19" s="55" t="s">
        <v>27</v>
      </c>
      <c r="H19" s="56" t="s">
        <v>26</v>
      </c>
    </row>
    <row r="20" spans="1:8" s="6" customFormat="1" ht="105">
      <c r="A20" s="10" t="s">
        <v>27</v>
      </c>
      <c r="B20" s="20" t="s">
        <v>32</v>
      </c>
      <c r="C20" s="20" t="s">
        <v>33</v>
      </c>
      <c r="D20" s="19">
        <v>3470760</v>
      </c>
      <c r="E20" s="52"/>
      <c r="F20" s="52">
        <v>39685007</v>
      </c>
      <c r="G20" s="55" t="s">
        <v>27</v>
      </c>
      <c r="H20" s="56" t="s">
        <v>26</v>
      </c>
    </row>
    <row r="21" spans="1:8" s="1" customFormat="1" ht="75">
      <c r="A21" s="10" t="s">
        <v>27</v>
      </c>
      <c r="B21" s="20" t="s">
        <v>34</v>
      </c>
      <c r="C21" s="20" t="s">
        <v>35</v>
      </c>
      <c r="D21" s="19">
        <v>3237447</v>
      </c>
      <c r="E21" s="52"/>
      <c r="F21" s="52">
        <v>657250</v>
      </c>
      <c r="G21" s="55" t="s">
        <v>27</v>
      </c>
      <c r="H21" s="56" t="s">
        <v>26</v>
      </c>
    </row>
    <row r="22" spans="1:8" s="1" customFormat="1" ht="15.75">
      <c r="A22" s="14"/>
      <c r="B22" s="15"/>
      <c r="C22" s="16" t="s">
        <v>36</v>
      </c>
      <c r="D22" s="22">
        <f>SUM(D18:D21)</f>
        <v>13647235</v>
      </c>
      <c r="E22" s="23">
        <f>SUM(E18:E21)</f>
        <v>0</v>
      </c>
      <c r="F22" s="24">
        <f>SUM(F18:F21)</f>
        <v>41891757</v>
      </c>
      <c r="G22" s="17"/>
      <c r="H22" s="18"/>
    </row>
    <row r="23" spans="1:8" s="7" customFormat="1">
      <c r="A23" s="11"/>
      <c r="B23" s="1"/>
      <c r="C23" s="1"/>
      <c r="D23" s="3"/>
      <c r="E23" s="3"/>
      <c r="F23" s="3"/>
      <c r="G23" s="3"/>
      <c r="H23" s="11"/>
    </row>
  </sheetData>
  <printOptions horizontalCentered="1"/>
  <pageMargins left="0.25" right="0.25" top="0.5" bottom="0.5" header="0.3" footer="0.3"/>
  <pageSetup fitToHeight="0" orientation="landscape" r:id="rId1"/>
  <headerFooter>
    <oddFooter>&amp;CNOPA Results Page &amp;P of &amp;N</oddFooter>
  </headerFooter>
  <rowBreaks count="1" manualBreakCount="1">
    <brk id="15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85F19-215E-42A5-B56D-77B2D870F3A8}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67c814-4b34-462c-a21d-c185ff6548d2" xsi:nil="true"/>
    <lcf76f155ced4ddcb4097134ff3c332f xmlns="785685f2-c2e1-4352-89aa-3faca8eaba52">
      <Terms xmlns="http://schemas.microsoft.com/office/infopath/2007/PartnerControls"/>
    </lcf76f155ced4ddcb4097134ff3c332f>
    <SharedWithUsers xmlns="5067c814-4b34-462c-a21d-c185ff6548d2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C9A153AAEEE45BACE06E01F8272AC" ma:contentTypeVersion="16" ma:contentTypeDescription="Create a new document." ma:contentTypeScope="" ma:versionID="1a6729f6affb47fad818cd9a72cc1947">
  <xsd:schema xmlns:xsd="http://www.w3.org/2001/XMLSchema" xmlns:xs="http://www.w3.org/2001/XMLSchema" xmlns:p="http://schemas.microsoft.com/office/2006/metadata/properties" xmlns:ns2="785685f2-c2e1-4352-89aa-3faca8eaba52" xmlns:ns3="5067c814-4b34-462c-a21d-c185ff6548d2" targetNamespace="http://schemas.microsoft.com/office/2006/metadata/properties" ma:root="true" ma:fieldsID="a22a73620d870288d2d09461cf60a28b" ns2:_="" ns3:_="">
    <xsd:import namespace="785685f2-c2e1-4352-89aa-3faca8eaba52"/>
    <xsd:import namespace="5067c814-4b34-462c-a21d-c185ff6548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5685f2-c2e1-4352-89aa-3faca8eaba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96df981b-247c-4b11-954d-40cb1951968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67c814-4b34-462c-a21d-c185ff6548d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41809527-a15e-45c9-9762-ce086c444099}" ma:internalName="TaxCatchAll" ma:showField="CatchAllData" ma:web="5067c814-4b34-462c-a21d-c185ff6548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E388CA-C2E4-4595-9A0B-552B97BEA5D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4F9C70-C2BE-4002-BC54-AFA386BCEB79}">
  <ds:schemaRefs>
    <ds:schemaRef ds:uri="5067c814-4b34-462c-a21d-c185ff6548d2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85685f2-c2e1-4352-89aa-3faca8eaba52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85DF4A3-6893-4683-8E23-DA5240E0AD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5685f2-c2e1-4352-89aa-3faca8eaba52"/>
    <ds:schemaRef ds:uri="5067c814-4b34-462c-a21d-c185ff654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Cover</vt:lpstr>
      <vt:lpstr>NOPA Table - Group 1</vt:lpstr>
      <vt:lpstr>NOPA Table - Group 2</vt:lpstr>
      <vt:lpstr>Sheet1</vt:lpstr>
      <vt:lpstr>'NOPA Table - Group 1'!Print_Area</vt:lpstr>
      <vt:lpstr>'NOPA Table - Group 2'!Print_Area</vt:lpstr>
      <vt:lpstr>'NOPA Table - Group 1'!Print_Titles</vt:lpstr>
      <vt:lpstr>'NOPA Table - Group 2'!Print_Titles</vt:lpstr>
    </vt:vector>
  </TitlesOfParts>
  <Manager/>
  <Company>California Energy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jrosales</dc:creator>
  <cp:keywords/>
  <dc:description/>
  <cp:lastModifiedBy>Willis, Crystal@Energy</cp:lastModifiedBy>
  <cp:revision/>
  <dcterms:created xsi:type="dcterms:W3CDTF">2015-01-15T18:23:38Z</dcterms:created>
  <dcterms:modified xsi:type="dcterms:W3CDTF">2026-06-04T19:58:00Z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0x01010061DC9A153AAEEE45BACE06E01F8272AC</vt:lpwstr>
  </property>
  <property fmtid="{D5CDD505-2E9C-101B-9397-08002B2CF9AE}" pid="3" name="MediaServiceImageTags">
    <vt:lpwstr/>
  </property>
  <property fmtid="{D5CDD505-2E9C-101B-9397-08002B2CF9AE}" pid="4" name="Order">
    <vt:r8>1774500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