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-my.sharepoint.com/personal/brad_worster_energy_ca_gov/Documents/02 Solicitations/GFO-24-612 Depot Charging/NOPA/"/>
    </mc:Choice>
  </mc:AlternateContent>
  <xr:revisionPtr revIDLastSave="57" documentId="8_{2A241C7C-4066-4C99-83BB-D837D629BC7C}" xr6:coauthVersionLast="47" xr6:coauthVersionMax="47" xr10:uidLastSave="{BBA6CB81-9ADC-49A3-924C-570BF7393573}"/>
  <bookViews>
    <workbookView xWindow="-120" yWindow="-120" windowWidth="38640" windowHeight="21120" xr2:uid="{00000000-000D-0000-FFFF-FFFF00000000}"/>
  </bookViews>
  <sheets>
    <sheet name="NOPA" sheetId="2" r:id="rId1"/>
  </sheets>
  <externalReferences>
    <externalReference r:id="rId2"/>
  </externalReferences>
  <definedNames>
    <definedName name="ColumnTitle_Did_Not_Pass">#REF!</definedName>
    <definedName name="ColumnTitle_Proposed_Awards">Proposed_Awards_A8.H12[#Headers]</definedName>
    <definedName name="ColumnTitle_Total_Proposals_Received">[1]!Total_Proposals_Received_A29.E29[#Headers]</definedName>
    <definedName name="ColumnTitle_Totals_Proposed_Awards">Totals_Proposed_Awards_A15.D16[#Headers]</definedName>
    <definedName name="_xlnm.Print_Area" localSheetId="0">NOPA!$A$1:$I$37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  <c r="D22" i="2"/>
  <c r="B22" i="2"/>
</calcChain>
</file>

<file path=xl/sharedStrings.xml><?xml version="1.0" encoding="utf-8"?>
<sst xmlns="http://schemas.openxmlformats.org/spreadsheetml/2006/main" count="114" uniqueCount="63">
  <si>
    <t>Depot Charging and Hydrogen Refueling Infrastructure for 
Medium- and Heavy-Duty On-Road Zero-Emission Vehicles</t>
  </si>
  <si>
    <t>California Energy Commission</t>
  </si>
  <si>
    <t>Clean Transportation Program</t>
  </si>
  <si>
    <t xml:space="preserve">Solicitation GFO-24-612           </t>
  </si>
  <si>
    <t>Notice of Proposed Awards</t>
  </si>
  <si>
    <t>Proposed Awards</t>
  </si>
  <si>
    <t>Proposal Number</t>
  </si>
  <si>
    <t>Applicant</t>
  </si>
  <si>
    <t>Project Title</t>
  </si>
  <si>
    <t>Funds Requested</t>
  </si>
  <si>
    <t>Proposed Award</t>
  </si>
  <si>
    <t xml:space="preserve">Match Amount </t>
  </si>
  <si>
    <t>Technical Evaluation Score</t>
  </si>
  <si>
    <t>Cost Evaluation Score</t>
  </si>
  <si>
    <t>Recommendation</t>
  </si>
  <si>
    <t>Sunline Transit Agency</t>
  </si>
  <si>
    <t>Indio Liquid Hydrogen Refueling Station</t>
  </si>
  <si>
    <t>Awardee</t>
  </si>
  <si>
    <t>Toyota Tsusho America, Inc.</t>
  </si>
  <si>
    <t>Renewable Hydrogen Fueling Station to Support Zero Emissions Drayage Operations at Port of Long Beach</t>
  </si>
  <si>
    <t>United Natural Foods West, Inc.</t>
  </si>
  <si>
    <t>UNFI Riverside Heavy-Duty Charging Infrastructure Project</t>
  </si>
  <si>
    <t>West Coast Waste*</t>
  </si>
  <si>
    <t>West Coast Waste MDHD EV Charging Depot Project</t>
  </si>
  <si>
    <t>San Mateo County Transit Agency</t>
  </si>
  <si>
    <t>SamTrans Permanent Hydrogen Fueling Solution Project</t>
  </si>
  <si>
    <t>Federal Express Corporation</t>
  </si>
  <si>
    <t>FEC Medium Duty EV Charging Depot Sacramento</t>
  </si>
  <si>
    <t>PacTrack, Inc</t>
  </si>
  <si>
    <t>Distributed Energy for Last-Mile Infrastructure, Vehicle Electrification &amp; Resilience (DELIVER)</t>
  </si>
  <si>
    <t>Greenlane Infrastructure</t>
  </si>
  <si>
    <t>Megawatt Depot Charging Expansion at Colton to Support the Future of Zero-Emission Freight Operations</t>
  </si>
  <si>
    <t>San Joaquin Valley Air Pollution Control District</t>
  </si>
  <si>
    <t>San Joaquin Valley Regional EV Charging Hub Network</t>
  </si>
  <si>
    <t>*Project sites must be separate and distinct from other CEC‑funded agreements, including those funded under EnergIIZE. The final agreement may not include any overlapping tasks or costs.</t>
  </si>
  <si>
    <t>Total Funding Recommended - Proposed Awards</t>
  </si>
  <si>
    <t>Type</t>
  </si>
  <si>
    <t>Did Not Pass</t>
  </si>
  <si>
    <t>Prologis Mobility LLC</t>
  </si>
  <si>
    <t>Throughput-Optimized Hydrogen for Reliable, Integrated Vehicle Electrification (THRIVE)</t>
  </si>
  <si>
    <t>N/A</t>
  </si>
  <si>
    <t>Minimum passing score not achieved.</t>
  </si>
  <si>
    <t>Green Water and Power</t>
  </si>
  <si>
    <t>Desert Lot 53</t>
  </si>
  <si>
    <t>Technology &amp; Investment Solutions, LLC</t>
  </si>
  <si>
    <t>Hydrogen Fueling in Adelanto - Southern California Logistics Airport</t>
  </si>
  <si>
    <t>Charge Collective Corp</t>
  </si>
  <si>
    <t>North Hollywood Depot Charging Project</t>
  </si>
  <si>
    <t>Aladdin Clean Energy Corporation</t>
  </si>
  <si>
    <t>California Renewable Hydrogen-Electric Microgrid Hub for Zero-Emission Freight</t>
  </si>
  <si>
    <t>Stored Power Technology Inc</t>
  </si>
  <si>
    <t>Riverside Inland Empire Hydrogen Corridor Station</t>
  </si>
  <si>
    <t>Enliven Energy</t>
  </si>
  <si>
    <t>Sub $8 Kg Local 100% Green Hydrogen</t>
  </si>
  <si>
    <t>Disqualified</t>
  </si>
  <si>
    <t>Vexium Inc</t>
  </si>
  <si>
    <t>Otay Mesa Modular Depot Green Hydrogen Refueling Hub for Medium- and Heavy-Duty Zero-Emission Vehicles</t>
  </si>
  <si>
    <t xml:space="preserve">Disqualified in technical screening. </t>
  </si>
  <si>
    <t>Gateway Opco Inc.</t>
  </si>
  <si>
    <t>Gateway Fleets 351 Orange St. Riverside, CA - Phase III Expansion</t>
  </si>
  <si>
    <t>Total Proposals Received</t>
  </si>
  <si>
    <t>Count</t>
  </si>
  <si>
    <t>Match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</si>
</sst>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[$-409]mmmm\ d\,\ yyyy;@"/>
    <numFmt numFmtId="166" formatCode="0.000%"/>
    <numFmt numFmtId="167" formatCode="0.000"/>
    <numFmt numFmtId="168" formatCode="0.0%"/>
  </numFmts>
  <fonts count="14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rgb="FFFF0000"/>
      <name val="Arial"/>
      <family val="2"/>
    </font>
    <font>
      <sz val="8"/>
      <name val="Arial"/>
      <charset val="1"/>
    </font>
    <font>
      <sz val="10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4" fontId="9" fillId="0" borderId="0" applyFont="0" applyFill="0" applyBorder="0" applyAlignment="0" applyProtection="0"/>
    <xf numFmtId="0" fontId="1" fillId="0" borderId="0"/>
    <xf numFmtId="0" fontId="10" fillId="0" borderId="0"/>
    <xf numFmtId="0" fontId="9" fillId="0" borderId="0"/>
    <xf numFmtId="9" fontId="10" fillId="0" borderId="0" applyFont="0" applyFill="0" applyBorder="0" applyAlignment="0" applyProtection="0"/>
    <xf numFmtId="0" fontId="3" fillId="0" borderId="8" applyNumberFormat="0" applyFill="0" applyBorder="0" applyAlignment="0" applyProtection="0"/>
    <xf numFmtId="0" fontId="11" fillId="0" borderId="9" applyNumberFormat="0" applyFill="0" applyBorder="0" applyAlignment="0" applyProtection="0"/>
    <xf numFmtId="9" fontId="13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2" applyBorder="1" applyAlignment="1">
      <alignment vertical="center" wrapText="1"/>
    </xf>
    <xf numFmtId="6" fontId="7" fillId="0" borderId="1" xfId="2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10" fontId="1" fillId="0" borderId="1" xfId="2" applyNumberFormat="1" applyBorder="1" applyAlignment="1">
      <alignment horizontal="center" vertical="center"/>
    </xf>
    <xf numFmtId="6" fontId="8" fillId="0" borderId="0" xfId="2" applyNumberFormat="1" applyFont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vertical="center" wrapText="1"/>
    </xf>
    <xf numFmtId="6" fontId="7" fillId="0" borderId="0" xfId="2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7" fillId="0" borderId="0" xfId="2" applyNumberFormat="1" applyFont="1" applyAlignment="1">
      <alignment horizontal="center" vertical="center" wrapText="1"/>
    </xf>
    <xf numFmtId="10" fontId="1" fillId="0" borderId="0" xfId="2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64" fontId="8" fillId="0" borderId="0" xfId="2" applyNumberFormat="1" applyFont="1" applyAlignment="1">
      <alignment horizontal="center" vertical="center" wrapText="1"/>
    </xf>
    <xf numFmtId="166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0" fontId="1" fillId="0" borderId="1" xfId="2" applyBorder="1" applyAlignment="1">
      <alignment horizontal="center" vertical="center" wrapText="1"/>
    </xf>
    <xf numFmtId="0" fontId="1" fillId="0" borderId="1" xfId="2" applyBorder="1" applyAlignment="1">
      <alignment horizontal="center" vertical="center"/>
    </xf>
    <xf numFmtId="6" fontId="8" fillId="0" borderId="1" xfId="2" applyNumberFormat="1" applyFont="1" applyBorder="1" applyAlignment="1">
      <alignment horizontal="center" vertical="center" wrapText="1"/>
    </xf>
    <xf numFmtId="0" fontId="1" fillId="0" borderId="12" xfId="2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1" fillId="0" borderId="1" xfId="2" applyBorder="1" applyAlignment="1">
      <alignment horizontal="left" vertical="center" wrapText="1"/>
    </xf>
    <xf numFmtId="167" fontId="1" fillId="0" borderId="1" xfId="2" applyNumberFormat="1" applyBorder="1" applyAlignment="1">
      <alignment horizontal="center" vertical="center"/>
    </xf>
    <xf numFmtId="0" fontId="1" fillId="0" borderId="10" xfId="2" applyBorder="1" applyAlignment="1">
      <alignment horizontal="center" vertical="center" wrapText="1"/>
    </xf>
    <xf numFmtId="0" fontId="1" fillId="0" borderId="10" xfId="2" applyBorder="1" applyAlignment="1">
      <alignment vertical="center" wrapText="1"/>
    </xf>
    <xf numFmtId="6" fontId="7" fillId="0" borderId="10" xfId="2" applyNumberFormat="1" applyFont="1" applyBorder="1" applyAlignment="1">
      <alignment horizontal="center" vertical="center" wrapText="1"/>
    </xf>
    <xf numFmtId="164" fontId="7" fillId="0" borderId="10" xfId="2" applyNumberFormat="1" applyFont="1" applyBorder="1" applyAlignment="1">
      <alignment horizontal="center" vertical="center" wrapText="1"/>
    </xf>
    <xf numFmtId="10" fontId="1" fillId="0" borderId="10" xfId="2" applyNumberFormat="1" applyBorder="1" applyAlignment="1">
      <alignment horizontal="center" vertical="center"/>
    </xf>
    <xf numFmtId="168" fontId="7" fillId="0" borderId="10" xfId="8" applyNumberFormat="1" applyFont="1" applyBorder="1" applyAlignment="1">
      <alignment horizontal="center" vertical="center" wrapText="1"/>
    </xf>
    <xf numFmtId="168" fontId="7" fillId="0" borderId="1" xfId="8" applyNumberFormat="1" applyFont="1" applyBorder="1" applyAlignment="1">
      <alignment horizontal="center" vertical="center" wrapText="1"/>
    </xf>
    <xf numFmtId="1" fontId="1" fillId="0" borderId="1" xfId="2" applyNumberFormat="1" applyBorder="1" applyAlignment="1">
      <alignment horizontal="center" vertical="center"/>
    </xf>
    <xf numFmtId="0" fontId="11" fillId="0" borderId="3" xfId="7" applyBorder="1" applyAlignment="1">
      <alignment horizontal="left" vertical="center" wrapText="1"/>
    </xf>
    <xf numFmtId="0" fontId="11" fillId="0" borderId="4" xfId="7" applyBorder="1" applyAlignment="1">
      <alignment horizontal="left" vertical="center" wrapText="1"/>
    </xf>
    <xf numFmtId="0" fontId="11" fillId="0" borderId="2" xfId="7" applyBorder="1" applyAlignment="1">
      <alignment horizontal="left" vertical="center" wrapText="1"/>
    </xf>
    <xf numFmtId="0" fontId="11" fillId="0" borderId="3" xfId="7" applyBorder="1" applyAlignment="1">
      <alignment horizontal="left" vertical="center" wrapText="1"/>
    </xf>
    <xf numFmtId="0" fontId="11" fillId="0" borderId="4" xfId="7" applyBorder="1" applyAlignment="1">
      <alignment horizontal="left" vertical="center" wrapText="1"/>
    </xf>
    <xf numFmtId="0" fontId="0" fillId="0" borderId="2" xfId="0" applyBorder="1"/>
    <xf numFmtId="0" fontId="11" fillId="0" borderId="2" xfId="7" applyBorder="1" applyAlignment="1">
      <alignment horizontal="left" vertical="center" wrapText="1"/>
    </xf>
    <xf numFmtId="165" fontId="4" fillId="0" borderId="0" xfId="0" applyNumberFormat="1" applyFont="1" applyAlignment="1">
      <alignment horizontal="center" vertical="top" wrapText="1"/>
    </xf>
    <xf numFmtId="0" fontId="3" fillId="0" borderId="0" xfId="6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38" fontId="8" fillId="0" borderId="1" xfId="2" applyNumberFormat="1" applyFont="1" applyBorder="1" applyAlignment="1">
      <alignment horizontal="center" vertical="center" wrapText="1"/>
    </xf>
    <xf numFmtId="0" fontId="11" fillId="0" borderId="4" xfId="7" applyBorder="1" applyAlignment="1">
      <alignment vertical="center" wrapText="1"/>
    </xf>
    <xf numFmtId="0" fontId="11" fillId="0" borderId="2" xfId="7" applyBorder="1" applyAlignment="1">
      <alignment vertical="center" wrapText="1"/>
    </xf>
    <xf numFmtId="0" fontId="11" fillId="0" borderId="3" xfId="7" applyBorder="1" applyAlignment="1">
      <alignment vertical="center"/>
    </xf>
  </cellXfs>
  <cellStyles count="9">
    <cellStyle name="Currency 2" xfId="1" xr:uid="{00000000-0005-0000-0000-000000000000}"/>
    <cellStyle name="Heading 1" xfId="6" builtinId="16" customBuiltin="1"/>
    <cellStyle name="Heading 2" xfId="7" builtinId="17" customBuiltin="1"/>
    <cellStyle name="Normal" xfId="0" builtinId="0"/>
    <cellStyle name="Normal 2" xfId="2" xr:uid="{00000000-0005-0000-0000-000003000000}"/>
    <cellStyle name="Normal 3" xfId="3" xr:uid="{00000000-0005-0000-0000-000004000000}"/>
    <cellStyle name="Normal 4" xfId="4" xr:uid="{00000000-0005-0000-0000-000005000000}"/>
    <cellStyle name="Percent" xfId="8" builtinId="5"/>
    <cellStyle name="Percent 2" xfId="5" xr:uid="{00000000-0005-0000-0000-000006000000}"/>
  </cellStyles>
  <dxfs count="5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Arial"/>
        <family val="2"/>
        <scheme val="none"/>
      </font>
      <numFmt numFmtId="10" formatCode="&quot;$&quot;#,##0_);[Red]\(&quot;$&quot;#,##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Arial"/>
        <family val="2"/>
        <scheme val="none"/>
      </font>
      <numFmt numFmtId="10" formatCode="&quot;$&quot;#,##0_);[Red]\(&quot;$&quot;#,##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Arial"/>
        <family val="2"/>
        <scheme val="none"/>
      </font>
      <numFmt numFmtId="6" formatCode="#,##0_);[Red]\(#,##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Arial"/>
        <family val="2"/>
        <scheme val="none"/>
      </font>
      <numFmt numFmtId="164" formatCode="&quot;$&quot;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&quot;$&quot;#,##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Arial"/>
        <family val="2"/>
        <scheme val="none"/>
      </font>
      <numFmt numFmtId="10" formatCode="&quot;$&quot;#,##0_);[Red]\(&quot;$&quot;#,##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indexed="63"/>
        <family val="2"/>
      </font>
      <numFmt numFmtId="14" formatCode="0.0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Arial"/>
        <family val="2"/>
        <scheme val="none"/>
      </font>
      <numFmt numFmtId="164" formatCode="&quot;$&quot;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&quot;$&quot;#,##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Arial"/>
        <family val="2"/>
        <scheme val="none"/>
      </font>
      <numFmt numFmtId="10" formatCode="&quot;$&quot;#,##0_);[Red]\(&quot;$&quot;#,##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Arial"/>
        <family val="2"/>
        <scheme val="none"/>
      </font>
      <numFmt numFmtId="10" formatCode="&quot;$&quot;#,##0_);[Red]\(&quot;$&quot;#,##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Arial"/>
        <family val="2"/>
        <scheme val="none"/>
      </font>
      <numFmt numFmtId="10" formatCode="&quot;$&quot;#,##0_);[Red]\(&quot;$&quot;#,##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Arial"/>
        <family val="2"/>
        <scheme val="none"/>
      </font>
      <numFmt numFmtId="10" formatCode="&quot;$&quot;#,##0_);[Red]\(&quot;$&quot;#,##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indexed="63"/>
        <family val="2"/>
      </font>
      <numFmt numFmtId="14" formatCode="0.00%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Arial"/>
        <family val="2"/>
        <scheme val="none"/>
      </font>
      <numFmt numFmtId="164" formatCode="&quot;$&quot;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Arial"/>
        <family val="2"/>
        <scheme val="none"/>
      </font>
      <numFmt numFmtId="10" formatCode="&quot;$&quot;#,##0_);[Red]\(&quot;$&quot;#,##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Arial"/>
        <family val="2"/>
        <scheme val="none"/>
      </font>
      <numFmt numFmtId="10" formatCode="&quot;$&quot;#,##0_);[Red]\(&quot;$&quot;#,##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607319</xdr:colOff>
      <xdr:row>1</xdr:row>
      <xdr:rowOff>866</xdr:rowOff>
    </xdr:from>
    <xdr:to>
      <xdr:col>8</xdr:col>
      <xdr:colOff>591098</xdr:colOff>
      <xdr:row>4</xdr:row>
      <xdr:rowOff>151055</xdr:rowOff>
    </xdr:to>
    <xdr:pic>
      <xdr:nvPicPr>
        <xdr:cNvPr id="1027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94069" y="226002"/>
          <a:ext cx="841029" cy="87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F70A6C-FAD9-46B9-B2A1-AAAD16B4EBB0}" name="Proposed_Awards_A8.H12" displayName="Proposed_Awards_A8.H12" ref="A8:I17" totalsRowShown="0" headerRowDxfId="54" headerRowBorderDxfId="53" tableBorderDxfId="52" totalsRowBorderDxfId="51">
  <tableColumns count="9">
    <tableColumn id="1" xr3:uid="{2E2CA894-9626-477F-AF68-091C32FBCEAB}" name="Proposal Number" dataDxfId="50" dataCellStyle="Normal 2"/>
    <tableColumn id="2" xr3:uid="{47D3EE71-3D0F-4C89-BB44-8F1A5BACCCE4}" name="Applicant" dataDxfId="49" dataCellStyle="Normal 2"/>
    <tableColumn id="3" xr3:uid="{8C66B00B-CDD8-42F6-8E53-41BC039FD3A6}" name="Project Title" dataDxfId="48" dataCellStyle="Normal 2"/>
    <tableColumn id="4" xr3:uid="{4A9CBA7F-CFA2-4002-AB94-E4FB292A8829}" name="Funds Requested" dataDxfId="47" dataCellStyle="Normal 2"/>
    <tableColumn id="5" xr3:uid="{A02C0DAE-75C0-40D9-BA4C-1221C13CE3E6}" name="Proposed Award" dataDxfId="46" dataCellStyle="Normal 2"/>
    <tableColumn id="6" xr3:uid="{7481B30A-822A-4013-A394-316440E8721B}" name="Match Amount " dataDxfId="45" dataCellStyle="Normal 2"/>
    <tableColumn id="7" xr3:uid="{098FDEA4-6E11-49E8-85A8-2CBBB5A659F2}" name="Technical Evaluation Score" dataDxfId="44" dataCellStyle="Percent"/>
    <tableColumn id="18" xr3:uid="{BD319C06-83B4-4A94-81E2-763E3C63E538}" name="Cost Evaluation Score" dataDxfId="43" dataCellStyle="Normal 2"/>
    <tableColumn id="8" xr3:uid="{0C1B4C62-BF16-4435-B492-15D57EDA3788}" name="Recommendation" dataDxfId="42" dataCellStyle="Normal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103FE7E-63E2-4E35-8470-6965D824D7E5}" name="Totals_Proposed_Awards_A15.D16" displayName="Totals_Proposed_Awards_A15.D16" ref="A21:D22" totalsRowShown="0" headerRowDxfId="41" headerRowBorderDxfId="40" tableBorderDxfId="39" totalsRowBorderDxfId="38">
  <tableColumns count="4">
    <tableColumn id="1" xr3:uid="{0296FEB2-777A-40A5-9050-E5DDE2DFD547}" name="Type" dataDxfId="37" dataCellStyle="Normal 2"/>
    <tableColumn id="2" xr3:uid="{A70E9A89-713D-4A6D-BF3A-36517102C53A}" name="Funds Requested" dataDxfId="36" dataCellStyle="Normal 2">
      <calculatedColumnFormula>SUM(D9:D17)</calculatedColumnFormula>
    </tableColumn>
    <tableColumn id="3" xr3:uid="{47B13295-B579-4D27-9862-CD0B74491280}" name="Proposed Award" dataDxfId="35" dataCellStyle="Normal 2">
      <calculatedColumnFormula>SUM(E9:E17)</calculatedColumnFormula>
    </tableColumn>
    <tableColumn id="4" xr3:uid="{F9BF468C-4E1D-41D5-8F9D-13919F888723}" name="Match Amount " dataDxfId="34" dataCellStyle="Normal 2">
      <calculatedColumnFormula>SUM(F9:F17)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AD82F32-E153-4917-A92E-5CF286DC30BE}" name="Did_Not_Pass_A19.H256" displayName="Did_Not_Pass_A19.H256" ref="A25:I32" totalsRowShown="0" headerRowDxfId="33" headerRowBorderDxfId="32" tableBorderDxfId="31" totalsRowBorderDxfId="30">
  <tableColumns count="9">
    <tableColumn id="1" xr3:uid="{AA8505EA-50E3-4948-8957-11A757D16984}" name="Proposal Number" dataDxfId="29" dataCellStyle="Normal 2"/>
    <tableColumn id="2" xr3:uid="{00CCAAF5-07F3-45BD-9423-D19FC9A89622}" name="Applicant" dataDxfId="28" dataCellStyle="Normal 2"/>
    <tableColumn id="3" xr3:uid="{B1EDB242-AD3E-469F-B5B3-634C19D87E27}" name="Project Title" dataDxfId="27" dataCellStyle="Normal 2"/>
    <tableColumn id="4" xr3:uid="{21F2E7CF-177C-428B-94C1-92E8AA3E2016}" name="Funds Requested" dataDxfId="26" dataCellStyle="Normal 2"/>
    <tableColumn id="5" xr3:uid="{9350AB9D-63B4-44AA-AECC-CE2E71AEB1E0}" name="Proposed Award" dataDxfId="25"/>
    <tableColumn id="6" xr3:uid="{4B58C29C-4A1E-4AE0-A52E-C99085D07A86}" name="Match Amount " dataDxfId="24" dataCellStyle="Normal 2"/>
    <tableColumn id="7" xr3:uid="{B74C73FB-A891-4101-9737-279F58E6F4F9}" name="Technical Evaluation Score" dataDxfId="23" dataCellStyle="Percent"/>
    <tableColumn id="9" xr3:uid="{3BDFD4AD-0D43-4706-A9E6-E60DD31D7901}" name="Cost Evaluation Score" dataDxfId="22" dataCellStyle="Normal 2"/>
    <tableColumn id="8" xr3:uid="{2872537E-19B2-4E92-8AED-201904D0C994}" name="Recommendation" dataDxfId="21" dataCellStyle="Normal 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7642A53-1317-4B91-800B-6115A6FE048F}" name="Did_Not_Pass_A19.H2568" displayName="Did_Not_Pass_A19.H2568" ref="A34:I36" totalsRowShown="0" headerRowDxfId="20" headerRowBorderDxfId="19" tableBorderDxfId="18" totalsRowBorderDxfId="17">
  <tableColumns count="9">
    <tableColumn id="1" xr3:uid="{0CF8FA9B-3918-4BC3-A0F7-58B479CBE6D0}" name="Proposal Number" dataDxfId="16" dataCellStyle="Normal 2"/>
    <tableColumn id="2" xr3:uid="{8F144451-426E-43A5-9305-479C29C34A40}" name="Applicant" dataDxfId="15" dataCellStyle="Normal 2"/>
    <tableColumn id="3" xr3:uid="{188C0E21-3AA4-425F-96D0-F24B9ED98824}" name="Project Title" dataDxfId="14" dataCellStyle="Normal 2"/>
    <tableColumn id="4" xr3:uid="{02070B79-708A-4104-A60C-AFFE95D866AB}" name="Funds Requested" dataDxfId="13" dataCellStyle="Normal 2"/>
    <tableColumn id="5" xr3:uid="{79BEF328-5CA8-45DF-8649-543952D6957B}" name="Proposed Award" dataDxfId="12"/>
    <tableColumn id="6" xr3:uid="{E5AF1C00-CFCE-4CDE-B3CF-7E9108B0EAE0}" name="Match Amount " dataDxfId="11" dataCellStyle="Normal 2"/>
    <tableColumn id="7" xr3:uid="{8FFD231C-17D5-4467-ADA0-984B3C90F5D2}" name="Technical Evaluation Score" dataDxfId="10" dataCellStyle="Normal 2"/>
    <tableColumn id="9" xr3:uid="{3099F2CF-36A5-411A-8B48-565AD64596C8}" name="Cost Evaluation Score" dataDxfId="9" dataCellStyle="Normal 2"/>
    <tableColumn id="8" xr3:uid="{932B58AB-0487-45CB-AF48-30B5FD8FAC10}" name="Recommendation" dataDxfId="8" dataCellStyle="Normal 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FED2AF4-A8F6-46B1-9574-37F3884BC4EF}" name="Totals_Proposed_Awards_A15.D165" displayName="Totals_Proposed_Awards_A15.D165" ref="A39:D40" totalsRowShown="0" headerRowDxfId="7" headerRowBorderDxfId="5" tableBorderDxfId="6" totalsRowBorderDxfId="4">
  <tableColumns count="4">
    <tableColumn id="1" xr3:uid="{780A9AD7-22D5-46BA-83F3-FEFE84821D3B}" name="Type" dataDxfId="3" dataCellStyle="Normal 2"/>
    <tableColumn id="2" xr3:uid="{B7ACCF72-889E-43A5-8D41-7506338F8B59}" name="Count" dataDxfId="2" dataCellStyle="Normal 2"/>
    <tableColumn id="3" xr3:uid="{122F3CFD-9510-4AF9-8924-75EA200B1D1B}" name="Funds Requested" dataDxfId="1" dataCellStyle="Normal 2"/>
    <tableColumn id="4" xr3:uid="{2E48470C-7CF2-49A5-85F8-A0FD510D911F}" name="Proposed Award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tabSelected="1" topLeftCell="A27" zoomScale="110" zoomScaleNormal="110" workbookViewId="0">
      <selection activeCell="S36" sqref="S36"/>
    </sheetView>
  </sheetViews>
  <sheetFormatPr defaultRowHeight="12.75" x14ac:dyDescent="0.2"/>
  <cols>
    <col min="1" max="1" width="18.85546875" customWidth="1"/>
    <col min="2" max="2" width="17.42578125" bestFit="1" customWidth="1"/>
    <col min="3" max="3" width="21.5703125" bestFit="1" customWidth="1"/>
    <col min="4" max="4" width="20.7109375" bestFit="1" customWidth="1"/>
    <col min="5" max="5" width="18.7109375" bestFit="1" customWidth="1"/>
    <col min="6" max="6" width="14.140625" bestFit="1" customWidth="1"/>
    <col min="7" max="8" width="12.85546875" customWidth="1"/>
    <col min="9" max="9" width="17.5703125" customWidth="1"/>
  </cols>
  <sheetData>
    <row r="1" spans="1:9" ht="18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9" ht="21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</row>
    <row r="3" spans="1:9" ht="19.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</row>
    <row r="4" spans="1:9" ht="17.100000000000001" customHeight="1" x14ac:dyDescent="0.2">
      <c r="A4" s="46" t="s">
        <v>3</v>
      </c>
      <c r="B4" s="46"/>
      <c r="C4" s="46"/>
      <c r="D4" s="46"/>
      <c r="E4" s="46"/>
      <c r="F4" s="46"/>
      <c r="G4" s="46"/>
      <c r="H4" s="46"/>
      <c r="I4" s="46"/>
    </row>
    <row r="5" spans="1:9" ht="18" customHeight="1" x14ac:dyDescent="0.2">
      <c r="A5" s="47" t="s">
        <v>4</v>
      </c>
      <c r="B5" s="47"/>
      <c r="C5" s="47"/>
      <c r="D5" s="47"/>
      <c r="E5" s="47"/>
      <c r="F5" s="47"/>
      <c r="G5" s="47"/>
      <c r="H5" s="47"/>
      <c r="I5" s="47"/>
    </row>
    <row r="6" spans="1:9" ht="15.75" customHeight="1" x14ac:dyDescent="0.2">
      <c r="A6" s="44">
        <v>46202</v>
      </c>
      <c r="B6" s="44"/>
      <c r="C6" s="44"/>
      <c r="D6" s="44"/>
      <c r="E6" s="44"/>
      <c r="F6" s="44"/>
      <c r="G6" s="44"/>
      <c r="H6" s="44"/>
      <c r="I6" s="44"/>
    </row>
    <row r="7" spans="1:9" ht="20.25" customHeight="1" x14ac:dyDescent="0.2">
      <c r="A7" s="40" t="s">
        <v>5</v>
      </c>
      <c r="B7" s="41"/>
      <c r="C7" s="41"/>
      <c r="D7" s="41"/>
      <c r="E7" s="41"/>
      <c r="F7" s="41"/>
      <c r="G7" s="41"/>
      <c r="H7" s="41"/>
      <c r="I7" s="42"/>
    </row>
    <row r="8" spans="1:9" ht="38.25" x14ac:dyDescent="0.2">
      <c r="A8" s="10" t="s">
        <v>6</v>
      </c>
      <c r="B8" s="10" t="s">
        <v>7</v>
      </c>
      <c r="C8" s="10" t="s">
        <v>8</v>
      </c>
      <c r="D8" s="10" t="s">
        <v>9</v>
      </c>
      <c r="E8" s="10" t="s">
        <v>10</v>
      </c>
      <c r="F8" s="10" t="s">
        <v>11</v>
      </c>
      <c r="G8" s="10" t="s">
        <v>12</v>
      </c>
      <c r="H8" s="10" t="s">
        <v>13</v>
      </c>
      <c r="I8" s="10" t="s">
        <v>14</v>
      </c>
    </row>
    <row r="9" spans="1:9" ht="25.5" x14ac:dyDescent="0.2">
      <c r="A9" s="22">
        <v>2</v>
      </c>
      <c r="B9" s="1" t="s">
        <v>15</v>
      </c>
      <c r="C9" s="1" t="s">
        <v>16</v>
      </c>
      <c r="D9" s="2">
        <v>4000000</v>
      </c>
      <c r="E9" s="2">
        <v>4000000</v>
      </c>
      <c r="F9" s="4">
        <v>12760964</v>
      </c>
      <c r="G9" s="35">
        <v>0.76800000000000002</v>
      </c>
      <c r="H9" s="36">
        <v>100</v>
      </c>
      <c r="I9" s="23" t="s">
        <v>17</v>
      </c>
    </row>
    <row r="10" spans="1:9" ht="86.25" customHeight="1" x14ac:dyDescent="0.2">
      <c r="A10" s="22">
        <v>6</v>
      </c>
      <c r="B10" s="1" t="s">
        <v>18</v>
      </c>
      <c r="C10" s="1" t="s">
        <v>19</v>
      </c>
      <c r="D10" s="2">
        <v>8000000</v>
      </c>
      <c r="E10" s="2">
        <v>8000000</v>
      </c>
      <c r="F10" s="2">
        <v>6515026</v>
      </c>
      <c r="G10" s="35">
        <v>0.79900000000000004</v>
      </c>
      <c r="H10" s="36">
        <v>90</v>
      </c>
      <c r="I10" s="23" t="s">
        <v>17</v>
      </c>
    </row>
    <row r="11" spans="1:9" ht="47.25" customHeight="1" x14ac:dyDescent="0.2">
      <c r="A11" s="22">
        <v>9</v>
      </c>
      <c r="B11" s="1" t="s">
        <v>20</v>
      </c>
      <c r="C11" s="1" t="s">
        <v>21</v>
      </c>
      <c r="D11" s="2">
        <v>3500000</v>
      </c>
      <c r="E11" s="2">
        <v>3500000</v>
      </c>
      <c r="F11" s="2">
        <v>1694482</v>
      </c>
      <c r="G11" s="35">
        <v>0.76700000000000002</v>
      </c>
      <c r="H11" s="36">
        <v>85</v>
      </c>
      <c r="I11" s="23" t="s">
        <v>17</v>
      </c>
    </row>
    <row r="12" spans="1:9" ht="43.5" customHeight="1" x14ac:dyDescent="0.2">
      <c r="A12" s="22">
        <v>17</v>
      </c>
      <c r="B12" s="1" t="s">
        <v>22</v>
      </c>
      <c r="C12" s="1" t="s">
        <v>23</v>
      </c>
      <c r="D12" s="2">
        <v>7500000</v>
      </c>
      <c r="E12" s="2">
        <v>7500000</v>
      </c>
      <c r="F12" s="2">
        <v>2500000</v>
      </c>
      <c r="G12" s="35">
        <v>0.73899999999999999</v>
      </c>
      <c r="H12" s="36">
        <v>85</v>
      </c>
      <c r="I12" s="23" t="s">
        <v>17</v>
      </c>
    </row>
    <row r="13" spans="1:9" ht="38.25" x14ac:dyDescent="0.2">
      <c r="A13" s="22">
        <v>7</v>
      </c>
      <c r="B13" s="1" t="s">
        <v>24</v>
      </c>
      <c r="C13" s="1" t="s">
        <v>25</v>
      </c>
      <c r="D13" s="2">
        <v>8000000</v>
      </c>
      <c r="E13" s="2">
        <v>8000000</v>
      </c>
      <c r="F13" s="2">
        <v>14620960</v>
      </c>
      <c r="G13" s="35">
        <v>0.82299999999999995</v>
      </c>
      <c r="H13" s="36">
        <v>85</v>
      </c>
      <c r="I13" s="23" t="s">
        <v>17</v>
      </c>
    </row>
    <row r="14" spans="1:9" ht="38.25" x14ac:dyDescent="0.2">
      <c r="A14" s="22">
        <v>13</v>
      </c>
      <c r="B14" s="1" t="s">
        <v>26</v>
      </c>
      <c r="C14" s="1" t="s">
        <v>27</v>
      </c>
      <c r="D14" s="2">
        <v>7152069</v>
      </c>
      <c r="E14" s="2">
        <v>7152069</v>
      </c>
      <c r="F14" s="4">
        <v>2384024</v>
      </c>
      <c r="G14" s="35">
        <v>0.84499999999999997</v>
      </c>
      <c r="H14" s="36">
        <v>80</v>
      </c>
      <c r="I14" s="23" t="s">
        <v>17</v>
      </c>
    </row>
    <row r="15" spans="1:9" ht="51" x14ac:dyDescent="0.2">
      <c r="A15" s="22">
        <v>18</v>
      </c>
      <c r="B15" s="1" t="s">
        <v>28</v>
      </c>
      <c r="C15" s="1" t="s">
        <v>29</v>
      </c>
      <c r="D15" s="2">
        <v>8000000</v>
      </c>
      <c r="E15" s="2">
        <v>8000000</v>
      </c>
      <c r="F15" s="4">
        <v>4077000</v>
      </c>
      <c r="G15" s="35">
        <v>0.72699999999999998</v>
      </c>
      <c r="H15" s="36">
        <v>75</v>
      </c>
      <c r="I15" s="23" t="s">
        <v>17</v>
      </c>
    </row>
    <row r="16" spans="1:9" ht="79.5" customHeight="1" x14ac:dyDescent="0.2">
      <c r="A16" s="22">
        <v>1</v>
      </c>
      <c r="B16" s="1" t="s">
        <v>30</v>
      </c>
      <c r="C16" s="1" t="s">
        <v>31</v>
      </c>
      <c r="D16" s="2">
        <v>2107088</v>
      </c>
      <c r="E16" s="2">
        <v>2107088</v>
      </c>
      <c r="F16" s="4">
        <v>903038</v>
      </c>
      <c r="G16" s="35">
        <v>0.84399999999999997</v>
      </c>
      <c r="H16" s="36">
        <v>70</v>
      </c>
      <c r="I16" s="23" t="s">
        <v>17</v>
      </c>
    </row>
    <row r="17" spans="1:9" ht="48" customHeight="1" x14ac:dyDescent="0.2">
      <c r="A17" s="22">
        <v>5</v>
      </c>
      <c r="B17" s="1" t="s">
        <v>32</v>
      </c>
      <c r="C17" s="1" t="s">
        <v>33</v>
      </c>
      <c r="D17" s="2">
        <v>7465741</v>
      </c>
      <c r="E17" s="2">
        <v>7465741</v>
      </c>
      <c r="F17" s="4">
        <v>2585000</v>
      </c>
      <c r="G17" s="35">
        <v>0.74099999999999999</v>
      </c>
      <c r="H17" s="36">
        <v>55</v>
      </c>
      <c r="I17" s="23" t="s">
        <v>17</v>
      </c>
    </row>
    <row r="18" spans="1:9" x14ac:dyDescent="0.2">
      <c r="A18" t="s">
        <v>34</v>
      </c>
      <c r="B18" s="18"/>
      <c r="C18" s="18"/>
      <c r="D18" s="6"/>
      <c r="E18" s="6"/>
      <c r="F18" s="19"/>
      <c r="G18" s="20"/>
      <c r="H18" s="21"/>
    </row>
    <row r="19" spans="1:9" x14ac:dyDescent="0.2">
      <c r="B19" s="18"/>
      <c r="C19" s="18"/>
      <c r="D19" s="6"/>
      <c r="E19" s="6"/>
      <c r="F19" s="19"/>
      <c r="G19" s="20"/>
      <c r="H19" s="21"/>
    </row>
    <row r="20" spans="1:9" ht="20.25" x14ac:dyDescent="0.2">
      <c r="A20" s="40" t="s">
        <v>35</v>
      </c>
      <c r="B20" s="41"/>
      <c r="C20" s="41"/>
      <c r="D20" s="43"/>
      <c r="E20" s="7"/>
      <c r="F20" s="7"/>
      <c r="G20" s="7"/>
      <c r="H20" s="7"/>
    </row>
    <row r="21" spans="1:9" x14ac:dyDescent="0.2">
      <c r="A21" s="10" t="s">
        <v>36</v>
      </c>
      <c r="B21" s="10" t="s">
        <v>9</v>
      </c>
      <c r="C21" s="10" t="s">
        <v>10</v>
      </c>
      <c r="D21" s="10" t="s">
        <v>11</v>
      </c>
    </row>
    <row r="22" spans="1:9" x14ac:dyDescent="0.2">
      <c r="A22" s="22" t="s">
        <v>5</v>
      </c>
      <c r="B22" s="24">
        <f>SUM(D9:D17)</f>
        <v>55724898</v>
      </c>
      <c r="C22" s="24">
        <f>SUM(E9:E17)</f>
        <v>55724898</v>
      </c>
      <c r="D22" s="24">
        <f>SUM(F9:F17)</f>
        <v>48040494</v>
      </c>
    </row>
    <row r="23" spans="1:9" x14ac:dyDescent="0.2">
      <c r="A23" s="25"/>
      <c r="B23" s="13"/>
      <c r="C23" s="13"/>
      <c r="D23" s="14"/>
      <c r="E23" s="26"/>
      <c r="F23" s="16"/>
      <c r="G23" s="17"/>
      <c r="H23" s="12"/>
    </row>
    <row r="24" spans="1:9" ht="20.25" x14ac:dyDescent="0.2">
      <c r="A24" s="40" t="s">
        <v>37</v>
      </c>
      <c r="B24" s="41"/>
      <c r="C24" s="41"/>
      <c r="D24" s="41"/>
      <c r="E24" s="41"/>
      <c r="F24" s="41"/>
      <c r="G24" s="41"/>
      <c r="H24" s="41"/>
      <c r="I24" s="42"/>
    </row>
    <row r="25" spans="1:9" ht="38.25" x14ac:dyDescent="0.2">
      <c r="A25" s="9" t="s">
        <v>6</v>
      </c>
      <c r="B25" s="10" t="s">
        <v>7</v>
      </c>
      <c r="C25" s="10" t="s">
        <v>8</v>
      </c>
      <c r="D25" s="10" t="s">
        <v>9</v>
      </c>
      <c r="E25" s="10" t="s">
        <v>10</v>
      </c>
      <c r="F25" s="10" t="s">
        <v>11</v>
      </c>
      <c r="G25" s="10" t="s">
        <v>12</v>
      </c>
      <c r="H25" s="8" t="s">
        <v>13</v>
      </c>
      <c r="I25" s="8" t="s">
        <v>14</v>
      </c>
    </row>
    <row r="26" spans="1:9" ht="51" x14ac:dyDescent="0.2">
      <c r="A26" s="22">
        <v>14</v>
      </c>
      <c r="B26" s="1" t="s">
        <v>38</v>
      </c>
      <c r="C26" s="1" t="s">
        <v>39</v>
      </c>
      <c r="D26" s="2">
        <v>6000000</v>
      </c>
      <c r="E26" s="3">
        <v>0</v>
      </c>
      <c r="F26" s="4">
        <v>2000000</v>
      </c>
      <c r="G26" s="35">
        <v>0.61499999999999999</v>
      </c>
      <c r="H26" s="5" t="s">
        <v>40</v>
      </c>
      <c r="I26" s="22" t="s">
        <v>41</v>
      </c>
    </row>
    <row r="27" spans="1:9" ht="36" customHeight="1" x14ac:dyDescent="0.2">
      <c r="A27" s="22">
        <v>12</v>
      </c>
      <c r="B27" s="1" t="s">
        <v>42</v>
      </c>
      <c r="C27" s="1" t="s">
        <v>43</v>
      </c>
      <c r="D27" s="2">
        <v>2500000</v>
      </c>
      <c r="E27" s="3">
        <v>0</v>
      </c>
      <c r="F27" s="4">
        <v>2181700</v>
      </c>
      <c r="G27" s="35">
        <v>0.60899999999999999</v>
      </c>
      <c r="H27" s="5" t="s">
        <v>40</v>
      </c>
      <c r="I27" s="22" t="s">
        <v>41</v>
      </c>
    </row>
    <row r="28" spans="1:9" ht="51" x14ac:dyDescent="0.2">
      <c r="A28" s="22">
        <v>8</v>
      </c>
      <c r="B28" s="1" t="s">
        <v>44</v>
      </c>
      <c r="C28" s="1" t="s">
        <v>45</v>
      </c>
      <c r="D28" s="2">
        <v>2600000</v>
      </c>
      <c r="E28" s="3">
        <v>0</v>
      </c>
      <c r="F28" s="4">
        <v>895000</v>
      </c>
      <c r="G28" s="35">
        <v>0.58799999999999997</v>
      </c>
      <c r="H28" s="5" t="s">
        <v>40</v>
      </c>
      <c r="I28" s="22" t="s">
        <v>41</v>
      </c>
    </row>
    <row r="29" spans="1:9" ht="50.25" customHeight="1" x14ac:dyDescent="0.2">
      <c r="A29" s="22">
        <v>15</v>
      </c>
      <c r="B29" s="1" t="s">
        <v>46</v>
      </c>
      <c r="C29" s="1" t="s">
        <v>47</v>
      </c>
      <c r="D29" s="2">
        <v>2280863</v>
      </c>
      <c r="E29" s="3">
        <v>0</v>
      </c>
      <c r="F29" s="4">
        <v>2235470</v>
      </c>
      <c r="G29" s="35">
        <v>0.58299999999999996</v>
      </c>
      <c r="H29" s="5" t="s">
        <v>40</v>
      </c>
      <c r="I29" s="22" t="s">
        <v>41</v>
      </c>
    </row>
    <row r="30" spans="1:9" ht="51" x14ac:dyDescent="0.2">
      <c r="A30" s="22">
        <v>4</v>
      </c>
      <c r="B30" s="1" t="s">
        <v>48</v>
      </c>
      <c r="C30" s="1" t="s">
        <v>49</v>
      </c>
      <c r="D30" s="2">
        <v>7138220</v>
      </c>
      <c r="E30" s="3">
        <v>0</v>
      </c>
      <c r="F30" s="4">
        <v>3675500</v>
      </c>
      <c r="G30" s="35">
        <v>0.56299999999999994</v>
      </c>
      <c r="H30" s="5" t="s">
        <v>40</v>
      </c>
      <c r="I30" s="22" t="s">
        <v>41</v>
      </c>
    </row>
    <row r="31" spans="1:9" ht="38.25" x14ac:dyDescent="0.2">
      <c r="A31" s="22">
        <v>10</v>
      </c>
      <c r="B31" s="1" t="s">
        <v>50</v>
      </c>
      <c r="C31" s="1" t="s">
        <v>51</v>
      </c>
      <c r="D31" s="2">
        <v>6000000</v>
      </c>
      <c r="E31" s="3">
        <v>0</v>
      </c>
      <c r="F31" s="4">
        <v>3093410</v>
      </c>
      <c r="G31" s="35">
        <v>0.55700000000000005</v>
      </c>
      <c r="H31" s="5" t="s">
        <v>40</v>
      </c>
      <c r="I31" s="22" t="s">
        <v>41</v>
      </c>
    </row>
    <row r="32" spans="1:9" ht="57" customHeight="1" x14ac:dyDescent="0.2">
      <c r="A32" s="29">
        <v>11</v>
      </c>
      <c r="B32" s="30" t="s">
        <v>52</v>
      </c>
      <c r="C32" s="30" t="s">
        <v>53</v>
      </c>
      <c r="D32" s="31">
        <v>8020036</v>
      </c>
      <c r="E32" s="11">
        <v>0</v>
      </c>
      <c r="F32" s="32">
        <v>10009600</v>
      </c>
      <c r="G32" s="34">
        <v>0.222</v>
      </c>
      <c r="H32" s="33" t="s">
        <v>40</v>
      </c>
      <c r="I32" s="22" t="s">
        <v>41</v>
      </c>
    </row>
    <row r="33" spans="1:9" ht="20.25" x14ac:dyDescent="0.2">
      <c r="A33" s="37" t="s">
        <v>54</v>
      </c>
      <c r="B33" s="38"/>
      <c r="C33" s="38"/>
      <c r="D33" s="38"/>
      <c r="E33" s="38"/>
      <c r="F33" s="38"/>
      <c r="G33" s="38"/>
      <c r="H33" s="38"/>
      <c r="I33" s="39"/>
    </row>
    <row r="34" spans="1:9" ht="38.25" x14ac:dyDescent="0.2">
      <c r="A34" s="9" t="s">
        <v>6</v>
      </c>
      <c r="B34" s="10" t="s">
        <v>7</v>
      </c>
      <c r="C34" s="10" t="s">
        <v>8</v>
      </c>
      <c r="D34" s="10" t="s">
        <v>9</v>
      </c>
      <c r="E34" s="10" t="s">
        <v>10</v>
      </c>
      <c r="F34" s="10" t="s">
        <v>11</v>
      </c>
      <c r="G34" s="10" t="s">
        <v>12</v>
      </c>
      <c r="H34" s="8" t="s">
        <v>13</v>
      </c>
      <c r="I34" s="8" t="s">
        <v>14</v>
      </c>
    </row>
    <row r="35" spans="1:9" ht="76.5" x14ac:dyDescent="0.2">
      <c r="A35" s="22">
        <v>3</v>
      </c>
      <c r="B35" s="27" t="s">
        <v>55</v>
      </c>
      <c r="C35" s="1" t="s">
        <v>56</v>
      </c>
      <c r="D35" s="2">
        <v>3633800</v>
      </c>
      <c r="E35" s="3">
        <v>0</v>
      </c>
      <c r="F35" s="4">
        <v>0</v>
      </c>
      <c r="G35" s="4" t="s">
        <v>40</v>
      </c>
      <c r="H35" s="28" t="s">
        <v>40</v>
      </c>
      <c r="I35" s="22" t="s">
        <v>57</v>
      </c>
    </row>
    <row r="36" spans="1:9" ht="51" x14ac:dyDescent="0.2">
      <c r="A36" s="22">
        <v>16</v>
      </c>
      <c r="B36" s="27" t="s">
        <v>58</v>
      </c>
      <c r="C36" s="1" t="s">
        <v>59</v>
      </c>
      <c r="D36" s="2">
        <v>7300200</v>
      </c>
      <c r="E36" s="3">
        <v>0</v>
      </c>
      <c r="F36" s="4">
        <v>1825050</v>
      </c>
      <c r="G36" s="4" t="s">
        <v>40</v>
      </c>
      <c r="H36" s="28" t="s">
        <v>40</v>
      </c>
      <c r="I36" s="22" t="s">
        <v>57</v>
      </c>
    </row>
    <row r="37" spans="1:9" x14ac:dyDescent="0.2">
      <c r="A37" s="12"/>
      <c r="B37" s="13"/>
      <c r="C37" s="13"/>
      <c r="D37" s="14"/>
      <c r="E37" s="15"/>
      <c r="F37" s="16"/>
      <c r="G37" s="17"/>
      <c r="H37" s="12"/>
    </row>
    <row r="38" spans="1:9" ht="20.25" customHeight="1" x14ac:dyDescent="0.2">
      <c r="A38" s="51" t="s">
        <v>60</v>
      </c>
      <c r="B38" s="49"/>
      <c r="C38" s="49"/>
      <c r="D38" s="49"/>
      <c r="E38" s="50"/>
      <c r="F38" s="7"/>
      <c r="G38" s="7"/>
      <c r="H38" s="7"/>
    </row>
    <row r="39" spans="1:9" x14ac:dyDescent="0.2">
      <c r="A39" s="10" t="s">
        <v>36</v>
      </c>
      <c r="B39" s="10" t="s">
        <v>61</v>
      </c>
      <c r="C39" s="10" t="s">
        <v>9</v>
      </c>
      <c r="D39" s="10" t="s">
        <v>10</v>
      </c>
      <c r="E39" s="10" t="s">
        <v>62</v>
      </c>
    </row>
    <row r="40" spans="1:9" ht="25.5" x14ac:dyDescent="0.2">
      <c r="A40" s="22" t="s">
        <v>60</v>
      </c>
      <c r="B40" s="48">
        <v>18</v>
      </c>
      <c r="C40" s="24">
        <v>101198017</v>
      </c>
      <c r="D40" s="24">
        <v>55724898</v>
      </c>
      <c r="E40" s="24">
        <v>73956224</v>
      </c>
    </row>
    <row r="41" spans="1:9" x14ac:dyDescent="0.2">
      <c r="A41" s="25"/>
      <c r="B41" s="13"/>
      <c r="C41" s="13"/>
      <c r="D41" s="14"/>
      <c r="E41" s="26"/>
      <c r="F41" s="16"/>
      <c r="G41" s="17"/>
      <c r="H41" s="12"/>
    </row>
  </sheetData>
  <mergeCells count="9">
    <mergeCell ref="A1:I1"/>
    <mergeCell ref="A2:I2"/>
    <mergeCell ref="A3:I3"/>
    <mergeCell ref="A4:I4"/>
    <mergeCell ref="A5:I5"/>
    <mergeCell ref="A24:I24"/>
    <mergeCell ref="A20:D20"/>
    <mergeCell ref="A6:I6"/>
    <mergeCell ref="A7:I7"/>
  </mergeCells>
  <phoneticPr fontId="12" type="noConversion"/>
  <printOptions horizontalCentered="1"/>
  <pageMargins left="0.25" right="0.25" top="0.75" bottom="0.75" header="0.3" footer="0.3"/>
  <pageSetup scale="57" orientation="portrait" r:id="rId1"/>
  <headerFooter>
    <oddFooter>&amp;C&amp;P of &amp;N</oddFooter>
  </headerFooter>
  <rowBreaks count="1" manualBreakCount="1">
    <brk id="32" max="8" man="1"/>
  </rowBreaks>
  <drawing r:id="rId2"/>
  <tableParts count="5"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Date xmlns="785685f2-c2e1-4352-89aa-3faca8eaba52" xsi:nil="true"/>
    <SharedWithUsers xmlns="5067c814-4b34-462c-a21d-c185ff6548d2">
      <UserInfo>
        <DisplayName>Monahan, Patricia@Energy</DisplayName>
        <AccountId>88</AccountId>
        <AccountType/>
      </UserInfo>
    </SharedWithUsers>
    <DateofPublicationorEvent xmlns="785685f2-c2e1-4352-89aa-3faca8eaba52" xsi:nil="true"/>
    <TopicsofInterest xmlns="785685f2-c2e1-4352-89aa-3faca8eaba52" xsi:nil="true"/>
    <Descr xmlns="785685f2-c2e1-4352-89aa-3faca8eaba52" xsi:nil="true"/>
    <Sort_x0020_Order xmlns="785685f2-c2e1-4352-89aa-3faca8eaba52" xsi:nil="true"/>
    <Obsolete xmlns="785685f2-c2e1-4352-89aa-3faca8eaba52">false</Obsole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27" ma:contentTypeDescription="Create a new document." ma:contentTypeScope="" ma:versionID="c83cd0ea88a329b6a245c19cfeeebbb9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354288912e48354b8dd674911b6dd9aa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Date" minOccurs="0"/>
                <xsd:element ref="ns2:MediaServiceSearchProperties" minOccurs="0"/>
                <xsd:element ref="ns2:Descr" minOccurs="0"/>
                <xsd:element ref="ns2:TopicsofInterest" minOccurs="0"/>
                <xsd:element ref="ns2:DateofPublicationorEvent" minOccurs="0"/>
                <xsd:element ref="ns2:MediaServiceBillingMetadata" minOccurs="0"/>
                <xsd:element ref="ns2:Obsolete" minOccurs="0"/>
                <xsd:element ref="ns2:Sort_x0020_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" ma:index="23" nillable="true" ma:displayName="Date" ma:format="DateTime" ma:internalName="Date">
      <xsd:simpleType>
        <xsd:restriction base="dms:DateTim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cr" ma:index="25" nillable="true" ma:displayName="Descr" ma:format="Dropdown" ma:internalName="Descr">
      <xsd:simpleType>
        <xsd:restriction base="dms:Note">
          <xsd:maxLength value="255"/>
        </xsd:restriction>
      </xsd:simpleType>
    </xsd:element>
    <xsd:element name="TopicsofInterest" ma:index="26" nillable="true" ma:displayName="Topics of Interest" ma:format="Dropdown" ma:internalName="TopicsofInterest">
      <xsd:simpleType>
        <xsd:restriction base="dms:Note">
          <xsd:maxLength value="255"/>
        </xsd:restriction>
      </xsd:simpleType>
    </xsd:element>
    <xsd:element name="DateofPublicationorEvent" ma:index="27" nillable="true" ma:displayName="Date of Publication or Event" ma:format="DateOnly" ma:indexed="true" ma:internalName="DateofPublicationorEvent">
      <xsd:simpleType>
        <xsd:restriction base="dms:DateTim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  <xsd:element name="Obsolete" ma:index="30" nillable="true" ma:displayName="Obsolete" ma:default="0" ma:description="Whether this publication has been replaced by a newer version" ma:format="Dropdown" ma:internalName="Obsolete">
      <xsd:simpleType>
        <xsd:restriction base="dms:Boolean"/>
      </xsd:simpleType>
    </xsd:element>
    <xsd:element name="Sort_x0020_Order" ma:index="31" nillable="true" ma:displayName="Sort Order" ma:format="Dropdown" ma:internalName="Sort_x0020_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1" nillable="true" ma:displayName="Taxonomy Catch All Column" ma:hidden="true" ma:list="{56ce4c4a-7fe1-4beb-a9c7-54d9dfc92e85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2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FA6B71-9B54-4706-859F-7A90F1DA703C}">
  <ds:schemaRefs>
    <ds:schemaRef ds:uri="5067c814-4b34-462c-a21d-c185ff6548d2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85685f2-c2e1-4352-89aa-3faca8eaba52"/>
  </ds:schemaRefs>
</ds:datastoreItem>
</file>

<file path=customXml/itemProps2.xml><?xml version="1.0" encoding="utf-8"?>
<ds:datastoreItem xmlns:ds="http://schemas.openxmlformats.org/officeDocument/2006/customXml" ds:itemID="{91C2DF9D-9C7A-4B67-9215-4931781A17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34104C-DC22-45CD-A7F6-7DAFA313C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NOPA</vt:lpstr>
      <vt:lpstr>ColumnTitle_Proposed_Awards</vt:lpstr>
      <vt:lpstr>ColumnTitle_Totals_Proposed_Awards</vt:lpstr>
      <vt:lpstr>NOPA!Print_Area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GFO-23-602 NOPA Results Table</dc:title>
  <dc:subject/>
  <dc:creator>California Energy Commission</dc:creator>
  <cp:keywords/>
  <dc:description/>
  <cp:lastModifiedBy>Worster, Brad@Energy</cp:lastModifiedBy>
  <cp:revision/>
  <cp:lastPrinted>2026-06-29T17:41:06Z</cp:lastPrinted>
  <dcterms:created xsi:type="dcterms:W3CDTF">2013-02-11T17:46:59Z</dcterms:created>
  <dcterms:modified xsi:type="dcterms:W3CDTF">2026-06-29T19:01:28Z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