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-my.sharepoint.com/personal/eilene_cary_energy_ca_gov/Documents/$ Contract, Grant &amp; Loan (CGL) Info/GFO-25-301 DRIVES/NOPA/Revised NOPA/"/>
    </mc:Choice>
  </mc:AlternateContent>
  <xr:revisionPtr revIDLastSave="310" documentId="8_{92BA2D98-7029-4B41-9218-F709A61AF322}" xr6:coauthVersionLast="47" xr6:coauthVersionMax="47" xr10:uidLastSave="{76390156-1879-4D1A-867E-CFFE119F3D44}"/>
  <bookViews>
    <workbookView xWindow="-28920" yWindow="-120" windowWidth="29040" windowHeight="15720" xr2:uid="{00000000-000D-0000-FFFF-FFFF00000000}"/>
  </bookViews>
  <sheets>
    <sheet name="Cover" sheetId="11" r:id="rId1"/>
    <sheet name="NOPA Table - Group 1" sheetId="6" r:id="rId2"/>
    <sheet name="NOPA Table - Group 2" sheetId="12" r:id="rId3"/>
  </sheets>
  <definedNames>
    <definedName name="_xlnm.Print_Area" localSheetId="1">'NOPA Table - Group 1'!$A$1:$H$24</definedName>
    <definedName name="_xlnm.Print_Titles" localSheetId="1">'NOPA Table - Group 1'!$1:$2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F24" i="6"/>
  <c r="D6" i="6"/>
  <c r="F20" i="12"/>
  <c r="E20" i="12"/>
  <c r="D20" i="12"/>
  <c r="F14" i="12"/>
  <c r="E14" i="12"/>
  <c r="D14" i="12"/>
  <c r="F7" i="12"/>
  <c r="E7" i="12"/>
  <c r="D7" i="12"/>
  <c r="E13" i="6" l="1"/>
  <c r="F13" i="6"/>
  <c r="D13" i="6"/>
  <c r="E24" i="6" l="1"/>
  <c r="F6" i="6"/>
  <c r="E6" i="6"/>
</calcChain>
</file>

<file path=xl/sharedStrings.xml><?xml version="1.0" encoding="utf-8"?>
<sst xmlns="http://schemas.openxmlformats.org/spreadsheetml/2006/main" count="125" uniqueCount="53">
  <si>
    <t>California Energy Commission - Energy Research Development Division</t>
  </si>
  <si>
    <t>Notice of Proposed Awards</t>
  </si>
  <si>
    <t>GFO-25-301</t>
  </si>
  <si>
    <t>Distributed Resources for Innovative Vehicle Energization Strategies (DRIVES)</t>
  </si>
  <si>
    <t>Project Group 1 - Commercial EV Charging with DC-Coupled Microgrids
&amp;
Project Group 2 - Commericial EV Charging with AC-Coupled Microgrids</t>
  </si>
  <si>
    <r>
      <rPr>
        <sz val="12"/>
        <color rgb="FF000000"/>
        <rFont val="Tahoma"/>
        <family val="2"/>
      </rPr>
      <t>Note: Added language appears in </t>
    </r>
    <r>
      <rPr>
        <b/>
        <u/>
        <sz val="12"/>
        <color rgb="FF000000"/>
        <rFont val="Tahoma"/>
        <family val="2"/>
      </rPr>
      <t>bold underline</t>
    </r>
    <r>
      <rPr>
        <sz val="12"/>
        <color rgb="FF000000"/>
        <rFont val="Tahoma"/>
        <family val="2"/>
      </rPr>
      <t>, and deleted language appears in [</t>
    </r>
    <r>
      <rPr>
        <strike/>
        <sz val="12"/>
        <color rgb="FF000000"/>
        <rFont val="Tahoma"/>
        <family val="2"/>
      </rPr>
      <t>strikethrough</t>
    </r>
    <r>
      <rPr>
        <sz val="12"/>
        <color rgb="FF000000"/>
        <rFont val="Tahoma"/>
        <family val="2"/>
      </rPr>
      <t>] and within square brackets. </t>
    </r>
  </si>
  <si>
    <t>Project Group 1 – Commericial EV Charging with DC-Coupled Microgrids</t>
  </si>
  <si>
    <t>Proposed Award</t>
  </si>
  <si>
    <t>Group Rank Number</t>
  </si>
  <si>
    <t>Project Applicant</t>
  </si>
  <si>
    <t>Title</t>
  </si>
  <si>
    <t>CEC Funds Requested</t>
  </si>
  <si>
    <t>CEC Funds Recommended</t>
  </si>
  <si>
    <t>Match
Funds</t>
  </si>
  <si>
    <t>Score</t>
  </si>
  <si>
    <t>Award
Status</t>
  </si>
  <si>
    <t>University of California, Davis</t>
  </si>
  <si>
    <t>Distributed, Resilient Infrastructure for Vehicle–Energy Networks (DRIVEN)</t>
  </si>
  <si>
    <t>Awardee</t>
  </si>
  <si>
    <t>Total Funding Recommended</t>
  </si>
  <si>
    <t>Passed But Not Awarded</t>
  </si>
  <si>
    <t>INCHARGE ENERGY, Inc.</t>
  </si>
  <si>
    <t>InCharge Energy + Vortx DC Microgrid Demonstration for Fleet Energization and Resilience</t>
  </si>
  <si>
    <t>Finalist</t>
  </si>
  <si>
    <t>EVenergi LLC</t>
  </si>
  <si>
    <t>DC-Integrated Microgrid Charging Demonstration for Remote Fleet Electrification at Lake Mathews</t>
  </si>
  <si>
    <t>Total</t>
  </si>
  <si>
    <t>Did Not Pass</t>
  </si>
  <si>
    <t>-</t>
  </si>
  <si>
    <t>West Kern Water District</t>
  </si>
  <si>
    <t>West Kern Fleet Electrification and Microgrid Project</t>
  </si>
  <si>
    <t>Sheeta Global Tech Corp.</t>
  </si>
  <si>
    <t>Montclair SunCharge Station</t>
  </si>
  <si>
    <t xml:space="preserve">SDSU Foundation </t>
  </si>
  <si>
    <t>Solid State Transformer-Enabled DC Microgrid Energy Router for Commercial EV Charging</t>
  </si>
  <si>
    <t xml:space="preserve">Tesla, Inc. </t>
  </si>
  <si>
    <t>Willows, CA - 475 N Humboldt Ave</t>
  </si>
  <si>
    <t>One Cycle Control, Inc.</t>
  </si>
  <si>
    <t>OCC-DC-DRIVE</t>
  </si>
  <si>
    <t>iEnergie360</t>
  </si>
  <si>
    <t>High-Efficiency DC Microgrid EV Charging Demonstration – Baker Site</t>
  </si>
  <si>
    <t>Project Group 2 – Commercial EV Charging with AC-Coupled Microgrids</t>
  </si>
  <si>
    <t>EvGateway</t>
  </si>
  <si>
    <t>EvGateway's DRIVE Program</t>
  </si>
  <si>
    <r>
      <rPr>
        <sz val="12"/>
        <color rgb="FF000000"/>
        <rFont val="Tahoma"/>
        <family val="2"/>
      </rPr>
      <t>[</t>
    </r>
    <r>
      <rPr>
        <strike/>
        <sz val="12"/>
        <color rgb="FF000000"/>
        <rFont val="Tahoma"/>
        <family val="2"/>
      </rPr>
      <t>First Note Finance, Inc.</t>
    </r>
    <r>
      <rPr>
        <sz val="12"/>
        <color rgb="FF000000"/>
        <rFont val="Tahoma"/>
        <family val="2"/>
      </rPr>
      <t xml:space="preserve">]
</t>
    </r>
    <r>
      <rPr>
        <b/>
        <u/>
        <sz val="12"/>
        <color rgb="FF000000"/>
        <rFont val="Tahoma"/>
        <family val="2"/>
      </rPr>
      <t>Mt. Diablo Unified School District</t>
    </r>
  </si>
  <si>
    <t>Mt. Diablo Flexible Community Connection</t>
  </si>
  <si>
    <t>Nuvve Holding Corp.</t>
  </si>
  <si>
    <t>MICRO-FLEX</t>
  </si>
  <si>
    <t>Highland Electric Fleets</t>
  </si>
  <si>
    <t>Electric School Bus Charging Depot with Behind-the-Meter Microgrid at Moreno Valley Unified School District</t>
  </si>
  <si>
    <t>Blackstone RAVEN LLC</t>
  </si>
  <si>
    <t>Blackstone RAVEN Station - Victorville</t>
  </si>
  <si>
    <r>
      <t>[</t>
    </r>
    <r>
      <rPr>
        <strike/>
        <sz val="12"/>
        <color rgb="FF000000"/>
        <rFont val="Tahoma"/>
        <family val="2"/>
      </rPr>
      <t>5/9/2026</t>
    </r>
    <r>
      <rPr>
        <sz val="12"/>
        <color rgb="FF000000"/>
        <rFont val="Tahoma"/>
        <family val="2"/>
      </rPr>
      <t xml:space="preserve">]
</t>
    </r>
    <r>
      <rPr>
        <b/>
        <u/>
        <sz val="12"/>
        <color rgb="FF000000"/>
        <rFont val="Tahoma"/>
        <family val="2"/>
      </rPr>
      <t>6/04/2026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</si>
</sst>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-409]mmmm\ d\,\ yyyy;@"/>
  </numFmts>
  <fonts count="1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Tahoma "/>
    </font>
    <font>
      <sz val="12"/>
      <color theme="1"/>
      <name val="Tahoma "/>
    </font>
    <font>
      <b/>
      <sz val="12"/>
      <color theme="1"/>
      <name val="Tahoma "/>
    </font>
    <font>
      <b/>
      <i/>
      <sz val="12"/>
      <color theme="1"/>
      <name val="Tahoma 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sz val="14"/>
      <color theme="1"/>
      <name val="Tahoma "/>
    </font>
    <font>
      <b/>
      <sz val="14"/>
      <color rgb="FF000000"/>
      <name val="Tahoma "/>
    </font>
    <font>
      <sz val="12"/>
      <color rgb="FF000000"/>
      <name val="Tahoma"/>
      <family val="2"/>
    </font>
    <font>
      <b/>
      <sz val="12.5"/>
      <color rgb="FF000000"/>
      <name val="Tahoma"/>
      <family val="2"/>
    </font>
    <font>
      <sz val="12"/>
      <color rgb="FF000000"/>
      <name val="Tahoma"/>
      <family val="2"/>
    </font>
    <font>
      <b/>
      <u/>
      <sz val="12"/>
      <color rgb="FF000000"/>
      <name val="Tahoma"/>
      <family val="2"/>
    </font>
    <font>
      <strike/>
      <sz val="12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wrapText="1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right" vertical="center"/>
    </xf>
    <xf numFmtId="164" fontId="4" fillId="5" borderId="6" xfId="0" applyNumberFormat="1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4" fillId="5" borderId="8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164" fontId="4" fillId="5" borderId="6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4" fillId="5" borderId="9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horizontal="right" vertical="center" wrapText="1"/>
    </xf>
    <xf numFmtId="164" fontId="4" fillId="5" borderId="4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5" fillId="3" borderId="12" xfId="0" applyFont="1" applyFill="1" applyBorder="1"/>
    <xf numFmtId="0" fontId="5" fillId="3" borderId="13" xfId="0" applyFont="1" applyFill="1" applyBorder="1"/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8" fillId="2" borderId="0" xfId="0" applyFont="1" applyFill="1" applyAlignment="1">
      <alignment wrapText="1"/>
    </xf>
    <xf numFmtId="0" fontId="9" fillId="2" borderId="0" xfId="0" applyFont="1" applyFill="1"/>
    <xf numFmtId="0" fontId="11" fillId="2" borderId="0" xfId="0" applyFont="1" applyFill="1"/>
    <xf numFmtId="4" fontId="3" fillId="2" borderId="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165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38A8-DAA6-4AAF-BEA2-F03014260B0E}">
  <dimension ref="A1:A8"/>
  <sheetViews>
    <sheetView tabSelected="1" view="pageLayout" zoomScaleNormal="100" workbookViewId="0">
      <selection activeCell="A18" sqref="A18"/>
    </sheetView>
  </sheetViews>
  <sheetFormatPr defaultRowHeight="15"/>
  <cols>
    <col min="1" max="1" width="86.1796875" style="29" customWidth="1"/>
  </cols>
  <sheetData>
    <row r="1" spans="1:1" ht="25.5" customHeight="1">
      <c r="A1" s="61" t="s">
        <v>0</v>
      </c>
    </row>
    <row r="2" spans="1:1" ht="25.5" customHeight="1">
      <c r="A2" s="61" t="s">
        <v>1</v>
      </c>
    </row>
    <row r="3" spans="1:1" ht="25.5" customHeight="1">
      <c r="A3" s="61" t="s">
        <v>2</v>
      </c>
    </row>
    <row r="4" spans="1:1" ht="25.5" customHeight="1">
      <c r="A4" s="61" t="s">
        <v>3</v>
      </c>
    </row>
    <row r="5" spans="1:1" ht="25.5" customHeight="1">
      <c r="A5" s="64" t="s">
        <v>4</v>
      </c>
    </row>
    <row r="6" spans="1:1" ht="25.5" customHeight="1">
      <c r="A6" s="65"/>
    </row>
    <row r="7" spans="1:1" ht="43.5" customHeight="1">
      <c r="A7" s="63" t="s">
        <v>52</v>
      </c>
    </row>
    <row r="8" spans="1:1" ht="56.25" customHeight="1">
      <c r="A8" s="60" t="s">
        <v>5</v>
      </c>
    </row>
  </sheetData>
  <mergeCells count="1">
    <mergeCell ref="A5:A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view="pageLayout" zoomScaleNormal="100" zoomScaleSheetLayoutView="100" workbookViewId="0">
      <selection activeCell="A18" sqref="A18"/>
    </sheetView>
  </sheetViews>
  <sheetFormatPr defaultColWidth="9.1796875" defaultRowHeight="14.5"/>
  <cols>
    <col min="1" max="1" width="10.54296875" style="8" customWidth="1"/>
    <col min="2" max="2" width="22" style="4" customWidth="1"/>
    <col min="3" max="3" width="29.26953125" style="4" customWidth="1"/>
    <col min="4" max="4" width="15.54296875" style="5" customWidth="1"/>
    <col min="5" max="5" width="19" style="5" customWidth="1"/>
    <col min="6" max="6" width="15.54296875" style="5" customWidth="1"/>
    <col min="7" max="7" width="8.1796875" style="5" customWidth="1"/>
    <col min="8" max="8" width="13.54296875" style="9" customWidth="1"/>
    <col min="9" max="10" width="9.1796875" style="4"/>
    <col min="11" max="11" width="11.26953125" style="4" bestFit="1" customWidth="1"/>
    <col min="12" max="16384" width="9.1796875" style="4"/>
  </cols>
  <sheetData>
    <row r="1" spans="1:8" s="56" customFormat="1" ht="24.65" customHeight="1">
      <c r="A1" s="58" t="s">
        <v>6</v>
      </c>
      <c r="C1" s="57"/>
      <c r="D1" s="57"/>
      <c r="E1" s="57"/>
      <c r="F1" s="57"/>
      <c r="G1" s="57"/>
      <c r="H1" s="57"/>
    </row>
    <row r="2" spans="1:8" s="1" customFormat="1" ht="15.5">
      <c r="A2" s="28"/>
      <c r="C2" s="2"/>
      <c r="D2" s="2"/>
      <c r="E2" s="2"/>
      <c r="F2" s="2"/>
      <c r="G2" s="2"/>
      <c r="H2" s="2"/>
    </row>
    <row r="3" spans="1:8" s="6" customFormat="1" ht="34" customHeight="1">
      <c r="A3" s="52" t="s">
        <v>7</v>
      </c>
      <c r="B3" s="53"/>
      <c r="C3" s="53"/>
      <c r="D3" s="53"/>
      <c r="E3" s="53"/>
      <c r="F3" s="53"/>
      <c r="G3" s="53"/>
      <c r="H3" s="54"/>
    </row>
    <row r="4" spans="1:8" s="1" customFormat="1" ht="46.5">
      <c r="A4" s="13" t="s">
        <v>8</v>
      </c>
      <c r="B4" s="13" t="s">
        <v>9</v>
      </c>
      <c r="C4" s="13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3" t="s">
        <v>15</v>
      </c>
    </row>
    <row r="5" spans="1:8" s="6" customFormat="1" ht="71.25" customHeight="1">
      <c r="A5" s="10">
        <v>1</v>
      </c>
      <c r="B5" s="24" t="s">
        <v>16</v>
      </c>
      <c r="C5" s="24" t="s">
        <v>17</v>
      </c>
      <c r="D5" s="22">
        <v>4499922</v>
      </c>
      <c r="E5" s="22">
        <v>4499922</v>
      </c>
      <c r="F5" s="22">
        <v>3645894</v>
      </c>
      <c r="G5" s="11">
        <v>90.1</v>
      </c>
      <c r="H5" s="10" t="s">
        <v>18</v>
      </c>
    </row>
    <row r="6" spans="1:8" s="1" customFormat="1" ht="23.5" customHeight="1">
      <c r="A6" s="30"/>
      <c r="B6" s="31"/>
      <c r="C6" s="32" t="s">
        <v>19</v>
      </c>
      <c r="D6" s="33">
        <f>SUM(D5:D5)</f>
        <v>4499922</v>
      </c>
      <c r="E6" s="34">
        <f>SUM(E5:E5)</f>
        <v>4499922</v>
      </c>
      <c r="F6" s="35">
        <f>SUM(F5:F5)</f>
        <v>3645894</v>
      </c>
      <c r="G6" s="36"/>
      <c r="H6" s="37"/>
    </row>
    <row r="7" spans="1:8" s="1" customFormat="1" ht="15.5">
      <c r="A7" s="40"/>
      <c r="B7" s="41"/>
      <c r="C7" s="42"/>
      <c r="D7" s="43"/>
      <c r="E7" s="43"/>
      <c r="F7" s="43"/>
      <c r="G7" s="44"/>
      <c r="H7" s="45"/>
    </row>
    <row r="8" spans="1:8" s="1" customFormat="1" ht="15.5">
      <c r="A8" s="46"/>
      <c r="B8" s="47"/>
      <c r="C8" s="48"/>
      <c r="D8" s="49"/>
      <c r="E8" s="49"/>
      <c r="F8" s="49"/>
      <c r="G8" s="50"/>
      <c r="H8" s="51"/>
    </row>
    <row r="9" spans="1:8" s="1" customFormat="1" ht="40" customHeight="1">
      <c r="A9" s="55" t="s">
        <v>20</v>
      </c>
      <c r="B9" s="38"/>
      <c r="C9" s="38"/>
      <c r="D9" s="38"/>
      <c r="E9" s="38"/>
      <c r="F9" s="38"/>
      <c r="G9" s="38"/>
      <c r="H9" s="39"/>
    </row>
    <row r="10" spans="1:8" s="1" customFormat="1" ht="46.5">
      <c r="A10" s="13" t="s">
        <v>8</v>
      </c>
      <c r="B10" s="13" t="s">
        <v>9</v>
      </c>
      <c r="C10" s="13" t="s">
        <v>10</v>
      </c>
      <c r="D10" s="14" t="s">
        <v>11</v>
      </c>
      <c r="E10" s="14" t="s">
        <v>12</v>
      </c>
      <c r="F10" s="14" t="s">
        <v>13</v>
      </c>
      <c r="G10" s="14" t="s">
        <v>14</v>
      </c>
      <c r="H10" s="13" t="s">
        <v>15</v>
      </c>
    </row>
    <row r="11" spans="1:8" s="6" customFormat="1" ht="62">
      <c r="A11" s="10">
        <v>2</v>
      </c>
      <c r="B11" s="24" t="s">
        <v>21</v>
      </c>
      <c r="C11" s="24" t="s">
        <v>22</v>
      </c>
      <c r="D11" s="22">
        <v>4500000</v>
      </c>
      <c r="E11" s="22">
        <v>0</v>
      </c>
      <c r="F11" s="22">
        <v>2779980</v>
      </c>
      <c r="G11" s="11">
        <v>81.09</v>
      </c>
      <c r="H11" s="15" t="s">
        <v>23</v>
      </c>
    </row>
    <row r="12" spans="1:8" s="6" customFormat="1" ht="62">
      <c r="A12" s="10">
        <v>3</v>
      </c>
      <c r="B12" s="24" t="s">
        <v>24</v>
      </c>
      <c r="C12" s="24" t="s">
        <v>25</v>
      </c>
      <c r="D12" s="22">
        <v>4416695</v>
      </c>
      <c r="E12" s="22">
        <v>0</v>
      </c>
      <c r="F12" s="22">
        <v>1406719</v>
      </c>
      <c r="G12" s="11">
        <v>76.319999999999993</v>
      </c>
      <c r="H12" s="15" t="s">
        <v>23</v>
      </c>
    </row>
    <row r="13" spans="1:8" s="1" customFormat="1" ht="15.5">
      <c r="A13" s="30"/>
      <c r="B13" s="31"/>
      <c r="C13" s="32" t="s">
        <v>26</v>
      </c>
      <c r="D13" s="33">
        <f>SUM(D11:D12)</f>
        <v>8916695</v>
      </c>
      <c r="E13" s="34">
        <f>SUM(E11:E12)</f>
        <v>0</v>
      </c>
      <c r="F13" s="35">
        <f>SUM(F11:F12)</f>
        <v>4186699</v>
      </c>
      <c r="G13" s="36"/>
      <c r="H13" s="37"/>
    </row>
    <row r="14" spans="1:8" s="1" customFormat="1" ht="15.5">
      <c r="A14" s="40"/>
      <c r="B14" s="41"/>
      <c r="C14" s="42"/>
      <c r="D14" s="43"/>
      <c r="E14" s="43"/>
      <c r="F14" s="43"/>
      <c r="G14" s="44"/>
      <c r="H14" s="45"/>
    </row>
    <row r="15" spans="1:8" s="1" customFormat="1" ht="15.5">
      <c r="A15" s="46"/>
      <c r="B15" s="47"/>
      <c r="C15" s="48"/>
      <c r="D15" s="49"/>
      <c r="E15" s="49"/>
      <c r="F15" s="49"/>
      <c r="G15" s="50"/>
      <c r="H15" s="51"/>
    </row>
    <row r="16" spans="1:8" s="1" customFormat="1" ht="36.65" customHeight="1">
      <c r="A16" s="55" t="s">
        <v>27</v>
      </c>
      <c r="B16" s="38"/>
      <c r="C16" s="38"/>
      <c r="D16" s="38"/>
      <c r="E16" s="38"/>
      <c r="F16" s="38"/>
      <c r="G16" s="38"/>
      <c r="H16" s="39"/>
    </row>
    <row r="17" spans="1:8" s="1" customFormat="1" ht="49.5" customHeight="1">
      <c r="A17" s="13" t="s">
        <v>8</v>
      </c>
      <c r="B17" s="13" t="s">
        <v>9</v>
      </c>
      <c r="C17" s="13" t="s">
        <v>10</v>
      </c>
      <c r="D17" s="14" t="s">
        <v>11</v>
      </c>
      <c r="E17" s="14" t="s">
        <v>12</v>
      </c>
      <c r="F17" s="14" t="s">
        <v>13</v>
      </c>
      <c r="G17" s="14" t="s">
        <v>14</v>
      </c>
      <c r="H17" s="13" t="s">
        <v>15</v>
      </c>
    </row>
    <row r="18" spans="1:8" s="1" customFormat="1" ht="46.5">
      <c r="A18" s="10" t="s">
        <v>28</v>
      </c>
      <c r="B18" s="23" t="s">
        <v>29</v>
      </c>
      <c r="C18" s="23" t="s">
        <v>30</v>
      </c>
      <c r="D18" s="21">
        <v>3595981</v>
      </c>
      <c r="E18" s="21">
        <v>0</v>
      </c>
      <c r="F18" s="21">
        <v>1605339</v>
      </c>
      <c r="G18" s="59" t="s">
        <v>28</v>
      </c>
      <c r="H18" s="15" t="s">
        <v>27</v>
      </c>
    </row>
    <row r="19" spans="1:8" s="1" customFormat="1" ht="31">
      <c r="A19" s="10" t="s">
        <v>28</v>
      </c>
      <c r="B19" s="23" t="s">
        <v>31</v>
      </c>
      <c r="C19" s="23" t="s">
        <v>32</v>
      </c>
      <c r="D19" s="21">
        <v>4500000</v>
      </c>
      <c r="E19" s="21">
        <v>0</v>
      </c>
      <c r="F19" s="21">
        <v>1350000</v>
      </c>
      <c r="G19" s="59" t="s">
        <v>28</v>
      </c>
      <c r="H19" s="15" t="s">
        <v>27</v>
      </c>
    </row>
    <row r="20" spans="1:8" s="1" customFormat="1" ht="62">
      <c r="A20" s="10" t="s">
        <v>28</v>
      </c>
      <c r="B20" s="23" t="s">
        <v>33</v>
      </c>
      <c r="C20" s="23" t="s">
        <v>34</v>
      </c>
      <c r="D20" s="21">
        <v>4499999</v>
      </c>
      <c r="E20" s="21">
        <v>0</v>
      </c>
      <c r="F20" s="21">
        <v>1354321</v>
      </c>
      <c r="G20" s="59" t="s">
        <v>28</v>
      </c>
      <c r="H20" s="15" t="s">
        <v>27</v>
      </c>
    </row>
    <row r="21" spans="1:8" s="1" customFormat="1" ht="31">
      <c r="A21" s="10" t="s">
        <v>28</v>
      </c>
      <c r="B21" s="23" t="s">
        <v>35</v>
      </c>
      <c r="C21" s="23" t="s">
        <v>36</v>
      </c>
      <c r="D21" s="21">
        <v>3750000</v>
      </c>
      <c r="E21" s="21">
        <v>0</v>
      </c>
      <c r="F21" s="21">
        <v>4989382</v>
      </c>
      <c r="G21" s="59" t="s">
        <v>28</v>
      </c>
      <c r="H21" s="15" t="s">
        <v>27</v>
      </c>
    </row>
    <row r="22" spans="1:8" s="1" customFormat="1" ht="31">
      <c r="A22" s="10" t="s">
        <v>28</v>
      </c>
      <c r="B22" s="23" t="s">
        <v>37</v>
      </c>
      <c r="C22" s="23" t="s">
        <v>38</v>
      </c>
      <c r="D22" s="21">
        <v>4499548</v>
      </c>
      <c r="E22" s="21">
        <v>0</v>
      </c>
      <c r="F22" s="21">
        <v>1349914</v>
      </c>
      <c r="G22" s="59" t="s">
        <v>28</v>
      </c>
      <c r="H22" s="15" t="s">
        <v>27</v>
      </c>
    </row>
    <row r="23" spans="1:8" s="1" customFormat="1" ht="46.5">
      <c r="A23" s="10" t="s">
        <v>28</v>
      </c>
      <c r="B23" s="23" t="s">
        <v>39</v>
      </c>
      <c r="C23" s="23" t="s">
        <v>40</v>
      </c>
      <c r="D23" s="21">
        <v>4100000</v>
      </c>
      <c r="E23" s="21">
        <v>0</v>
      </c>
      <c r="F23" s="21">
        <v>1299999</v>
      </c>
      <c r="G23" s="59" t="s">
        <v>28</v>
      </c>
      <c r="H23" s="15" t="s">
        <v>27</v>
      </c>
    </row>
    <row r="24" spans="1:8" s="1" customFormat="1" ht="15.5">
      <c r="A24" s="16"/>
      <c r="B24" s="17"/>
      <c r="C24" s="18" t="s">
        <v>26</v>
      </c>
      <c r="D24" s="25">
        <f>SUM(D18:D23)</f>
        <v>24945528</v>
      </c>
      <c r="E24" s="26">
        <f>SUM(E23:E23)</f>
        <v>0</v>
      </c>
      <c r="F24" s="27">
        <f>SUM(F18:F23)</f>
        <v>11948955</v>
      </c>
      <c r="G24" s="19"/>
      <c r="H24" s="20"/>
    </row>
    <row r="25" spans="1:8" s="7" customFormat="1" ht="15.5">
      <c r="A25" s="12"/>
      <c r="B25" s="1"/>
      <c r="C25" s="1"/>
      <c r="D25" s="3"/>
      <c r="E25" s="3"/>
      <c r="F25" s="3"/>
      <c r="G25" s="3"/>
      <c r="H25" s="12"/>
    </row>
  </sheetData>
  <printOptions horizontalCentered="1"/>
  <pageMargins left="0.25" right="0.25" top="0.5" bottom="0.5" header="0.3" footer="0.3"/>
  <pageSetup fitToHeight="0" orientation="landscape" r:id="rId1"/>
  <headerFooter>
    <oddFooter>&amp;L&amp;"-,Bold"&amp;UJune 2026&amp;"-,Regular"&amp;U &amp;SMay 2025&amp;CNOPA Results Page &amp;P of &amp;N&amp;RGFO-25-301 
Distributed Energy Resources for
Innovative Vehicle Energization
Strategies (DRIVES)</oddFooter>
  </headerFooter>
  <rowBreaks count="1" manualBreakCount="1">
    <brk id="13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3C14B-8BCE-4B18-8988-B01B245D5B14}">
  <sheetPr>
    <pageSetUpPr fitToPage="1"/>
  </sheetPr>
  <dimension ref="A1:H21"/>
  <sheetViews>
    <sheetView view="pageLayout" zoomScaleNormal="100" workbookViewId="0">
      <selection activeCell="A18" sqref="A18"/>
    </sheetView>
  </sheetViews>
  <sheetFormatPr defaultColWidth="9.1796875" defaultRowHeight="14.5"/>
  <cols>
    <col min="1" max="1" width="10.54296875" style="8" customWidth="1"/>
    <col min="2" max="2" width="28" style="4" customWidth="1"/>
    <col min="3" max="3" width="29.26953125" style="4" customWidth="1"/>
    <col min="4" max="4" width="15.54296875" style="5" customWidth="1"/>
    <col min="5" max="5" width="19" style="5" customWidth="1"/>
    <col min="6" max="6" width="15.54296875" style="5" customWidth="1"/>
    <col min="7" max="7" width="8.1796875" style="5" customWidth="1"/>
    <col min="8" max="8" width="13.54296875" style="9" customWidth="1"/>
    <col min="9" max="10" width="9.1796875" style="4"/>
    <col min="11" max="11" width="11.26953125" style="4" bestFit="1" customWidth="1"/>
    <col min="12" max="16384" width="9.1796875" style="4"/>
  </cols>
  <sheetData>
    <row r="1" spans="1:8" s="56" customFormat="1" ht="24.65" customHeight="1">
      <c r="A1" s="58" t="s">
        <v>41</v>
      </c>
      <c r="C1" s="57"/>
      <c r="D1" s="57"/>
      <c r="E1" s="57"/>
      <c r="F1" s="57"/>
      <c r="G1" s="57"/>
      <c r="H1" s="57"/>
    </row>
    <row r="2" spans="1:8" s="1" customFormat="1" ht="15.5">
      <c r="A2" s="28"/>
      <c r="C2" s="2"/>
      <c r="D2" s="2"/>
      <c r="E2" s="2"/>
      <c r="F2" s="2"/>
      <c r="G2" s="2"/>
      <c r="H2" s="2"/>
    </row>
    <row r="3" spans="1:8" s="6" customFormat="1" ht="30.65" customHeight="1">
      <c r="A3" s="52" t="s">
        <v>7</v>
      </c>
      <c r="B3" s="53"/>
      <c r="C3" s="53"/>
      <c r="D3" s="53"/>
      <c r="E3" s="53"/>
      <c r="F3" s="53"/>
      <c r="G3" s="53"/>
      <c r="H3" s="54"/>
    </row>
    <row r="4" spans="1:8" s="1" customFormat="1" ht="46.5">
      <c r="A4" s="13" t="s">
        <v>8</v>
      </c>
      <c r="B4" s="13" t="s">
        <v>9</v>
      </c>
      <c r="C4" s="13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3" t="s">
        <v>15</v>
      </c>
    </row>
    <row r="5" spans="1:8" s="6" customFormat="1" ht="31">
      <c r="A5" s="10">
        <v>1</v>
      </c>
      <c r="B5" s="24" t="s">
        <v>42</v>
      </c>
      <c r="C5" s="24" t="s">
        <v>43</v>
      </c>
      <c r="D5" s="22">
        <v>3750000</v>
      </c>
      <c r="E5" s="22">
        <v>3750000</v>
      </c>
      <c r="F5" s="22">
        <v>1642942</v>
      </c>
      <c r="G5" s="11">
        <v>93.63</v>
      </c>
      <c r="H5" s="10" t="s">
        <v>18</v>
      </c>
    </row>
    <row r="6" spans="1:8" s="6" customFormat="1" ht="64.5" customHeight="1">
      <c r="A6" s="10">
        <v>2</v>
      </c>
      <c r="B6" s="62" t="s">
        <v>44</v>
      </c>
      <c r="C6" s="24" t="s">
        <v>45</v>
      </c>
      <c r="D6" s="22">
        <v>3286323</v>
      </c>
      <c r="E6" s="22">
        <v>3286323</v>
      </c>
      <c r="F6" s="22">
        <v>985965</v>
      </c>
      <c r="G6" s="11">
        <v>82.59</v>
      </c>
      <c r="H6" s="10" t="s">
        <v>18</v>
      </c>
    </row>
    <row r="7" spans="1:8" s="1" customFormat="1" ht="23.5" customHeight="1">
      <c r="A7" s="30"/>
      <c r="B7" s="31"/>
      <c r="C7" s="32" t="s">
        <v>19</v>
      </c>
      <c r="D7" s="33">
        <f>SUM(D5:D6)</f>
        <v>7036323</v>
      </c>
      <c r="E7" s="34">
        <f>SUM(E5:E6)</f>
        <v>7036323</v>
      </c>
      <c r="F7" s="35">
        <f>SUM(F5:F6)</f>
        <v>2628907</v>
      </c>
      <c r="G7" s="36"/>
      <c r="H7" s="37"/>
    </row>
    <row r="8" spans="1:8" s="1" customFormat="1" ht="15.5">
      <c r="A8" s="40"/>
      <c r="B8" s="41"/>
      <c r="C8" s="42"/>
      <c r="D8" s="43"/>
      <c r="E8" s="43"/>
      <c r="F8" s="43"/>
      <c r="G8" s="44"/>
      <c r="H8" s="45"/>
    </row>
    <row r="9" spans="1:8" s="1" customFormat="1" ht="15.5">
      <c r="A9" s="46"/>
      <c r="B9" s="47"/>
      <c r="C9" s="48"/>
      <c r="D9" s="49"/>
      <c r="E9" s="49"/>
      <c r="F9" s="49"/>
      <c r="G9" s="50"/>
      <c r="H9" s="51"/>
    </row>
    <row r="10" spans="1:8" s="1" customFormat="1" ht="37" customHeight="1">
      <c r="A10" s="55" t="s">
        <v>20</v>
      </c>
      <c r="B10" s="38"/>
      <c r="C10" s="38"/>
      <c r="D10" s="38"/>
      <c r="E10" s="38"/>
      <c r="F10" s="38"/>
      <c r="G10" s="38"/>
      <c r="H10" s="39"/>
    </row>
    <row r="11" spans="1:8" s="1" customFormat="1" ht="46.5">
      <c r="A11" s="13" t="s">
        <v>8</v>
      </c>
      <c r="B11" s="13" t="s">
        <v>9</v>
      </c>
      <c r="C11" s="13" t="s">
        <v>10</v>
      </c>
      <c r="D11" s="14" t="s">
        <v>11</v>
      </c>
      <c r="E11" s="14" t="s">
        <v>12</v>
      </c>
      <c r="F11" s="14" t="s">
        <v>13</v>
      </c>
      <c r="G11" s="14" t="s">
        <v>14</v>
      </c>
      <c r="H11" s="13" t="s">
        <v>15</v>
      </c>
    </row>
    <row r="12" spans="1:8" s="6" customFormat="1" ht="15.5">
      <c r="A12" s="10">
        <v>3</v>
      </c>
      <c r="B12" s="24" t="s">
        <v>46</v>
      </c>
      <c r="C12" s="24" t="s">
        <v>47</v>
      </c>
      <c r="D12" s="22">
        <v>3322130</v>
      </c>
      <c r="E12" s="22">
        <v>0</v>
      </c>
      <c r="F12" s="22">
        <v>1004735</v>
      </c>
      <c r="G12" s="11">
        <v>79.77</v>
      </c>
      <c r="H12" s="15" t="s">
        <v>23</v>
      </c>
    </row>
    <row r="13" spans="1:8" s="6" customFormat="1" ht="77.5">
      <c r="A13" s="10">
        <v>4</v>
      </c>
      <c r="B13" s="24" t="s">
        <v>48</v>
      </c>
      <c r="C13" s="24" t="s">
        <v>49</v>
      </c>
      <c r="D13" s="22">
        <v>3750000</v>
      </c>
      <c r="E13" s="22">
        <v>0</v>
      </c>
      <c r="F13" s="22">
        <v>7378257</v>
      </c>
      <c r="G13" s="11">
        <v>79.3</v>
      </c>
      <c r="H13" s="15" t="s">
        <v>23</v>
      </c>
    </row>
    <row r="14" spans="1:8" s="1" customFormat="1" ht="15.5">
      <c r="A14" s="30"/>
      <c r="B14" s="31"/>
      <c r="C14" s="32" t="s">
        <v>26</v>
      </c>
      <c r="D14" s="33">
        <f>SUM(D12:D13)</f>
        <v>7072130</v>
      </c>
      <c r="E14" s="34">
        <f>SUM(E12:E13)</f>
        <v>0</v>
      </c>
      <c r="F14" s="35">
        <f>SUM(F12:F13)</f>
        <v>8382992</v>
      </c>
      <c r="G14" s="36"/>
      <c r="H14" s="37"/>
    </row>
    <row r="15" spans="1:8" s="1" customFormat="1" ht="15.5">
      <c r="A15" s="40"/>
      <c r="B15" s="41"/>
      <c r="C15" s="42"/>
      <c r="D15" s="43"/>
      <c r="E15" s="43"/>
      <c r="F15" s="43"/>
      <c r="G15" s="44"/>
      <c r="H15" s="45"/>
    </row>
    <row r="16" spans="1:8" s="1" customFormat="1" ht="15.5">
      <c r="A16" s="46"/>
      <c r="B16" s="47"/>
      <c r="C16" s="48"/>
      <c r="D16" s="49"/>
      <c r="E16" s="49"/>
      <c r="F16" s="49"/>
      <c r="G16" s="50"/>
      <c r="H16" s="51"/>
    </row>
    <row r="17" spans="1:8" s="1" customFormat="1" ht="33" customHeight="1">
      <c r="A17" s="55" t="s">
        <v>27</v>
      </c>
      <c r="B17" s="38"/>
      <c r="C17" s="38"/>
      <c r="D17" s="38"/>
      <c r="E17" s="38"/>
      <c r="F17" s="38"/>
      <c r="G17" s="38"/>
      <c r="H17" s="39"/>
    </row>
    <row r="18" spans="1:8" s="1" customFormat="1" ht="49.5" customHeight="1">
      <c r="A18" s="13" t="s">
        <v>8</v>
      </c>
      <c r="B18" s="13" t="s">
        <v>9</v>
      </c>
      <c r="C18" s="13" t="s">
        <v>10</v>
      </c>
      <c r="D18" s="14" t="s">
        <v>11</v>
      </c>
      <c r="E18" s="14" t="s">
        <v>12</v>
      </c>
      <c r="F18" s="14" t="s">
        <v>13</v>
      </c>
      <c r="G18" s="14" t="s">
        <v>14</v>
      </c>
      <c r="H18" s="13" t="s">
        <v>15</v>
      </c>
    </row>
    <row r="19" spans="1:8" s="1" customFormat="1" ht="31">
      <c r="A19" s="10" t="s">
        <v>28</v>
      </c>
      <c r="B19" s="23" t="s">
        <v>50</v>
      </c>
      <c r="C19" s="23" t="s">
        <v>51</v>
      </c>
      <c r="D19" s="21">
        <v>3749600</v>
      </c>
      <c r="E19" s="21">
        <v>0</v>
      </c>
      <c r="F19" s="21">
        <v>3144980</v>
      </c>
      <c r="G19" s="59" t="s">
        <v>28</v>
      </c>
      <c r="H19" s="15" t="s">
        <v>27</v>
      </c>
    </row>
    <row r="20" spans="1:8" s="1" customFormat="1" ht="15.5">
      <c r="A20" s="16"/>
      <c r="B20" s="17"/>
      <c r="C20" s="18" t="s">
        <v>26</v>
      </c>
      <c r="D20" s="25">
        <f>SUM(D19:D19)</f>
        <v>3749600</v>
      </c>
      <c r="E20" s="26">
        <f>SUM(E19:E19)</f>
        <v>0</v>
      </c>
      <c r="F20" s="27">
        <f>SUM(F19:F19)</f>
        <v>3144980</v>
      </c>
      <c r="G20" s="19"/>
      <c r="H20" s="20"/>
    </row>
    <row r="21" spans="1:8" s="7" customFormat="1" ht="15.5">
      <c r="A21" s="12"/>
      <c r="B21" s="1"/>
      <c r="C21" s="1"/>
      <c r="D21" s="3"/>
      <c r="E21" s="3"/>
      <c r="F21" s="3"/>
      <c r="G21" s="3"/>
      <c r="H21" s="12"/>
    </row>
  </sheetData>
  <printOptions horizontalCentered="1"/>
  <pageMargins left="0.25" right="0.25" top="0.5" bottom="0.5" header="0.3" footer="0.3"/>
  <pageSetup scale="95" fitToHeight="0" orientation="landscape" r:id="rId1"/>
  <headerFooter>
    <oddFooter>&amp;L&amp;"-,Bold"&amp;UJune 2026&amp;"-,Regular"&amp;U &amp;SMay 2025&amp;CNOPA Results Page &amp;P of &amp;N&amp;RGFO-25-301 
Distributed Energy Resources for
Innovative Vehicle Energization
Strategies (DRIVES)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20fdd27f79f54a098a36536e60481051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d32d9c127af9fc03d7e83fb6554c9a97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d59d910-56ec-4d5a-9702-61243d3b599f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  <SharedWithUsers xmlns="5067c814-4b34-462c-a21d-c185ff6548d2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AE388CA-C2E4-4595-9A0B-552B97BEA5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145A5F-02CB-4DE2-89F0-99895BCEBF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4F9C70-C2BE-4002-BC54-AFA386BCEB79}">
  <ds:schemaRefs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785685f2-c2e1-4352-89aa-3faca8eaba52"/>
    <ds:schemaRef ds:uri="http://schemas.microsoft.com/office/2006/documentManagement/types"/>
    <ds:schemaRef ds:uri="http://schemas.microsoft.com/office/infopath/2007/PartnerControls"/>
    <ds:schemaRef ds:uri="5067c814-4b34-462c-a21d-c185ff6548d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</vt:lpstr>
      <vt:lpstr>NOPA Table - Group 1</vt:lpstr>
      <vt:lpstr>NOPA Table - Group 2</vt:lpstr>
      <vt:lpstr>'NOPA Table - Group 1'!Print_Area</vt:lpstr>
      <vt:lpstr>'NOPA Table - Group 1'!Print_Titles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GFO-25-301 Revised NOPA Results</dc:title>
  <dc:subject/>
  <dc:creator>CaliforniaEnergyCommission@caenergy.onmicrosoft.com</dc:creator>
  <cp:keywords/>
  <dc:description/>
  <cp:lastModifiedBy>Cary, Eilene@Energy</cp:lastModifiedBy>
  <cp:revision/>
  <cp:lastPrinted>2026-06-04T22:56:24Z</cp:lastPrinted>
  <dcterms:created xsi:type="dcterms:W3CDTF">2015-01-15T18:23:38Z</dcterms:created>
  <dcterms:modified xsi:type="dcterms:W3CDTF">2026-06-04T22:56:41Z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  <property fmtid="{D5CDD505-2E9C-101B-9397-08002B2CF9AE}" pid="4" name="Order">
    <vt:r8>2373600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