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-my.sharepoint.com/personal/kevyn_piper_energy_ca_gov/Documents/Desktop/GFO-25-302 CHOIR/NOPA (2026-07-06)/"/>
    </mc:Choice>
  </mc:AlternateContent>
  <xr:revisionPtr revIDLastSave="69" documentId="8_{0B705A5F-5E0A-4851-83F3-3A75A8B0FC88}" xr6:coauthVersionLast="47" xr6:coauthVersionMax="47" xr10:uidLastSave="{2F044669-E4DC-4378-A574-94324A154DBB}"/>
  <bookViews>
    <workbookView xWindow="1530" yWindow="465" windowWidth="19800" windowHeight="14160" activeTab="1" xr2:uid="{00000000-000D-0000-FFFF-FFFF00000000}"/>
  </bookViews>
  <sheets>
    <sheet name="Cover" sheetId="11" r:id="rId1"/>
    <sheet name="NOPA Table" sheetId="6" r:id="rId2"/>
  </sheets>
  <definedNames>
    <definedName name="_xlnm.Print_Area" localSheetId="1">'NOPA Table'!$A$1:$H$34</definedName>
    <definedName name="_xlnm.Print_Titles" localSheetId="1">'NOPA Table'!$1:$2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6" l="1"/>
  <c r="F34" i="6"/>
  <c r="D34" i="6"/>
  <c r="E28" i="6"/>
  <c r="D28" i="6"/>
  <c r="F28" i="6"/>
  <c r="E18" i="6" l="1"/>
  <c r="F18" i="6"/>
  <c r="D18" i="6"/>
  <c r="F7" i="6" l="1"/>
  <c r="E7" i="6"/>
  <c r="D7" i="6"/>
</calcChain>
</file>

<file path=xl/sharedStrings.xml><?xml version="1.0" encoding="utf-8"?>
<sst xmlns="http://schemas.openxmlformats.org/spreadsheetml/2006/main" count="104" uniqueCount="51">
  <si>
    <t>California Energy Commission - Energy Research Development Division</t>
  </si>
  <si>
    <t>Notice of Proposed Awards</t>
  </si>
  <si>
    <t>GFO-25-302</t>
  </si>
  <si>
    <t>Coordinated Holistic Orchestration of Inverter-based Resources (CHOIR)</t>
  </si>
  <si>
    <t>Proposed Award</t>
  </si>
  <si>
    <t>Group Rank Number</t>
  </si>
  <si>
    <t>Project Applicant</t>
  </si>
  <si>
    <t>Title</t>
  </si>
  <si>
    <t>CEC Funds Requested</t>
  </si>
  <si>
    <t>CEC Funds Recommended</t>
  </si>
  <si>
    <t>Match Funds 
(Letter Value)</t>
  </si>
  <si>
    <t>Score</t>
  </si>
  <si>
    <t>Award
Status</t>
  </si>
  <si>
    <t>The Regents of the UC Riverside Campus</t>
  </si>
  <si>
    <t>Coordinated Virtual Power Plant for Distribution-Level Services, Grid Constraint Mitigation, Analytical Compensation Frameworks, and Multi-Substation Demonstration in Disadvantaged Communities</t>
  </si>
  <si>
    <t>Awardee</t>
  </si>
  <si>
    <t>DER Security Corp</t>
  </si>
  <si>
    <t>SYMPHONY</t>
  </si>
  <si>
    <t>Total Funding Recommended</t>
  </si>
  <si>
    <t>Passed Not Funded</t>
  </si>
  <si>
    <t>Vital Energy Solutions LLC</t>
  </si>
  <si>
    <t>Edge-Orchestrated Residential Virtual Power Plant for Distribution-Level Grid Operations</t>
  </si>
  <si>
    <t>Finalist</t>
  </si>
  <si>
    <t>Infinite Grid, Inc.</t>
  </si>
  <si>
    <t>OPF Energy, LLC</t>
  </si>
  <si>
    <t>OptiFlow, Harmonizing the Grid—The CHOIR Platform for a Connected Energy Future</t>
  </si>
  <si>
    <t>Kora Power, Inc.</t>
  </si>
  <si>
    <t>Power Feeder-Level Residential Distributed Energy Resource Orchestration Demo</t>
  </si>
  <si>
    <t>ev.energy</t>
  </si>
  <si>
    <t>Virtual Orchestrated Load Technology (VOLT)</t>
  </si>
  <si>
    <t>Luminia LLC</t>
  </si>
  <si>
    <t>Orchestration of Heterogeneous Inverter-based Devices (ORCHID) at La Casa del Zorro</t>
  </si>
  <si>
    <t>Total</t>
  </si>
  <si>
    <t>Did Not Pass</t>
  </si>
  <si>
    <t>N/A</t>
  </si>
  <si>
    <t>Navia Energy Inc.</t>
  </si>
  <si>
    <t>ZENTRUM, AI native Edge centric Energy Orchestration</t>
  </si>
  <si>
    <t>-</t>
  </si>
  <si>
    <t>The Regents of the UC Los Angeles Campus</t>
  </si>
  <si>
    <t>COHESIVA</t>
  </si>
  <si>
    <t>Current Ways, Inc.</t>
  </si>
  <si>
    <t>CHOIR, CWUBIC-Enabled AC V2G Virtual Power Plant Demonstration in Disadvantaged Community</t>
  </si>
  <si>
    <t>Antelope Valley Fair Authority</t>
  </si>
  <si>
    <t>MARRC Hybrid-Hydrogen VPP Project</t>
  </si>
  <si>
    <t>Emrgy</t>
  </si>
  <si>
    <t>Arvin Edison Hydrokinetic and Canal Floating Solar</t>
  </si>
  <si>
    <t>Disqualified</t>
  </si>
  <si>
    <t>GC Green, Incorporated</t>
  </si>
  <si>
    <t>McCain Valley Virtual Power Plant (VPP) Hub</t>
  </si>
  <si>
    <t>Lunar Energy</t>
  </si>
  <si>
    <t>FeeDER, Flexible Multi-Asset VPP as a Scalable Non-Wires Alternative for Accelerated Interconnection and Distribution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</si>
</sst>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409]mmmm\ d\,\ yyyy;@"/>
  </numFmts>
  <fonts count="1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.5"/>
      <color rgb="FF000000"/>
      <name val="Tahoma"/>
      <family val="2"/>
    </font>
    <font>
      <sz val="12"/>
      <name val="Tahoma "/>
    </font>
    <font>
      <sz val="12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0" fontId="4" fillId="5" borderId="6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right" vertical="center"/>
    </xf>
    <xf numFmtId="164" fontId="4" fillId="5" borderId="6" xfId="0" applyNumberFormat="1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4" fillId="5" borderId="8" xfId="0" applyNumberFormat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4" fillId="5" borderId="9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horizontal="right" vertical="center" wrapText="1"/>
    </xf>
    <xf numFmtId="164" fontId="4" fillId="5" borderId="4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164" fontId="11" fillId="0" borderId="5" xfId="0" applyNumberFormat="1" applyFont="1" applyBorder="1" applyAlignment="1">
      <alignment horizontal="right" vertical="center" wrapText="1"/>
    </xf>
    <xf numFmtId="0" fontId="5" fillId="3" borderId="7" xfId="0" applyFont="1" applyFill="1" applyBorder="1"/>
    <xf numFmtId="0" fontId="5" fillId="3" borderId="8" xfId="0" applyFont="1" applyFill="1" applyBorder="1"/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6"/>
  <sheetViews>
    <sheetView workbookViewId="0">
      <selection activeCell="A6" sqref="A6"/>
    </sheetView>
  </sheetViews>
  <sheetFormatPr defaultRowHeight="15"/>
  <cols>
    <col min="1" max="1" width="86.140625" style="29" customWidth="1"/>
  </cols>
  <sheetData>
    <row r="1" spans="1:1" ht="25.5" customHeight="1">
      <c r="A1" s="29" t="s">
        <v>0</v>
      </c>
    </row>
    <row r="2" spans="1:1" ht="25.5" customHeight="1">
      <c r="A2" s="29" t="s">
        <v>1</v>
      </c>
    </row>
    <row r="3" spans="1:1" ht="25.5" customHeight="1">
      <c r="A3" s="59" t="s">
        <v>2</v>
      </c>
    </row>
    <row r="4" spans="1:1" ht="25.5" customHeight="1">
      <c r="A4" s="59" t="s">
        <v>3</v>
      </c>
    </row>
    <row r="5" spans="1:1" ht="25.5" customHeight="1">
      <c r="A5" s="60">
        <v>46209</v>
      </c>
    </row>
    <row r="6" spans="1:1" ht="25.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="70" zoomScaleNormal="70" zoomScaleSheetLayoutView="100" workbookViewId="0">
      <selection activeCell="K5" sqref="K5"/>
    </sheetView>
  </sheetViews>
  <sheetFormatPr defaultColWidth="9.140625" defaultRowHeight="15"/>
  <cols>
    <col min="1" max="1" width="10.5703125" style="8" customWidth="1"/>
    <col min="2" max="2" width="37" style="4" customWidth="1"/>
    <col min="3" max="3" width="36" style="4" customWidth="1"/>
    <col min="4" max="4" width="15.5703125" style="5" customWidth="1"/>
    <col min="5" max="5" width="19" style="5" customWidth="1"/>
    <col min="6" max="6" width="19.5703125" style="5" customWidth="1"/>
    <col min="7" max="7" width="8.140625" style="5" customWidth="1"/>
    <col min="8" max="8" width="15.7109375" style="9" customWidth="1"/>
    <col min="9" max="10" width="9.140625" style="4"/>
    <col min="11" max="11" width="11.28515625" style="4" bestFit="1" customWidth="1"/>
    <col min="12" max="16384" width="9.140625" style="4"/>
  </cols>
  <sheetData>
    <row r="1" spans="1:10" s="53" customFormat="1" ht="24.6" customHeight="1">
      <c r="A1" s="55" t="s">
        <v>3</v>
      </c>
      <c r="C1" s="54"/>
      <c r="D1" s="54"/>
      <c r="E1" s="54"/>
      <c r="F1" s="54"/>
      <c r="G1" s="54"/>
      <c r="H1" s="54"/>
    </row>
    <row r="2" spans="1:10" s="1" customFormat="1" ht="15.75">
      <c r="A2" s="28"/>
      <c r="C2" s="2"/>
      <c r="D2" s="2"/>
      <c r="E2" s="2"/>
      <c r="F2" s="2"/>
      <c r="G2" s="2"/>
      <c r="H2" s="2"/>
    </row>
    <row r="3" spans="1:10" s="6" customFormat="1" ht="33.950000000000003" customHeight="1">
      <c r="A3" s="50" t="s">
        <v>4</v>
      </c>
      <c r="B3" s="51"/>
      <c r="C3" s="51"/>
      <c r="D3" s="51"/>
      <c r="E3" s="51"/>
      <c r="F3" s="51"/>
      <c r="G3" s="51"/>
      <c r="H3" s="52"/>
    </row>
    <row r="4" spans="1:10" s="1" customFormat="1" ht="47.25">
      <c r="A4" s="13" t="s">
        <v>5</v>
      </c>
      <c r="B4" s="13" t="s">
        <v>6</v>
      </c>
      <c r="C4" s="13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3" t="s">
        <v>12</v>
      </c>
    </row>
    <row r="5" spans="1:10" s="6" customFormat="1" ht="101.25" customHeight="1">
      <c r="A5" s="10">
        <v>1</v>
      </c>
      <c r="B5" s="25" t="s">
        <v>13</v>
      </c>
      <c r="C5" s="25" t="s">
        <v>14</v>
      </c>
      <c r="D5" s="23">
        <v>3483212</v>
      </c>
      <c r="E5" s="23">
        <v>3483212</v>
      </c>
      <c r="F5" s="23">
        <v>1360806</v>
      </c>
      <c r="G5" s="11">
        <v>91.76</v>
      </c>
      <c r="H5" s="10" t="s">
        <v>15</v>
      </c>
    </row>
    <row r="6" spans="1:10" s="6" customFormat="1" ht="30" customHeight="1">
      <c r="A6" s="10">
        <v>2</v>
      </c>
      <c r="B6" s="25" t="s">
        <v>16</v>
      </c>
      <c r="C6" s="25" t="s">
        <v>17</v>
      </c>
      <c r="D6" s="23">
        <v>3360000</v>
      </c>
      <c r="E6" s="23">
        <v>3360000</v>
      </c>
      <c r="F6" s="23">
        <v>715000</v>
      </c>
      <c r="G6" s="11">
        <v>91.14</v>
      </c>
      <c r="H6" s="10" t="s">
        <v>15</v>
      </c>
    </row>
    <row r="7" spans="1:10" s="1" customFormat="1" ht="23.45" customHeight="1">
      <c r="A7" s="30"/>
      <c r="B7" s="31"/>
      <c r="C7" s="32" t="s">
        <v>18</v>
      </c>
      <c r="D7" s="33">
        <f>SUM(D5:D6)</f>
        <v>6843212</v>
      </c>
      <c r="E7" s="34">
        <f>SUM(E5:E6)</f>
        <v>6843212</v>
      </c>
      <c r="F7" s="35">
        <f>SUM(F5:F6)</f>
        <v>2075806</v>
      </c>
      <c r="G7" s="36"/>
      <c r="H7" s="37"/>
    </row>
    <row r="8" spans="1:10" s="1" customFormat="1" ht="15.75">
      <c r="A8" s="38"/>
      <c r="B8" s="39"/>
      <c r="C8" s="40"/>
      <c r="D8" s="41"/>
      <c r="E8" s="41"/>
      <c r="F8" s="41"/>
      <c r="G8" s="42"/>
      <c r="H8" s="43"/>
    </row>
    <row r="9" spans="1:10" s="1" customFormat="1" ht="15.75">
      <c r="A9" s="44"/>
      <c r="B9" s="45"/>
      <c r="C9" s="46"/>
      <c r="D9" s="47"/>
      <c r="E9" s="47"/>
      <c r="F9" s="47"/>
      <c r="G9" s="48"/>
      <c r="H9" s="49"/>
    </row>
    <row r="10" spans="1:10" s="1" customFormat="1" ht="39.950000000000003" customHeight="1">
      <c r="A10" s="50" t="s">
        <v>19</v>
      </c>
      <c r="B10" s="57"/>
      <c r="C10" s="57"/>
      <c r="D10" s="57"/>
      <c r="E10" s="57"/>
      <c r="F10" s="57"/>
      <c r="G10" s="57"/>
      <c r="H10" s="58"/>
    </row>
    <row r="11" spans="1:10" s="1" customFormat="1" ht="47.25">
      <c r="A11" s="13" t="s">
        <v>5</v>
      </c>
      <c r="B11" s="13" t="s">
        <v>6</v>
      </c>
      <c r="C11" s="13" t="s">
        <v>7</v>
      </c>
      <c r="D11" s="14" t="s">
        <v>8</v>
      </c>
      <c r="E11" s="14" t="s">
        <v>9</v>
      </c>
      <c r="F11" s="14" t="s">
        <v>10</v>
      </c>
      <c r="G11" s="14" t="s">
        <v>11</v>
      </c>
      <c r="H11" s="13" t="s">
        <v>12</v>
      </c>
    </row>
    <row r="12" spans="1:10" s="6" customFormat="1" ht="45">
      <c r="A12" s="10">
        <v>3</v>
      </c>
      <c r="B12" s="25" t="s">
        <v>20</v>
      </c>
      <c r="C12" s="25" t="s">
        <v>21</v>
      </c>
      <c r="D12" s="23">
        <v>3900000</v>
      </c>
      <c r="E12" s="23">
        <v>0</v>
      </c>
      <c r="F12" s="23">
        <v>989476</v>
      </c>
      <c r="G12" s="11">
        <v>84.38</v>
      </c>
      <c r="H12" s="15" t="s">
        <v>22</v>
      </c>
      <c r="J12" s="1"/>
    </row>
    <row r="13" spans="1:10" s="6" customFormat="1" ht="45">
      <c r="A13" s="10">
        <v>4</v>
      </c>
      <c r="B13" s="25" t="s">
        <v>23</v>
      </c>
      <c r="C13" s="25" t="s">
        <v>21</v>
      </c>
      <c r="D13" s="23">
        <v>2543927</v>
      </c>
      <c r="E13" s="23">
        <v>0</v>
      </c>
      <c r="F13" s="23">
        <v>968358</v>
      </c>
      <c r="G13" s="11">
        <v>83.15</v>
      </c>
      <c r="H13" s="15" t="s">
        <v>22</v>
      </c>
    </row>
    <row r="14" spans="1:10" s="6" customFormat="1" ht="45">
      <c r="A14" s="10">
        <v>5</v>
      </c>
      <c r="B14" s="24" t="s">
        <v>24</v>
      </c>
      <c r="C14" s="24" t="s">
        <v>25</v>
      </c>
      <c r="D14" s="22">
        <v>4000000</v>
      </c>
      <c r="E14" s="22">
        <v>0</v>
      </c>
      <c r="F14" s="22">
        <v>1100000</v>
      </c>
      <c r="G14" s="16">
        <v>82.88</v>
      </c>
      <c r="H14" s="15" t="s">
        <v>22</v>
      </c>
    </row>
    <row r="15" spans="1:10" s="6" customFormat="1" ht="45">
      <c r="A15" s="10">
        <v>6</v>
      </c>
      <c r="B15" s="24" t="s">
        <v>26</v>
      </c>
      <c r="C15" s="24" t="s">
        <v>27</v>
      </c>
      <c r="D15" s="22">
        <v>3999997</v>
      </c>
      <c r="E15" s="22">
        <v>0</v>
      </c>
      <c r="F15" s="22">
        <v>2428243</v>
      </c>
      <c r="G15" s="16">
        <v>80.92</v>
      </c>
      <c r="H15" s="15" t="s">
        <v>22</v>
      </c>
    </row>
    <row r="16" spans="1:10" s="6" customFormat="1" ht="30" customHeight="1">
      <c r="A16" s="10">
        <v>7</v>
      </c>
      <c r="B16" s="24" t="s">
        <v>28</v>
      </c>
      <c r="C16" s="24" t="s">
        <v>29</v>
      </c>
      <c r="D16" s="22">
        <v>3235584</v>
      </c>
      <c r="E16" s="22">
        <v>0</v>
      </c>
      <c r="F16" s="22">
        <v>815765</v>
      </c>
      <c r="G16" s="16">
        <v>78.739999999999995</v>
      </c>
      <c r="H16" s="15" t="s">
        <v>22</v>
      </c>
    </row>
    <row r="17" spans="1:8" s="1" customFormat="1" ht="45">
      <c r="A17" s="10">
        <v>8</v>
      </c>
      <c r="B17" s="24" t="s">
        <v>30</v>
      </c>
      <c r="C17" s="24" t="s">
        <v>31</v>
      </c>
      <c r="D17" s="22">
        <v>2999892</v>
      </c>
      <c r="E17" s="22">
        <v>0</v>
      </c>
      <c r="F17" s="22">
        <v>785979</v>
      </c>
      <c r="G17" s="16">
        <v>77.36</v>
      </c>
      <c r="H17" s="15" t="s">
        <v>22</v>
      </c>
    </row>
    <row r="18" spans="1:8" s="1" customFormat="1" ht="15.75">
      <c r="A18" s="30"/>
      <c r="B18" s="31"/>
      <c r="C18" s="32" t="s">
        <v>32</v>
      </c>
      <c r="D18" s="33">
        <f>SUM(D12:D17)</f>
        <v>20679400</v>
      </c>
      <c r="E18" s="34">
        <f>SUM(E12:E17)</f>
        <v>0</v>
      </c>
      <c r="F18" s="35">
        <f>SUM(F12:F17)</f>
        <v>7087821</v>
      </c>
      <c r="G18" s="36"/>
      <c r="H18" s="37"/>
    </row>
    <row r="19" spans="1:8" s="1" customFormat="1" ht="15.75">
      <c r="A19" s="38"/>
      <c r="B19" s="39"/>
      <c r="C19" s="40"/>
      <c r="D19" s="41"/>
      <c r="E19" s="41"/>
      <c r="F19" s="41"/>
      <c r="G19" s="42"/>
      <c r="H19" s="43"/>
    </row>
    <row r="20" spans="1:8" s="1" customFormat="1" ht="15.75">
      <c r="A20" s="44"/>
      <c r="B20" s="45"/>
      <c r="C20" s="46"/>
      <c r="D20" s="47"/>
      <c r="E20" s="47"/>
      <c r="F20" s="47"/>
      <c r="G20" s="48"/>
      <c r="H20" s="49"/>
    </row>
    <row r="21" spans="1:8" s="1" customFormat="1" ht="36.6" customHeight="1">
      <c r="A21" s="50" t="s">
        <v>33</v>
      </c>
      <c r="B21" s="57"/>
      <c r="C21" s="57"/>
      <c r="D21" s="57"/>
      <c r="E21" s="57"/>
      <c r="F21" s="57"/>
      <c r="G21" s="57"/>
      <c r="H21" s="58"/>
    </row>
    <row r="22" spans="1:8" s="1" customFormat="1" ht="49.5" customHeight="1">
      <c r="A22" s="13" t="s">
        <v>5</v>
      </c>
      <c r="B22" s="13" t="s">
        <v>6</v>
      </c>
      <c r="C22" s="13" t="s">
        <v>7</v>
      </c>
      <c r="D22" s="14" t="s">
        <v>8</v>
      </c>
      <c r="E22" s="14" t="s">
        <v>9</v>
      </c>
      <c r="F22" s="14" t="s">
        <v>10</v>
      </c>
      <c r="G22" s="14" t="s">
        <v>11</v>
      </c>
      <c r="H22" s="13" t="s">
        <v>12</v>
      </c>
    </row>
    <row r="23" spans="1:8" s="1" customFormat="1" ht="30" customHeight="1">
      <c r="A23" s="10" t="s">
        <v>34</v>
      </c>
      <c r="B23" s="24" t="s">
        <v>35</v>
      </c>
      <c r="C23" s="24" t="s">
        <v>36</v>
      </c>
      <c r="D23" s="22">
        <v>2058236</v>
      </c>
      <c r="E23" s="22">
        <v>0</v>
      </c>
      <c r="F23" s="22">
        <v>421000</v>
      </c>
      <c r="G23" s="16" t="s">
        <v>37</v>
      </c>
      <c r="H23" s="15" t="s">
        <v>33</v>
      </c>
    </row>
    <row r="24" spans="1:8" s="1" customFormat="1" ht="30" customHeight="1">
      <c r="A24" s="10" t="s">
        <v>34</v>
      </c>
      <c r="B24" s="24" t="s">
        <v>38</v>
      </c>
      <c r="C24" s="24" t="s">
        <v>39</v>
      </c>
      <c r="D24" s="22">
        <v>3350000</v>
      </c>
      <c r="E24" s="22">
        <v>0</v>
      </c>
      <c r="F24" s="56">
        <v>838563</v>
      </c>
      <c r="G24" s="16" t="s">
        <v>37</v>
      </c>
      <c r="H24" s="15" t="s">
        <v>33</v>
      </c>
    </row>
    <row r="25" spans="1:8" s="1" customFormat="1" ht="60">
      <c r="A25" s="10" t="s">
        <v>34</v>
      </c>
      <c r="B25" s="24" t="s">
        <v>40</v>
      </c>
      <c r="C25" s="24" t="s">
        <v>41</v>
      </c>
      <c r="D25" s="22">
        <v>3524242</v>
      </c>
      <c r="E25" s="22">
        <v>0</v>
      </c>
      <c r="F25" s="22">
        <v>1823210</v>
      </c>
      <c r="G25" s="16" t="s">
        <v>37</v>
      </c>
      <c r="H25" s="15" t="s">
        <v>33</v>
      </c>
    </row>
    <row r="26" spans="1:8" s="1" customFormat="1" ht="30" customHeight="1">
      <c r="A26" s="10" t="s">
        <v>34</v>
      </c>
      <c r="B26" s="24" t="s">
        <v>42</v>
      </c>
      <c r="C26" s="24" t="s">
        <v>43</v>
      </c>
      <c r="D26" s="22">
        <v>3983966</v>
      </c>
      <c r="E26" s="22">
        <v>0</v>
      </c>
      <c r="F26" s="22">
        <v>3195466</v>
      </c>
      <c r="G26" s="16" t="s">
        <v>37</v>
      </c>
      <c r="H26" s="15" t="s">
        <v>33</v>
      </c>
    </row>
    <row r="27" spans="1:8" s="1" customFormat="1" ht="30" customHeight="1">
      <c r="A27" s="10" t="s">
        <v>34</v>
      </c>
      <c r="B27" s="24" t="s">
        <v>44</v>
      </c>
      <c r="C27" s="24" t="s">
        <v>45</v>
      </c>
      <c r="D27" s="22">
        <v>2437330</v>
      </c>
      <c r="E27" s="22">
        <v>0</v>
      </c>
      <c r="F27" s="22">
        <v>607862</v>
      </c>
      <c r="G27" s="16" t="s">
        <v>37</v>
      </c>
      <c r="H27" s="15" t="s">
        <v>33</v>
      </c>
    </row>
    <row r="28" spans="1:8" s="1" customFormat="1" ht="15.75">
      <c r="A28" s="17"/>
      <c r="B28" s="18"/>
      <c r="C28" s="19" t="s">
        <v>32</v>
      </c>
      <c r="D28" s="27">
        <f>SUM(D23:D27)</f>
        <v>15353774</v>
      </c>
      <c r="E28" s="27">
        <f>SUM(E23:E27)</f>
        <v>0</v>
      </c>
      <c r="F28" s="27">
        <f>SUM(F23:F27)</f>
        <v>6886101</v>
      </c>
      <c r="G28" s="20"/>
      <c r="H28" s="21"/>
    </row>
    <row r="29" spans="1:8" s="7" customFormat="1">
      <c r="A29" s="12"/>
      <c r="B29" s="1"/>
      <c r="C29" s="1"/>
      <c r="D29" s="3"/>
      <c r="E29" s="3"/>
      <c r="F29" s="3"/>
      <c r="G29" s="3"/>
      <c r="H29" s="12"/>
    </row>
    <row r="30" spans="1:8" s="1" customFormat="1" ht="36.6" customHeight="1">
      <c r="A30" s="50" t="s">
        <v>46</v>
      </c>
      <c r="B30" s="57"/>
      <c r="C30" s="57"/>
      <c r="D30" s="57"/>
      <c r="E30" s="57"/>
      <c r="F30" s="57"/>
      <c r="G30" s="57"/>
      <c r="H30" s="58"/>
    </row>
    <row r="31" spans="1:8" s="1" customFormat="1" ht="49.5" customHeight="1">
      <c r="A31" s="13" t="s">
        <v>5</v>
      </c>
      <c r="B31" s="13" t="s">
        <v>6</v>
      </c>
      <c r="C31" s="13" t="s">
        <v>7</v>
      </c>
      <c r="D31" s="14" t="s">
        <v>8</v>
      </c>
      <c r="E31" s="14" t="s">
        <v>9</v>
      </c>
      <c r="F31" s="14" t="s">
        <v>10</v>
      </c>
      <c r="G31" s="14" t="s">
        <v>11</v>
      </c>
      <c r="H31" s="13" t="s">
        <v>12</v>
      </c>
    </row>
    <row r="32" spans="1:8" s="1" customFormat="1" ht="34.5" customHeight="1">
      <c r="A32" s="10" t="s">
        <v>34</v>
      </c>
      <c r="B32" s="24" t="s">
        <v>47</v>
      </c>
      <c r="C32" s="24" t="s">
        <v>48</v>
      </c>
      <c r="D32" s="22">
        <v>2151758</v>
      </c>
      <c r="E32" s="22">
        <v>0</v>
      </c>
      <c r="F32" s="22">
        <v>0</v>
      </c>
      <c r="G32" s="16" t="s">
        <v>37</v>
      </c>
      <c r="H32" s="15" t="s">
        <v>46</v>
      </c>
    </row>
    <row r="33" spans="1:8" s="6" customFormat="1" ht="75">
      <c r="A33" s="10" t="s">
        <v>34</v>
      </c>
      <c r="B33" s="24" t="s">
        <v>49</v>
      </c>
      <c r="C33" s="24" t="s">
        <v>50</v>
      </c>
      <c r="D33" s="22">
        <v>3682140</v>
      </c>
      <c r="E33" s="22">
        <v>0</v>
      </c>
      <c r="F33" s="22">
        <v>150000</v>
      </c>
      <c r="G33" s="16" t="s">
        <v>37</v>
      </c>
      <c r="H33" s="15" t="s">
        <v>46</v>
      </c>
    </row>
    <row r="34" spans="1:8" s="1" customFormat="1" ht="15.75">
      <c r="A34" s="17"/>
      <c r="B34" s="18"/>
      <c r="C34" s="19" t="s">
        <v>32</v>
      </c>
      <c r="D34" s="26">
        <f>SUM(D32:D33)</f>
        <v>5833898</v>
      </c>
      <c r="E34" s="26">
        <f>SUM(E32:E33)</f>
        <v>0</v>
      </c>
      <c r="F34" s="27">
        <f>SUM(F32:F33)</f>
        <v>150000</v>
      </c>
      <c r="G34" s="20"/>
      <c r="H34" s="21"/>
    </row>
  </sheetData>
  <printOptions horizontalCentered="1"/>
  <pageMargins left="0.25" right="0.25" top="0.5" bottom="0.5" header="0.3" footer="0.3"/>
  <pageSetup scale="84" fitToHeight="0" orientation="landscape" r:id="rId1"/>
  <headerFooter>
    <oddFooter>&amp;CNOPA Results Page &amp;P of &amp;N</oddFooter>
  </headerFooter>
  <rowBreaks count="2" manualBreakCount="2">
    <brk id="9" max="7" man="1"/>
    <brk id="20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20fdd27f79f54a098a36536e60481051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d32d9c127af9fc03d7e83fb6554c9a97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d59d910-56ec-4d5a-9702-61243d3b599f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9A7529-620C-49B0-B5BF-758B12370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4F9C70-C2BE-4002-BC54-AFA386BCEB79}">
  <ds:schemaRefs>
    <ds:schemaRef ds:uri="http://schemas.microsoft.com/office/2006/metadata/properties"/>
    <ds:schemaRef ds:uri="http://schemas.microsoft.com/office/infopath/2007/PartnerControls"/>
    <ds:schemaRef ds:uri="5067c814-4b34-462c-a21d-c185ff6548d2"/>
    <ds:schemaRef ds:uri="785685f2-c2e1-4352-89aa-3faca8eab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NOPA Table</vt:lpstr>
      <vt:lpstr>'NOPA Table'!Print_Area</vt:lpstr>
      <vt:lpstr>'NOPA Table'!Print_Titles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jrosales</dc:creator>
  <cp:keywords/>
  <dc:description/>
  <cp:lastModifiedBy>Piper, Kevyn@Energy</cp:lastModifiedBy>
  <cp:revision/>
  <dcterms:created xsi:type="dcterms:W3CDTF">2015-01-15T18:23:38Z</dcterms:created>
  <dcterms:modified xsi:type="dcterms:W3CDTF">2026-07-06T16:02:11Z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