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codeName="ThisWorkbook"/>
  <mc:AlternateContent xmlns:mc="http://schemas.openxmlformats.org/markup-compatibility/2006">
    <mc:Choice Requires="x15">
      <x15ac:absPath xmlns:x15ac="http://schemas.microsoft.com/office/spreadsheetml/2010/11/ac" url="https://caenergy.sharepoint.com/sites/CECCGL/Shared Documents/CGL Files/02 Grants/_ Grant Solicitations/2025-2026 GFOs/GFO-26-501 Innovations in open data and modeling/Working Docs/"/>
    </mc:Choice>
  </mc:AlternateContent>
  <xr:revisionPtr revIDLastSave="3139" documentId="8_{1D79DA54-C879-41CF-A532-8C1165FA15A1}" xr6:coauthVersionLast="47" xr6:coauthVersionMax="47" xr10:uidLastSave="{4316D035-0342-4A3E-BAE4-63091613BC94}"/>
  <workbookProtection workbookAlgorithmName="SHA-512" workbookHashValue="SPwKJ+hFWWYhvNIYMbvKBXzqqW7cxRKwKbU3394peV6StASMgezX2KuHM8cRkJ5EOvxq9Vrp/hV6QtHcxYc5hw==" workbookSaltValue="zAT0BwL6kF7pwSt3D9p3Ew==" workbookSpinCount="100000" lockStructure="1"/>
  <bookViews>
    <workbookView xWindow="57480" yWindow="-120" windowWidth="29040" windowHeight="17520" tabRatio="734" xr2:uid="{0122F091-A7A6-4663-B448-DA10751A2111}"/>
  </bookViews>
  <sheets>
    <sheet name="Instructions" sheetId="133" r:id="rId1"/>
    <sheet name="Category Budget" sheetId="131" r:id="rId2"/>
    <sheet name="Direct Labor" sheetId="52" r:id="rId3"/>
    <sheet name="Fringe Benefits" sheetId="127" r:id="rId4"/>
    <sheet name="Travel" sheetId="123" r:id="rId5"/>
    <sheet name="Equipment" sheetId="128" r:id="rId6"/>
    <sheet name="Materials &amp; Misc." sheetId="129" r:id="rId7"/>
    <sheet name="Subrecipients &amp; Vendors" sheetId="130" r:id="rId8"/>
    <sheet name="Indirect Costs &amp; Profit" sheetId="132" r:id="rId9"/>
    <sheet name="Lists" sheetId="134" state="hidden" r:id="rId10"/>
  </sheets>
  <definedNames>
    <definedName name="_xlnm._FilterDatabase" localSheetId="8" hidden="1">'Indirect Costs &amp; Profit'!$A$2:$O$148</definedName>
    <definedName name="Indirect_Rate_Guide">#REF!</definedName>
    <definedName name="NAME">#REF!</definedName>
    <definedName name="_xlnm.Print_Area" localSheetId="1">'Category Budget'!$A$1:$E$32</definedName>
    <definedName name="_xlnm.Print_Area" localSheetId="2">'Direct Labor'!$A$1:$H$232</definedName>
    <definedName name="_xlnm.Print_Area" localSheetId="5">Equipment!$A$1:$L$227</definedName>
    <definedName name="_xlnm.Print_Area" localSheetId="3">'Fringe Benefits'!$A$1:$H$124</definedName>
    <definedName name="_xlnm.Print_Area" localSheetId="8">'Indirect Costs &amp; Profit'!$A$1:$O$200</definedName>
    <definedName name="_xlnm.Print_Area" localSheetId="0">Instructions!$A$1:$E$67</definedName>
    <definedName name="_xlnm.Print_Area" localSheetId="6">'Materials &amp; Misc.'!$A$1:$L$228</definedName>
    <definedName name="_xlnm.Print_Area" localSheetId="7">'Subrecipients &amp; Vendors'!$A$1:$J$136</definedName>
    <definedName name="_xlnm.Print_Area" localSheetId="4">Travel!$A$1:$J$75</definedName>
    <definedName name="_xlnm.Print_Titles" localSheetId="5">Equipment!$5:$5</definedName>
    <definedName name="_xlnm.Print_Titles" localSheetId="3">'Fringe Benefits'!$5:$5</definedName>
    <definedName name="_xlnm.Print_Titles" localSheetId="6">'Materials &amp; Misc.'!$5:$5</definedName>
    <definedName name="_xlnm.Print_Titles" localSheetId="4">Travel!$5:$5</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1" i="132" l="1"/>
  <c r="A188" i="132"/>
  <c r="A175" i="132"/>
  <c r="A172" i="132"/>
  <c r="A224" i="129" l="1"/>
  <c r="A221" i="129"/>
  <c r="A223" i="128"/>
  <c r="A220" i="128"/>
  <c r="A70" i="123"/>
  <c r="A67" i="123"/>
  <c r="A132" i="130"/>
  <c r="A129" i="130"/>
  <c r="A133" i="130" l="1"/>
  <c r="A130" i="130"/>
  <c r="A225" i="129"/>
  <c r="A222" i="129"/>
  <c r="A224" i="128"/>
  <c r="A221" i="128"/>
  <c r="A71" i="123"/>
  <c r="A68" i="123"/>
  <c r="A192" i="132" l="1"/>
  <c r="A189" i="132"/>
  <c r="A119" i="127" l="1"/>
  <c r="A116" i="127"/>
  <c r="A228" i="52"/>
  <c r="A225" i="52"/>
  <c r="E151" i="132" l="1"/>
  <c r="D151" i="132"/>
  <c r="E7" i="132"/>
  <c r="D7" i="132"/>
  <c r="N151" i="132" l="1"/>
  <c r="M151" i="132"/>
  <c r="N7" i="132"/>
  <c r="M7" i="132"/>
  <c r="I114" i="130"/>
  <c r="H114" i="130"/>
  <c r="I60" i="130"/>
  <c r="H60" i="130"/>
  <c r="I6" i="130"/>
  <c r="H6" i="130"/>
  <c r="K5" i="129"/>
  <c r="J5" i="129"/>
  <c r="K5" i="128"/>
  <c r="J5" i="128"/>
  <c r="H5" i="123"/>
  <c r="I5" i="123"/>
  <c r="F5" i="127"/>
  <c r="G5" i="127"/>
  <c r="G214" i="52"/>
  <c r="F214" i="52"/>
  <c r="F110" i="52"/>
  <c r="G110" i="52"/>
  <c r="F6" i="52"/>
  <c r="G6" i="52"/>
  <c r="R8" i="131"/>
  <c r="M8" i="131"/>
  <c r="Q8" i="131"/>
  <c r="L8" i="131"/>
  <c r="A120" i="127" l="1"/>
  <c r="A117" i="127"/>
  <c r="A229" i="52"/>
  <c r="A226" i="52"/>
  <c r="A173" i="132" l="1"/>
  <c r="A176" i="132"/>
  <c r="P23" i="131" l="1"/>
  <c r="G151" i="132" l="1"/>
  <c r="G7" i="132"/>
  <c r="L97" i="128" a="1"/>
  <c r="L97" i="128" s="1"/>
  <c r="G141" i="132"/>
  <c r="G134" i="132"/>
  <c r="G127" i="132"/>
  <c r="G120" i="132"/>
  <c r="G113" i="132"/>
  <c r="G106" i="132"/>
  <c r="G99" i="132"/>
  <c r="G92" i="132"/>
  <c r="G85" i="132"/>
  <c r="G78" i="132"/>
  <c r="G71" i="132"/>
  <c r="G64" i="132"/>
  <c r="G57" i="132"/>
  <c r="G50" i="132"/>
  <c r="G43" i="132"/>
  <c r="G36" i="132"/>
  <c r="G29" i="132"/>
  <c r="G22" i="132"/>
  <c r="O15" i="132"/>
  <c r="M159" i="132" a="1"/>
  <c r="M159" i="132" s="1"/>
  <c r="C18" i="131" s="1"/>
  <c r="Q18" i="131" s="1"/>
  <c r="G152" i="132"/>
  <c r="G15" i="132"/>
  <c r="G8" i="132"/>
  <c r="M148" i="132" a="1"/>
  <c r="M148" i="132" s="1"/>
  <c r="C17" i="131" s="1"/>
  <c r="H111" i="130" a="1"/>
  <c r="H111" i="130" s="1"/>
  <c r="H57" i="130" a="1"/>
  <c r="H57" i="130" s="1"/>
  <c r="J208" i="129" a="1"/>
  <c r="J208" i="129" s="1"/>
  <c r="C14" i="131" s="1"/>
  <c r="Q14" i="131" s="1"/>
  <c r="J208" i="128" a="1"/>
  <c r="J208" i="128" s="1"/>
  <c r="C13" i="131" s="1"/>
  <c r="Q13" i="131" s="1"/>
  <c r="H56" i="123" a="1"/>
  <c r="H56" i="123" s="1"/>
  <c r="C12" i="131" s="1"/>
  <c r="Q12" i="131" s="1"/>
  <c r="F106" i="127" a="1"/>
  <c r="F106" i="127" s="1"/>
  <c r="C10" i="131" s="1"/>
  <c r="Q10" i="131" s="1"/>
  <c r="F211" i="52" a="1"/>
  <c r="F211" i="52" s="1"/>
  <c r="F107" i="52" a="1"/>
  <c r="F107" i="52" s="1"/>
  <c r="H9" i="128"/>
  <c r="H207" i="129"/>
  <c r="H206" i="129"/>
  <c r="H205" i="129"/>
  <c r="H204" i="129"/>
  <c r="H203" i="129"/>
  <c r="H202" i="129"/>
  <c r="H201" i="129"/>
  <c r="H200" i="129"/>
  <c r="H199" i="129"/>
  <c r="H198" i="129"/>
  <c r="H197" i="129"/>
  <c r="H196" i="129"/>
  <c r="H195" i="129"/>
  <c r="H194" i="129"/>
  <c r="H193" i="129"/>
  <c r="H192" i="129"/>
  <c r="H191" i="129"/>
  <c r="H190" i="129"/>
  <c r="H189" i="129"/>
  <c r="H188" i="129"/>
  <c r="H187" i="129"/>
  <c r="H186" i="129"/>
  <c r="H185" i="129"/>
  <c r="H184" i="129"/>
  <c r="H183" i="129"/>
  <c r="H182" i="129"/>
  <c r="H181" i="129"/>
  <c r="H180" i="129"/>
  <c r="H179" i="129"/>
  <c r="H178" i="129"/>
  <c r="H177" i="129"/>
  <c r="H176" i="129"/>
  <c r="H175" i="129"/>
  <c r="H174" i="129"/>
  <c r="H173" i="129"/>
  <c r="H172" i="129"/>
  <c r="H171" i="129"/>
  <c r="H170" i="129"/>
  <c r="H169" i="129"/>
  <c r="H168" i="129"/>
  <c r="H167" i="129"/>
  <c r="H166" i="129"/>
  <c r="H165" i="129"/>
  <c r="H164" i="129"/>
  <c r="H163" i="129"/>
  <c r="H162" i="129"/>
  <c r="H161" i="129"/>
  <c r="H160" i="129"/>
  <c r="H159" i="129"/>
  <c r="H158" i="129"/>
  <c r="H157" i="129"/>
  <c r="H156" i="129"/>
  <c r="H155" i="129"/>
  <c r="H154" i="129"/>
  <c r="H153" i="129"/>
  <c r="H152" i="129"/>
  <c r="H151" i="129"/>
  <c r="H150" i="129"/>
  <c r="H149" i="129"/>
  <c r="H148" i="129"/>
  <c r="H147" i="129"/>
  <c r="H146" i="129"/>
  <c r="H145" i="129"/>
  <c r="H144" i="129"/>
  <c r="H143" i="129"/>
  <c r="H142" i="129"/>
  <c r="H141" i="129"/>
  <c r="H140" i="129"/>
  <c r="H139" i="129"/>
  <c r="H138" i="129"/>
  <c r="H137" i="129"/>
  <c r="H136" i="129"/>
  <c r="H135" i="129"/>
  <c r="H134" i="129"/>
  <c r="H133" i="129"/>
  <c r="H132" i="129"/>
  <c r="H131" i="129"/>
  <c r="H130" i="129"/>
  <c r="H129" i="129"/>
  <c r="H128" i="129"/>
  <c r="H127" i="129"/>
  <c r="H126" i="129"/>
  <c r="H125" i="129"/>
  <c r="H124" i="129"/>
  <c r="H123" i="129"/>
  <c r="H122" i="129"/>
  <c r="H121" i="129"/>
  <c r="H120" i="129"/>
  <c r="H119" i="129"/>
  <c r="H118" i="129"/>
  <c r="H117" i="129"/>
  <c r="H116" i="129"/>
  <c r="H115" i="129"/>
  <c r="H114" i="129"/>
  <c r="H113" i="129"/>
  <c r="H112" i="129"/>
  <c r="H111" i="129"/>
  <c r="H110" i="129"/>
  <c r="H109" i="129"/>
  <c r="H108" i="129"/>
  <c r="H107" i="129"/>
  <c r="H106" i="129"/>
  <c r="H105" i="129"/>
  <c r="H104" i="129"/>
  <c r="H103" i="129"/>
  <c r="H102" i="129"/>
  <c r="H101" i="129"/>
  <c r="H100" i="129"/>
  <c r="H99" i="129"/>
  <c r="H98" i="129"/>
  <c r="H97" i="129"/>
  <c r="H96" i="129"/>
  <c r="H95" i="129"/>
  <c r="H94" i="129"/>
  <c r="H93" i="129"/>
  <c r="H92" i="129"/>
  <c r="H91" i="129"/>
  <c r="H90" i="129"/>
  <c r="H89" i="129"/>
  <c r="H88" i="129"/>
  <c r="H87" i="129"/>
  <c r="H86" i="129"/>
  <c r="H85" i="129"/>
  <c r="H84" i="129"/>
  <c r="H83" i="129"/>
  <c r="H82" i="129"/>
  <c r="H81" i="129"/>
  <c r="H80" i="129"/>
  <c r="H79" i="129"/>
  <c r="H78" i="129"/>
  <c r="H77" i="129"/>
  <c r="H76" i="129"/>
  <c r="H75" i="129"/>
  <c r="H74" i="129"/>
  <c r="H73" i="129"/>
  <c r="H72" i="129"/>
  <c r="H71" i="129"/>
  <c r="H70" i="129"/>
  <c r="H69" i="129"/>
  <c r="H68" i="129"/>
  <c r="H67" i="129"/>
  <c r="H66" i="129"/>
  <c r="H65" i="129"/>
  <c r="H64" i="129"/>
  <c r="H63" i="129"/>
  <c r="H62" i="129"/>
  <c r="H61" i="129"/>
  <c r="H60" i="129"/>
  <c r="H59" i="129"/>
  <c r="H58" i="129"/>
  <c r="H57" i="129"/>
  <c r="H56" i="129"/>
  <c r="H55" i="129"/>
  <c r="H54" i="129"/>
  <c r="H53" i="129"/>
  <c r="H52" i="129"/>
  <c r="H51" i="129"/>
  <c r="H50" i="129"/>
  <c r="H49" i="129"/>
  <c r="H48" i="129"/>
  <c r="H47" i="129"/>
  <c r="H46" i="129"/>
  <c r="H45" i="129"/>
  <c r="H44" i="129"/>
  <c r="H43" i="129"/>
  <c r="H42" i="129"/>
  <c r="H41" i="129"/>
  <c r="H40" i="129"/>
  <c r="H39" i="129"/>
  <c r="H38" i="129"/>
  <c r="H37" i="129"/>
  <c r="H36" i="129"/>
  <c r="H35" i="129"/>
  <c r="H34" i="129"/>
  <c r="H33" i="129"/>
  <c r="H32" i="129"/>
  <c r="H31" i="129"/>
  <c r="H30" i="129"/>
  <c r="H29" i="129"/>
  <c r="H28" i="129"/>
  <c r="H27" i="129"/>
  <c r="H26" i="129"/>
  <c r="H25" i="129"/>
  <c r="H24" i="129"/>
  <c r="H23" i="129"/>
  <c r="H22" i="129"/>
  <c r="H21" i="129"/>
  <c r="H20" i="129"/>
  <c r="H19" i="129"/>
  <c r="H18" i="129"/>
  <c r="H17" i="129"/>
  <c r="H16" i="129"/>
  <c r="H15" i="129"/>
  <c r="H14" i="129"/>
  <c r="H13" i="129"/>
  <c r="H12" i="129"/>
  <c r="H11" i="129"/>
  <c r="H10" i="129"/>
  <c r="H9" i="129"/>
  <c r="H8" i="129"/>
  <c r="H7" i="129"/>
  <c r="H6" i="129"/>
  <c r="H6" i="128"/>
  <c r="H207" i="128"/>
  <c r="H206" i="128"/>
  <c r="H205" i="128"/>
  <c r="H204" i="128"/>
  <c r="H203" i="128"/>
  <c r="H202" i="128"/>
  <c r="H201" i="128"/>
  <c r="H200" i="128"/>
  <c r="H199" i="128"/>
  <c r="H198" i="128"/>
  <c r="H197" i="128"/>
  <c r="H196" i="128"/>
  <c r="H195" i="128"/>
  <c r="H194" i="128"/>
  <c r="H193" i="128"/>
  <c r="H192" i="128"/>
  <c r="H191" i="128"/>
  <c r="H190" i="128"/>
  <c r="H189" i="128"/>
  <c r="H188" i="128"/>
  <c r="H187" i="128"/>
  <c r="H186" i="128"/>
  <c r="H185" i="128"/>
  <c r="H184" i="128"/>
  <c r="H183" i="128"/>
  <c r="H182" i="128"/>
  <c r="H181" i="128"/>
  <c r="H180" i="128"/>
  <c r="H179" i="128"/>
  <c r="H178" i="128"/>
  <c r="H177" i="128"/>
  <c r="H176" i="128"/>
  <c r="H175" i="128"/>
  <c r="H174" i="128"/>
  <c r="H173" i="128"/>
  <c r="H172" i="128"/>
  <c r="H171" i="128"/>
  <c r="H170" i="128"/>
  <c r="H169" i="128"/>
  <c r="H168" i="128"/>
  <c r="H167" i="128"/>
  <c r="H166" i="128"/>
  <c r="H165" i="128"/>
  <c r="H164" i="128"/>
  <c r="H163" i="128"/>
  <c r="H162" i="128"/>
  <c r="H161" i="128"/>
  <c r="H160" i="128"/>
  <c r="H159" i="128"/>
  <c r="H158" i="128"/>
  <c r="H157" i="128"/>
  <c r="H156" i="128"/>
  <c r="H155" i="128"/>
  <c r="H154" i="128"/>
  <c r="H153" i="128"/>
  <c r="H152" i="128"/>
  <c r="H151" i="128"/>
  <c r="H150" i="128"/>
  <c r="H149" i="128"/>
  <c r="H148" i="128"/>
  <c r="H147" i="128"/>
  <c r="H146" i="128"/>
  <c r="H145" i="128"/>
  <c r="H144" i="128"/>
  <c r="H143" i="128"/>
  <c r="H142" i="128"/>
  <c r="H141" i="128"/>
  <c r="H140" i="128"/>
  <c r="H139" i="128"/>
  <c r="H138" i="128"/>
  <c r="H137" i="128"/>
  <c r="H136" i="128"/>
  <c r="H135" i="128"/>
  <c r="H134" i="128"/>
  <c r="H133" i="128"/>
  <c r="H132" i="128"/>
  <c r="H131" i="128"/>
  <c r="H130" i="128"/>
  <c r="H129" i="128"/>
  <c r="H128" i="128"/>
  <c r="H127" i="128"/>
  <c r="H126" i="128"/>
  <c r="H125" i="128"/>
  <c r="H124" i="128"/>
  <c r="H123" i="128"/>
  <c r="H122" i="128"/>
  <c r="H121" i="128"/>
  <c r="H120" i="128"/>
  <c r="H119" i="128"/>
  <c r="H118" i="128"/>
  <c r="H117" i="128"/>
  <c r="H116" i="128"/>
  <c r="H115" i="128"/>
  <c r="H114" i="128"/>
  <c r="H113" i="128"/>
  <c r="H112" i="128"/>
  <c r="H111" i="128"/>
  <c r="H110" i="128"/>
  <c r="H109" i="128"/>
  <c r="H108" i="128"/>
  <c r="H107" i="128"/>
  <c r="H106" i="128"/>
  <c r="H105" i="128"/>
  <c r="H104" i="128"/>
  <c r="H103" i="128"/>
  <c r="H102" i="128"/>
  <c r="H101" i="128"/>
  <c r="H100" i="128"/>
  <c r="H99" i="128"/>
  <c r="H98" i="128"/>
  <c r="H97" i="128"/>
  <c r="H96" i="128"/>
  <c r="H95" i="128"/>
  <c r="H94" i="128"/>
  <c r="H93" i="128"/>
  <c r="H92" i="128"/>
  <c r="H91" i="128"/>
  <c r="H90" i="128"/>
  <c r="H89" i="128"/>
  <c r="H88" i="128"/>
  <c r="H87" i="128"/>
  <c r="H86" i="128"/>
  <c r="H85" i="128"/>
  <c r="H84" i="128"/>
  <c r="H83" i="128"/>
  <c r="H82" i="128"/>
  <c r="H81" i="128"/>
  <c r="H80" i="128"/>
  <c r="H79" i="128"/>
  <c r="H78" i="128"/>
  <c r="H77" i="128"/>
  <c r="H76" i="128"/>
  <c r="H75" i="128"/>
  <c r="H74" i="128"/>
  <c r="H73" i="128"/>
  <c r="H72" i="128"/>
  <c r="H71" i="128"/>
  <c r="H70" i="128"/>
  <c r="H69" i="128"/>
  <c r="H68" i="128"/>
  <c r="H67" i="128"/>
  <c r="H66" i="128"/>
  <c r="H65" i="128"/>
  <c r="H64" i="128"/>
  <c r="H63" i="128"/>
  <c r="H62" i="128"/>
  <c r="H61" i="128"/>
  <c r="H60" i="128"/>
  <c r="H59" i="128"/>
  <c r="H58" i="128"/>
  <c r="H57" i="128"/>
  <c r="H56" i="128"/>
  <c r="H55" i="128"/>
  <c r="H54" i="128"/>
  <c r="H53" i="128"/>
  <c r="H52" i="128"/>
  <c r="H51" i="128"/>
  <c r="H50" i="128"/>
  <c r="H49" i="128"/>
  <c r="H48" i="128"/>
  <c r="H47" i="128"/>
  <c r="H46" i="128"/>
  <c r="H45" i="128"/>
  <c r="H44" i="128"/>
  <c r="H43" i="128"/>
  <c r="H42" i="128"/>
  <c r="H41" i="128"/>
  <c r="H40" i="128"/>
  <c r="H39" i="128"/>
  <c r="H38" i="128"/>
  <c r="H37" i="128"/>
  <c r="H36" i="128"/>
  <c r="H35" i="128"/>
  <c r="H34" i="128"/>
  <c r="H33" i="128"/>
  <c r="H32" i="128"/>
  <c r="H31" i="128"/>
  <c r="H30" i="128"/>
  <c r="H29" i="128"/>
  <c r="H28" i="128"/>
  <c r="H27" i="128"/>
  <c r="H26" i="128"/>
  <c r="H25" i="128"/>
  <c r="H24" i="128"/>
  <c r="H23" i="128"/>
  <c r="H22" i="128"/>
  <c r="H21" i="128"/>
  <c r="H20" i="128"/>
  <c r="H19" i="128"/>
  <c r="H18" i="128"/>
  <c r="H17" i="128"/>
  <c r="H16" i="128"/>
  <c r="H15" i="128"/>
  <c r="H14" i="128"/>
  <c r="H13" i="128"/>
  <c r="H12" i="128"/>
  <c r="H11" i="128"/>
  <c r="H10" i="128"/>
  <c r="H8" i="128"/>
  <c r="H7" i="128"/>
  <c r="C1" i="133"/>
  <c r="A1" i="132"/>
  <c r="A1" i="130"/>
  <c r="A1" i="129"/>
  <c r="A1" i="128"/>
  <c r="A1" i="52"/>
  <c r="A4" i="132"/>
  <c r="A4" i="130"/>
  <c r="A4" i="129"/>
  <c r="A4" i="128"/>
  <c r="A4" i="52"/>
  <c r="A1" i="123"/>
  <c r="A4" i="123"/>
  <c r="A4" i="127"/>
  <c r="A1" i="134"/>
  <c r="A1" i="127"/>
  <c r="A1" i="133"/>
  <c r="L205" i="129" a="1"/>
  <c r="L205" i="129"/>
  <c r="L204" i="129" a="1"/>
  <c r="L204" i="129" s="1"/>
  <c r="L203" i="129" a="1"/>
  <c r="L203" i="129" s="1"/>
  <c r="L202" i="129" a="1"/>
  <c r="L202" i="129" s="1"/>
  <c r="L201" i="129" a="1"/>
  <c r="L201" i="129" s="1"/>
  <c r="L200" i="129" a="1"/>
  <c r="L200" i="129" s="1"/>
  <c r="L199" i="129" a="1"/>
  <c r="L199" i="129" s="1"/>
  <c r="L198" i="129" a="1"/>
  <c r="L198" i="129" s="1"/>
  <c r="L197" i="129" a="1"/>
  <c r="L197" i="129" s="1"/>
  <c r="L196" i="129" a="1"/>
  <c r="L196" i="129" s="1"/>
  <c r="L195" i="129" a="1"/>
  <c r="L195" i="129" s="1"/>
  <c r="L194" i="129" a="1"/>
  <c r="L194" i="129"/>
  <c r="L193" i="129" a="1"/>
  <c r="L193" i="129"/>
  <c r="L192" i="129" a="1"/>
  <c r="L192" i="129" s="1"/>
  <c r="L191" i="129" a="1"/>
  <c r="L191" i="129" s="1"/>
  <c r="L190" i="129" a="1"/>
  <c r="L190" i="129"/>
  <c r="L189" i="129" a="1"/>
  <c r="L189" i="129"/>
  <c r="L188" i="129" a="1"/>
  <c r="L188" i="129" s="1"/>
  <c r="L187" i="129" a="1"/>
  <c r="L187" i="129" s="1"/>
  <c r="L186" i="129" a="1"/>
  <c r="L186" i="129" s="1"/>
  <c r="L185" i="129" a="1"/>
  <c r="L185" i="129"/>
  <c r="L184" i="129" a="1"/>
  <c r="L184" i="129" s="1"/>
  <c r="L183" i="129" a="1"/>
  <c r="L183" i="129" s="1"/>
  <c r="L182" i="129" a="1"/>
  <c r="L182" i="129" s="1"/>
  <c r="L181" i="129" a="1"/>
  <c r="L181" i="129" s="1"/>
  <c r="L180" i="129" a="1"/>
  <c r="L180" i="129" s="1"/>
  <c r="L179" i="129" a="1"/>
  <c r="L179" i="129" s="1"/>
  <c r="L178" i="129" a="1"/>
  <c r="L178" i="129" s="1"/>
  <c r="L177" i="129" a="1"/>
  <c r="L177" i="129"/>
  <c r="L176" i="129" a="1"/>
  <c r="L176" i="129" s="1"/>
  <c r="L175" i="129" a="1"/>
  <c r="L175" i="129" s="1"/>
  <c r="L174" i="129" a="1"/>
  <c r="L174" i="129" s="1"/>
  <c r="L173" i="129" a="1"/>
  <c r="L173" i="129" s="1"/>
  <c r="L172" i="129" a="1"/>
  <c r="L172" i="129" s="1"/>
  <c r="L171" i="129" a="1"/>
  <c r="L171" i="129" s="1"/>
  <c r="L170" i="129" a="1"/>
  <c r="L170" i="129" s="1"/>
  <c r="L169" i="129" a="1"/>
  <c r="L169" i="129"/>
  <c r="L168" i="129" a="1"/>
  <c r="L168" i="129" s="1"/>
  <c r="L167" i="129" a="1"/>
  <c r="L167" i="129" s="1"/>
  <c r="L166" i="129" a="1"/>
  <c r="L166" i="129" s="1"/>
  <c r="L165" i="129" a="1"/>
  <c r="L165" i="129" s="1"/>
  <c r="L164" i="129" a="1"/>
  <c r="L164" i="129" s="1"/>
  <c r="L163" i="129" a="1"/>
  <c r="L163" i="129" s="1"/>
  <c r="L162" i="129" a="1"/>
  <c r="L162" i="129" s="1"/>
  <c r="L161" i="129" a="1"/>
  <c r="L161" i="129" s="1"/>
  <c r="L160" i="129" a="1"/>
  <c r="L160" i="129" s="1"/>
  <c r="L159" i="129" a="1"/>
  <c r="L159" i="129" s="1"/>
  <c r="L158" i="129" a="1"/>
  <c r="L158" i="129" s="1"/>
  <c r="L157" i="129" a="1"/>
  <c r="L157" i="129" s="1"/>
  <c r="L156" i="129" a="1"/>
  <c r="L156" i="129" s="1"/>
  <c r="L155" i="129" a="1"/>
  <c r="L155" i="129" s="1"/>
  <c r="L154" i="129" a="1"/>
  <c r="L154" i="129" s="1"/>
  <c r="L153" i="129" a="1"/>
  <c r="L153" i="129" s="1"/>
  <c r="L152" i="129" a="1"/>
  <c r="L152" i="129" s="1"/>
  <c r="L151" i="129" a="1"/>
  <c r="L151" i="129" s="1"/>
  <c r="L150" i="129" a="1"/>
  <c r="L150" i="129" s="1"/>
  <c r="L149" i="129" a="1"/>
  <c r="L149" i="129" s="1"/>
  <c r="L148" i="129" a="1"/>
  <c r="L148" i="129" s="1"/>
  <c r="L147" i="129" a="1"/>
  <c r="L147" i="129" s="1"/>
  <c r="L146" i="129" a="1"/>
  <c r="L146" i="129" s="1"/>
  <c r="L145" i="129" a="1"/>
  <c r="L145" i="129" s="1"/>
  <c r="L144" i="129" a="1"/>
  <c r="L144" i="129" s="1"/>
  <c r="L143" i="129" a="1"/>
  <c r="L143" i="129" s="1"/>
  <c r="L142" i="129" a="1"/>
  <c r="L142" i="129" s="1"/>
  <c r="L141" i="129" a="1"/>
  <c r="L141" i="129" s="1"/>
  <c r="L140" i="129" a="1"/>
  <c r="L140" i="129" s="1"/>
  <c r="L139" i="129" a="1"/>
  <c r="L139" i="129" s="1"/>
  <c r="L138" i="129" a="1"/>
  <c r="L138" i="129" s="1"/>
  <c r="L137" i="129" a="1"/>
  <c r="L137" i="129" s="1"/>
  <c r="L136" i="129" a="1"/>
  <c r="L136" i="129" s="1"/>
  <c r="L135" i="129" a="1"/>
  <c r="L135" i="129" s="1"/>
  <c r="L134" i="129" a="1"/>
  <c r="L134" i="129" s="1"/>
  <c r="L133" i="129" a="1"/>
  <c r="L133" i="129" s="1"/>
  <c r="L132" i="129" a="1"/>
  <c r="L132" i="129" s="1"/>
  <c r="L131" i="129" a="1"/>
  <c r="L131" i="129" s="1"/>
  <c r="L130" i="129" a="1"/>
  <c r="L130" i="129" s="1"/>
  <c r="L129" i="129" a="1"/>
  <c r="L129" i="129" s="1"/>
  <c r="L128" i="129" a="1"/>
  <c r="L128" i="129" s="1"/>
  <c r="L127" i="129" a="1"/>
  <c r="L127" i="129" s="1"/>
  <c r="L126" i="129" a="1"/>
  <c r="L126" i="129" s="1"/>
  <c r="L125" i="129" a="1"/>
  <c r="L125" i="129" s="1"/>
  <c r="L124" i="129" a="1"/>
  <c r="L124" i="129" s="1"/>
  <c r="L123" i="129" a="1"/>
  <c r="L123" i="129" s="1"/>
  <c r="L122" i="129" a="1"/>
  <c r="L122" i="129" s="1"/>
  <c r="L121" i="129" a="1"/>
  <c r="L121" i="129" s="1"/>
  <c r="L120" i="129" a="1"/>
  <c r="L120" i="129" s="1"/>
  <c r="L119" i="129" a="1"/>
  <c r="L119" i="129" s="1"/>
  <c r="L118" i="129" a="1"/>
  <c r="L118" i="129" s="1"/>
  <c r="L117" i="129" a="1"/>
  <c r="L117" i="129" s="1"/>
  <c r="L116" i="129" a="1"/>
  <c r="L116" i="129" s="1"/>
  <c r="L115" i="129" a="1"/>
  <c r="L115" i="129" s="1"/>
  <c r="L114" i="129" a="1"/>
  <c r="L114" i="129" s="1"/>
  <c r="L113" i="129" a="1"/>
  <c r="L113" i="129" s="1"/>
  <c r="L112" i="129" a="1"/>
  <c r="L112" i="129" s="1"/>
  <c r="L111" i="129" a="1"/>
  <c r="L111" i="129" s="1"/>
  <c r="L110" i="129" a="1"/>
  <c r="L110" i="129" s="1"/>
  <c r="L109" i="129" a="1"/>
  <c r="L109" i="129" s="1"/>
  <c r="L108" i="129" a="1"/>
  <c r="L108" i="129" s="1"/>
  <c r="L107" i="129" a="1"/>
  <c r="L107" i="129" s="1"/>
  <c r="L106" i="129" a="1"/>
  <c r="L106" i="129" s="1"/>
  <c r="L105" i="129" a="1"/>
  <c r="L105" i="129" s="1"/>
  <c r="L104" i="129" a="1"/>
  <c r="L104" i="129" s="1"/>
  <c r="L103" i="129" a="1"/>
  <c r="L103" i="129" s="1"/>
  <c r="L102" i="129" a="1"/>
  <c r="L102" i="129" s="1"/>
  <c r="L101" i="129" a="1"/>
  <c r="L101" i="129" s="1"/>
  <c r="L100" i="129" a="1"/>
  <c r="L100" i="129" s="1"/>
  <c r="L99" i="129" a="1"/>
  <c r="L99" i="129" s="1"/>
  <c r="L98" i="129" a="1"/>
  <c r="L98" i="129" s="1"/>
  <c r="L97" i="129" a="1"/>
  <c r="L97" i="129" s="1"/>
  <c r="L96" i="129" a="1"/>
  <c r="L96" i="129" s="1"/>
  <c r="L95" i="129" a="1"/>
  <c r="L95" i="129" s="1"/>
  <c r="L94" i="129" a="1"/>
  <c r="L94" i="129" s="1"/>
  <c r="L93" i="129" a="1"/>
  <c r="L93" i="129" s="1"/>
  <c r="L92" i="129" a="1"/>
  <c r="L92" i="129" s="1"/>
  <c r="L91" i="129" a="1"/>
  <c r="L91" i="129" s="1"/>
  <c r="L90" i="129" a="1"/>
  <c r="L90" i="129" s="1"/>
  <c r="L89" i="129" a="1"/>
  <c r="L89" i="129" s="1"/>
  <c r="L88" i="129" a="1"/>
  <c r="L88" i="129" s="1"/>
  <c r="L87" i="129" a="1"/>
  <c r="L87" i="129" s="1"/>
  <c r="L86" i="129" a="1"/>
  <c r="L86" i="129" s="1"/>
  <c r="L85" i="129" a="1"/>
  <c r="L85" i="129" s="1"/>
  <c r="L84" i="129" a="1"/>
  <c r="L84" i="129" s="1"/>
  <c r="L83" i="129" a="1"/>
  <c r="L83" i="129" s="1"/>
  <c r="L82" i="129" a="1"/>
  <c r="L82" i="129" s="1"/>
  <c r="L81" i="129" a="1"/>
  <c r="L81" i="129" s="1"/>
  <c r="L80" i="129" a="1"/>
  <c r="L80" i="129" s="1"/>
  <c r="L79" i="129" a="1"/>
  <c r="L79" i="129" s="1"/>
  <c r="L78" i="129" a="1"/>
  <c r="L78" i="129" s="1"/>
  <c r="L77" i="129" a="1"/>
  <c r="L77" i="129" s="1"/>
  <c r="L76" i="129" a="1"/>
  <c r="L76" i="129" s="1"/>
  <c r="L75" i="129" a="1"/>
  <c r="L75" i="129" s="1"/>
  <c r="L74" i="129" a="1"/>
  <c r="L74" i="129" s="1"/>
  <c r="L73" i="129" a="1"/>
  <c r="L73" i="129" s="1"/>
  <c r="L72" i="129" a="1"/>
  <c r="L72" i="129" s="1"/>
  <c r="L71" i="129" a="1"/>
  <c r="L71" i="129" s="1"/>
  <c r="L70" i="129" a="1"/>
  <c r="L70" i="129" s="1"/>
  <c r="L69" i="129" a="1"/>
  <c r="L69" i="129" s="1"/>
  <c r="L68" i="129" a="1"/>
  <c r="L68" i="129" s="1"/>
  <c r="L67" i="129" a="1"/>
  <c r="L67" i="129" s="1"/>
  <c r="L66" i="129" a="1"/>
  <c r="L66" i="129" s="1"/>
  <c r="L65" i="129" a="1"/>
  <c r="L65" i="129" s="1"/>
  <c r="L64" i="129" a="1"/>
  <c r="L64" i="129" s="1"/>
  <c r="L63" i="129" a="1"/>
  <c r="L63" i="129" s="1"/>
  <c r="L62" i="129" a="1"/>
  <c r="L62" i="129" s="1"/>
  <c r="L61" i="129" a="1"/>
  <c r="L61" i="129" s="1"/>
  <c r="L60" i="129" a="1"/>
  <c r="L60" i="129" s="1"/>
  <c r="L59" i="129" a="1"/>
  <c r="L59" i="129" s="1"/>
  <c r="L58" i="129" a="1"/>
  <c r="L58" i="129" s="1"/>
  <c r="L57" i="129" a="1"/>
  <c r="L57" i="129" s="1"/>
  <c r="L56" i="129" a="1"/>
  <c r="L56" i="129" s="1"/>
  <c r="L55" i="129" a="1"/>
  <c r="L55" i="129" s="1"/>
  <c r="L54" i="129" a="1"/>
  <c r="L54" i="129" s="1"/>
  <c r="L205" i="128" a="1"/>
  <c r="L205" i="128" s="1"/>
  <c r="L204" i="128" a="1"/>
  <c r="L204" i="128"/>
  <c r="L203" i="128" a="1"/>
  <c r="L203" i="128" s="1"/>
  <c r="L202" i="128" a="1"/>
  <c r="L202" i="128" s="1"/>
  <c r="L201" i="128" a="1"/>
  <c r="L201" i="128" s="1"/>
  <c r="L200" i="128" a="1"/>
  <c r="L200" i="128" s="1"/>
  <c r="L199" i="128" a="1"/>
  <c r="L199" i="128"/>
  <c r="L198" i="128" a="1"/>
  <c r="L198" i="128" s="1"/>
  <c r="L197" i="128" a="1"/>
  <c r="L197" i="128" s="1"/>
  <c r="L196" i="128" a="1"/>
  <c r="L196" i="128" s="1"/>
  <c r="L195" i="128" a="1"/>
  <c r="L195" i="128" s="1"/>
  <c r="L194" i="128" a="1"/>
  <c r="L194" i="128" s="1"/>
  <c r="L193" i="128" a="1"/>
  <c r="L193" i="128" s="1"/>
  <c r="L192" i="128" a="1"/>
  <c r="L192" i="128" s="1"/>
  <c r="L191" i="128" a="1"/>
  <c r="L191" i="128"/>
  <c r="L190" i="128" a="1"/>
  <c r="L190" i="128" s="1"/>
  <c r="L189" i="128" a="1"/>
  <c r="L189" i="128" s="1"/>
  <c r="L188" i="128" a="1"/>
  <c r="L188" i="128" s="1"/>
  <c r="L187" i="128" a="1"/>
  <c r="L187" i="128" s="1"/>
  <c r="L186" i="128" a="1"/>
  <c r="L186" i="128" s="1"/>
  <c r="L185" i="128" a="1"/>
  <c r="L185" i="128" s="1"/>
  <c r="L184" i="128" a="1"/>
  <c r="L184" i="128" s="1"/>
  <c r="L183" i="128" a="1"/>
  <c r="L183" i="128" s="1"/>
  <c r="L182" i="128" a="1"/>
  <c r="L182" i="128" s="1"/>
  <c r="L181" i="128" a="1"/>
  <c r="L181" i="128" s="1"/>
  <c r="L180" i="128" a="1"/>
  <c r="L180" i="128" s="1"/>
  <c r="L179" i="128" a="1"/>
  <c r="L179" i="128" s="1"/>
  <c r="L178" i="128" a="1"/>
  <c r="L178" i="128" s="1"/>
  <c r="L177" i="128" a="1"/>
  <c r="L177" i="128" s="1"/>
  <c r="L176" i="128" a="1"/>
  <c r="L176" i="128" s="1"/>
  <c r="L175" i="128" a="1"/>
  <c r="L175" i="128"/>
  <c r="L174" i="128" a="1"/>
  <c r="L174" i="128" s="1"/>
  <c r="L173" i="128" a="1"/>
  <c r="L173" i="128" s="1"/>
  <c r="L172" i="128" a="1"/>
  <c r="L172" i="128"/>
  <c r="L171" i="128" a="1"/>
  <c r="L171" i="128" s="1"/>
  <c r="L170" i="128" a="1"/>
  <c r="L170" i="128" s="1"/>
  <c r="L169" i="128" a="1"/>
  <c r="L169" i="128" s="1"/>
  <c r="L168" i="128" a="1"/>
  <c r="L168" i="128" s="1"/>
  <c r="L167" i="128" a="1"/>
  <c r="L167" i="128" s="1"/>
  <c r="L166" i="128" a="1"/>
  <c r="L166" i="128" s="1"/>
  <c r="L165" i="128" a="1"/>
  <c r="L165" i="128" s="1"/>
  <c r="L164" i="128" a="1"/>
  <c r="L164" i="128" s="1"/>
  <c r="L163" i="128" a="1"/>
  <c r="L163" i="128" s="1"/>
  <c r="L162" i="128" a="1"/>
  <c r="L162" i="128" s="1"/>
  <c r="L161" i="128" a="1"/>
  <c r="L161" i="128" s="1"/>
  <c r="L160" i="128" a="1"/>
  <c r="L160" i="128" s="1"/>
  <c r="L159" i="128" a="1"/>
  <c r="L159" i="128"/>
  <c r="L158" i="128" a="1"/>
  <c r="L158" i="128" s="1"/>
  <c r="L157" i="128" a="1"/>
  <c r="L157" i="128" s="1"/>
  <c r="L156" i="128" a="1"/>
  <c r="L156" i="128" s="1"/>
  <c r="L155" i="128" a="1"/>
  <c r="L155" i="128" s="1"/>
  <c r="L154" i="128" a="1"/>
  <c r="L154" i="128" s="1"/>
  <c r="L153" i="128" a="1"/>
  <c r="L153" i="128" s="1"/>
  <c r="L152" i="128" a="1"/>
  <c r="L152" i="128" s="1"/>
  <c r="L151" i="128" a="1"/>
  <c r="L151" i="128" s="1"/>
  <c r="L150" i="128" a="1"/>
  <c r="L150" i="128" s="1"/>
  <c r="L149" i="128" a="1"/>
  <c r="L149" i="128" s="1"/>
  <c r="L148" i="128" a="1"/>
  <c r="L148" i="128"/>
  <c r="L147" i="128" a="1"/>
  <c r="L147" i="128" s="1"/>
  <c r="L146" i="128" a="1"/>
  <c r="L146" i="128" s="1"/>
  <c r="L145" i="128" a="1"/>
  <c r="L145" i="128" s="1"/>
  <c r="L144" i="128" a="1"/>
  <c r="L144" i="128" s="1"/>
  <c r="L143" i="128" a="1"/>
  <c r="L143" i="128" s="1"/>
  <c r="L142" i="128" a="1"/>
  <c r="L142" i="128" s="1"/>
  <c r="L141" i="128" a="1"/>
  <c r="L141" i="128" s="1"/>
  <c r="L140" i="128" a="1"/>
  <c r="L140" i="128" s="1"/>
  <c r="L139" i="128" a="1"/>
  <c r="L139" i="128" s="1"/>
  <c r="L138" i="128" a="1"/>
  <c r="L138" i="128" s="1"/>
  <c r="L137" i="128" a="1"/>
  <c r="L137" i="128" s="1"/>
  <c r="L136" i="128" a="1"/>
  <c r="L136" i="128" s="1"/>
  <c r="L135" i="128" a="1"/>
  <c r="L135" i="128"/>
  <c r="L134" i="128" a="1"/>
  <c r="L134" i="128" s="1"/>
  <c r="L133" i="128" a="1"/>
  <c r="L133" i="128" s="1"/>
  <c r="L132" i="128" a="1"/>
  <c r="L132" i="128" s="1"/>
  <c r="L131" i="128" a="1"/>
  <c r="L131" i="128" s="1"/>
  <c r="L130" i="128" a="1"/>
  <c r="L130" i="128" s="1"/>
  <c r="L129" i="128" a="1"/>
  <c r="L129" i="128" s="1"/>
  <c r="L128" i="128" a="1"/>
  <c r="L128" i="128" s="1"/>
  <c r="L127" i="128" a="1"/>
  <c r="L127" i="128" s="1"/>
  <c r="L126" i="128" a="1"/>
  <c r="L126" i="128" s="1"/>
  <c r="L125" i="128" a="1"/>
  <c r="L125" i="128" s="1"/>
  <c r="L124" i="128" a="1"/>
  <c r="L124" i="128"/>
  <c r="L123" i="128" a="1"/>
  <c r="L123" i="128" s="1"/>
  <c r="L122" i="128" a="1"/>
  <c r="L122" i="128" s="1"/>
  <c r="L121" i="128" a="1"/>
  <c r="L121" i="128" s="1"/>
  <c r="L120" i="128" a="1"/>
  <c r="L120" i="128" s="1"/>
  <c r="L119" i="128" a="1"/>
  <c r="L119" i="128" s="1"/>
  <c r="L118" i="128" a="1"/>
  <c r="L118" i="128" s="1"/>
  <c r="L117" i="128" a="1"/>
  <c r="L117" i="128" s="1"/>
  <c r="L116" i="128" a="1"/>
  <c r="L116" i="128" s="1"/>
  <c r="L115" i="128" a="1"/>
  <c r="L115" i="128" s="1"/>
  <c r="L114" i="128" a="1"/>
  <c r="L114" i="128" s="1"/>
  <c r="L113" i="128" a="1"/>
  <c r="L113" i="128" s="1"/>
  <c r="L112" i="128" a="1"/>
  <c r="L112" i="128" s="1"/>
  <c r="L111" i="128" a="1"/>
  <c r="L111" i="128"/>
  <c r="L110" i="128" a="1"/>
  <c r="L110" i="128" s="1"/>
  <c r="L109" i="128" a="1"/>
  <c r="L109" i="128" s="1"/>
  <c r="L108" i="128" a="1"/>
  <c r="L108" i="128"/>
  <c r="L107" i="128" a="1"/>
  <c r="L107" i="128" s="1"/>
  <c r="L106" i="128" a="1"/>
  <c r="L106" i="128" s="1"/>
  <c r="L105" i="128" a="1"/>
  <c r="L105" i="128" s="1"/>
  <c r="L104" i="128" a="1"/>
  <c r="L104" i="128" s="1"/>
  <c r="L103" i="128" a="1"/>
  <c r="L103" i="128" s="1"/>
  <c r="L102" i="128" a="1"/>
  <c r="L102" i="128" s="1"/>
  <c r="L101" i="128" a="1"/>
  <c r="L101" i="128" s="1"/>
  <c r="L100" i="128" a="1"/>
  <c r="L100" i="128" s="1"/>
  <c r="L99" i="128" a="1"/>
  <c r="L99" i="128" s="1"/>
  <c r="L98" i="128" a="1"/>
  <c r="L98" i="128" s="1"/>
  <c r="L96" i="128" a="1"/>
  <c r="L96" i="128" s="1"/>
  <c r="L95" i="128" a="1"/>
  <c r="L95" i="128" s="1"/>
  <c r="L94" i="128" a="1"/>
  <c r="L94" i="128" s="1"/>
  <c r="L93" i="128" a="1"/>
  <c r="L93" i="128" s="1"/>
  <c r="L92" i="128" a="1"/>
  <c r="L92" i="128" s="1"/>
  <c r="L91" i="128" a="1"/>
  <c r="L91" i="128"/>
  <c r="L90" i="128" a="1"/>
  <c r="L90" i="128" s="1"/>
  <c r="L89" i="128" a="1"/>
  <c r="L89" i="128" s="1"/>
  <c r="L88" i="128" a="1"/>
  <c r="L88" i="128" s="1"/>
  <c r="L87" i="128" a="1"/>
  <c r="L87" i="128" s="1"/>
  <c r="L86" i="128" a="1"/>
  <c r="L86" i="128" s="1"/>
  <c r="L85" i="128" a="1"/>
  <c r="L85" i="128" s="1"/>
  <c r="L84" i="128" a="1"/>
  <c r="L84" i="128" s="1"/>
  <c r="L83" i="128" a="1"/>
  <c r="L83" i="128"/>
  <c r="L82" i="128" a="1"/>
  <c r="L82" i="128" s="1"/>
  <c r="L81" i="128" a="1"/>
  <c r="L81" i="128" s="1"/>
  <c r="L80" i="128" a="1"/>
  <c r="L80" i="128" s="1"/>
  <c r="L79" i="128" a="1"/>
  <c r="L79" i="128" s="1"/>
  <c r="L78" i="128" a="1"/>
  <c r="L78" i="128" s="1"/>
  <c r="L77" i="128" a="1"/>
  <c r="L77" i="128" s="1"/>
  <c r="L76" i="128" a="1"/>
  <c r="L76" i="128" s="1"/>
  <c r="L75" i="128" a="1"/>
  <c r="L75" i="128" s="1"/>
  <c r="L74" i="128" a="1"/>
  <c r="L74" i="128" s="1"/>
  <c r="L73" i="128" a="1"/>
  <c r="L73" i="128" s="1"/>
  <c r="L72" i="128" a="1"/>
  <c r="L72" i="128" s="1"/>
  <c r="L71" i="128" a="1"/>
  <c r="L71" i="128" s="1"/>
  <c r="L70" i="128" a="1"/>
  <c r="L70" i="128"/>
  <c r="L69" i="128" a="1"/>
  <c r="L69" i="128" s="1"/>
  <c r="L68" i="128" a="1"/>
  <c r="L68" i="128" s="1"/>
  <c r="L67" i="128" a="1"/>
  <c r="L67" i="128" s="1"/>
  <c r="L66" i="128" a="1"/>
  <c r="L66" i="128" s="1"/>
  <c r="L65" i="128" a="1"/>
  <c r="L65" i="128" s="1"/>
  <c r="L64" i="128" a="1"/>
  <c r="L64" i="128" s="1"/>
  <c r="L63" i="128" a="1"/>
  <c r="L63" i="128" s="1"/>
  <c r="L62" i="128" a="1"/>
  <c r="L62" i="128"/>
  <c r="L61" i="128" a="1"/>
  <c r="L61" i="128" s="1"/>
  <c r="L60" i="128" a="1"/>
  <c r="L60" i="128" s="1"/>
  <c r="L59" i="128" a="1"/>
  <c r="L59" i="128" s="1"/>
  <c r="L58" i="128" a="1"/>
  <c r="L58" i="128" s="1"/>
  <c r="L57" i="128" a="1"/>
  <c r="L57" i="128" s="1"/>
  <c r="L56" i="128" a="1"/>
  <c r="L56" i="128" s="1"/>
  <c r="L55" i="128" a="1"/>
  <c r="L55" i="128" s="1"/>
  <c r="L54" i="128" a="1"/>
  <c r="L54" i="128" s="1"/>
  <c r="O141" i="132"/>
  <c r="H141" i="132"/>
  <c r="F141" i="132"/>
  <c r="O134" i="132"/>
  <c r="H134" i="132"/>
  <c r="F134" i="132"/>
  <c r="O127" i="132"/>
  <c r="H127" i="132"/>
  <c r="F127" i="132"/>
  <c r="O120" i="132"/>
  <c r="H120" i="132"/>
  <c r="F120" i="132"/>
  <c r="O113" i="132"/>
  <c r="H113" i="132"/>
  <c r="F113" i="132"/>
  <c r="O106" i="132"/>
  <c r="H106" i="132"/>
  <c r="F106" i="132"/>
  <c r="O99" i="132"/>
  <c r="H99" i="132"/>
  <c r="F99" i="132"/>
  <c r="O92" i="132"/>
  <c r="H92" i="132"/>
  <c r="F92" i="132"/>
  <c r="O85" i="132"/>
  <c r="H85" i="132"/>
  <c r="F85" i="132"/>
  <c r="O78" i="132"/>
  <c r="H78" i="132"/>
  <c r="F78" i="132"/>
  <c r="O71" i="132"/>
  <c r="H71" i="132"/>
  <c r="F71" i="132"/>
  <c r="O64" i="132"/>
  <c r="H64" i="132"/>
  <c r="F64" i="132"/>
  <c r="O57" i="132"/>
  <c r="H57" i="132"/>
  <c r="F57" i="132"/>
  <c r="O50" i="132"/>
  <c r="H50" i="132"/>
  <c r="F50" i="132"/>
  <c r="O43" i="132"/>
  <c r="H43" i="132"/>
  <c r="F43" i="132"/>
  <c r="O36" i="132"/>
  <c r="H36" i="132"/>
  <c r="F36" i="132"/>
  <c r="O29" i="132"/>
  <c r="H29" i="132"/>
  <c r="F29" i="132"/>
  <c r="O22" i="132"/>
  <c r="H22" i="132"/>
  <c r="F22" i="132"/>
  <c r="H15" i="132"/>
  <c r="F15" i="132"/>
  <c r="I111" i="130" a="1"/>
  <c r="I111" i="130" s="1"/>
  <c r="G111" i="130" a="1"/>
  <c r="G111" i="130" s="1"/>
  <c r="J110" i="130" a="1"/>
  <c r="J110" i="130" s="1"/>
  <c r="J109" i="130" a="1"/>
  <c r="J109" i="130" s="1"/>
  <c r="J108" i="130" a="1"/>
  <c r="J108" i="130" s="1"/>
  <c r="J107" i="130" a="1"/>
  <c r="J107" i="130" s="1"/>
  <c r="J106" i="130" a="1"/>
  <c r="J106" i="130" s="1"/>
  <c r="J105" i="130" a="1"/>
  <c r="J105" i="130" s="1"/>
  <c r="J104" i="130" a="1"/>
  <c r="J104" i="130" s="1"/>
  <c r="J103" i="130" a="1"/>
  <c r="J103" i="130" s="1"/>
  <c r="J102" i="130" a="1"/>
  <c r="J102" i="130" s="1"/>
  <c r="J101" i="130" a="1"/>
  <c r="J101" i="130" s="1"/>
  <c r="J100" i="130" a="1"/>
  <c r="J100" i="130" s="1"/>
  <c r="J99" i="130" a="1"/>
  <c r="J99" i="130" s="1"/>
  <c r="J98" i="130" a="1"/>
  <c r="J98" i="130" s="1"/>
  <c r="J97" i="130" a="1"/>
  <c r="J97" i="130" s="1"/>
  <c r="J96" i="130" a="1"/>
  <c r="J96" i="130" s="1"/>
  <c r="J95" i="130" a="1"/>
  <c r="J95" i="130" s="1"/>
  <c r="J94" i="130" a="1"/>
  <c r="J94" i="130" s="1"/>
  <c r="J93" i="130" a="1"/>
  <c r="J93" i="130" s="1"/>
  <c r="J92" i="130" a="1"/>
  <c r="J92" i="130" s="1"/>
  <c r="J91" i="130" a="1"/>
  <c r="J91" i="130" s="1"/>
  <c r="J90" i="130" a="1"/>
  <c r="J90" i="130" s="1"/>
  <c r="J89" i="130" a="1"/>
  <c r="J89" i="130" s="1"/>
  <c r="J88" i="130" a="1"/>
  <c r="J88" i="130" s="1"/>
  <c r="J87" i="130" a="1"/>
  <c r="J87" i="130" s="1"/>
  <c r="J86" i="130" a="1"/>
  <c r="J86" i="130" s="1"/>
  <c r="J85" i="130" a="1"/>
  <c r="J85" i="130" s="1"/>
  <c r="J84" i="130" a="1"/>
  <c r="J84" i="130" s="1"/>
  <c r="J83" i="130" a="1"/>
  <c r="J83" i="130" s="1"/>
  <c r="J82" i="130" a="1"/>
  <c r="J82" i="130" s="1"/>
  <c r="J81" i="130" a="1"/>
  <c r="J81" i="130" s="1"/>
  <c r="J80" i="130" a="1"/>
  <c r="J80" i="130" s="1"/>
  <c r="J79" i="130" a="1"/>
  <c r="J79" i="130" s="1"/>
  <c r="J78" i="130" a="1"/>
  <c r="J78" i="130" s="1"/>
  <c r="J77" i="130" a="1"/>
  <c r="J77" i="130" s="1"/>
  <c r="J76" i="130" a="1"/>
  <c r="J76" i="130" s="1"/>
  <c r="J75" i="130" a="1"/>
  <c r="J75" i="130" s="1"/>
  <c r="J74" i="130" a="1"/>
  <c r="J74" i="130" s="1"/>
  <c r="J73" i="130" a="1"/>
  <c r="J73" i="130" s="1"/>
  <c r="J72" i="130" a="1"/>
  <c r="J72" i="130" s="1"/>
  <c r="J71" i="130" a="1"/>
  <c r="J71" i="130" s="1"/>
  <c r="J70" i="130" a="1"/>
  <c r="J70" i="130" s="1"/>
  <c r="J69" i="130" a="1"/>
  <c r="J69" i="130" s="1"/>
  <c r="J68" i="130" a="1"/>
  <c r="J68" i="130" s="1"/>
  <c r="J67" i="130" a="1"/>
  <c r="J67" i="130" s="1"/>
  <c r="J66" i="130" a="1"/>
  <c r="J66" i="130" s="1"/>
  <c r="J65" i="130" a="1"/>
  <c r="J65" i="130" s="1"/>
  <c r="J64" i="130" a="1"/>
  <c r="J64" i="130" s="1"/>
  <c r="J63" i="130" a="1"/>
  <c r="J63" i="130" s="1"/>
  <c r="J62" i="130" a="1"/>
  <c r="J62" i="130" s="1"/>
  <c r="J61" i="130" a="1"/>
  <c r="J61" i="130" s="1"/>
  <c r="I57" i="130" a="1"/>
  <c r="I57" i="130" s="1"/>
  <c r="G57" i="130" a="1"/>
  <c r="G57" i="130" s="1"/>
  <c r="J56" i="130" a="1"/>
  <c r="J56" i="130" s="1"/>
  <c r="J55" i="130" a="1"/>
  <c r="J55" i="130" s="1"/>
  <c r="J54" i="130" a="1"/>
  <c r="J54" i="130" s="1"/>
  <c r="J53" i="130" a="1"/>
  <c r="J53" i="130" s="1"/>
  <c r="J52" i="130" a="1"/>
  <c r="J52" i="130" s="1"/>
  <c r="J51" i="130" a="1"/>
  <c r="J51" i="130" s="1"/>
  <c r="J50" i="130" a="1"/>
  <c r="J50" i="130" s="1"/>
  <c r="J49" i="130" a="1"/>
  <c r="J49" i="130" s="1"/>
  <c r="J48" i="130" a="1"/>
  <c r="J48" i="130" s="1"/>
  <c r="J47" i="130" a="1"/>
  <c r="J47" i="130" s="1"/>
  <c r="J46" i="130" a="1"/>
  <c r="J46" i="130" s="1"/>
  <c r="J45" i="130" a="1"/>
  <c r="J45" i="130" s="1"/>
  <c r="J44" i="130" a="1"/>
  <c r="J44" i="130" s="1"/>
  <c r="J43" i="130" a="1"/>
  <c r="J43" i="130" s="1"/>
  <c r="J42" i="130" a="1"/>
  <c r="J42" i="130" s="1"/>
  <c r="J41" i="130" a="1"/>
  <c r="J41" i="130" s="1"/>
  <c r="J40" i="130" a="1"/>
  <c r="J40" i="130" s="1"/>
  <c r="J39" i="130" a="1"/>
  <c r="J39" i="130" s="1"/>
  <c r="J38" i="130" a="1"/>
  <c r="J38" i="130" s="1"/>
  <c r="J37" i="130" a="1"/>
  <c r="J37" i="130" s="1"/>
  <c r="J36" i="130" a="1"/>
  <c r="J36" i="130" s="1"/>
  <c r="J35" i="130" a="1"/>
  <c r="J35" i="130" s="1"/>
  <c r="J34" i="130" a="1"/>
  <c r="J34" i="130" s="1"/>
  <c r="J33" i="130" a="1"/>
  <c r="J33" i="130" s="1"/>
  <c r="J32" i="130" a="1"/>
  <c r="J32" i="130" s="1"/>
  <c r="J31" i="130" a="1"/>
  <c r="J31" i="130" s="1"/>
  <c r="J30" i="130" a="1"/>
  <c r="J30" i="130" s="1"/>
  <c r="J29" i="130" a="1"/>
  <c r="J29" i="130" s="1"/>
  <c r="J28" i="130" a="1"/>
  <c r="J28" i="130" s="1"/>
  <c r="J27" i="130" a="1"/>
  <c r="J27" i="130" s="1"/>
  <c r="J26" i="130" a="1"/>
  <c r="J26" i="130" s="1"/>
  <c r="J25" i="130" a="1"/>
  <c r="J25" i="130" s="1"/>
  <c r="J24" i="130" a="1"/>
  <c r="J24" i="130" s="1"/>
  <c r="J23" i="130" a="1"/>
  <c r="J23" i="130" s="1"/>
  <c r="J22" i="130" a="1"/>
  <c r="J22" i="130" s="1"/>
  <c r="J21" i="130" a="1"/>
  <c r="J21" i="130" s="1"/>
  <c r="J20" i="130" a="1"/>
  <c r="J20" i="130" s="1"/>
  <c r="J19" i="130" a="1"/>
  <c r="J19" i="130" s="1"/>
  <c r="J18" i="130" a="1"/>
  <c r="J18" i="130" s="1"/>
  <c r="J17" i="130" a="1"/>
  <c r="J17" i="130" s="1"/>
  <c r="J16" i="130" a="1"/>
  <c r="J16" i="130" s="1"/>
  <c r="J15" i="130" a="1"/>
  <c r="J15" i="130" s="1"/>
  <c r="J14" i="130" a="1"/>
  <c r="J14" i="130" s="1"/>
  <c r="J13" i="130" a="1"/>
  <c r="J13" i="130" s="1"/>
  <c r="J12" i="130" a="1"/>
  <c r="J12" i="130" s="1"/>
  <c r="J11" i="130" a="1"/>
  <c r="J11" i="130" s="1"/>
  <c r="J10" i="130" a="1"/>
  <c r="J10" i="130" s="1"/>
  <c r="J9" i="130" a="1"/>
  <c r="J9" i="130" s="1"/>
  <c r="J8" i="130" a="1"/>
  <c r="J8" i="130" s="1"/>
  <c r="J7" i="130" a="1"/>
  <c r="J7" i="130" s="1"/>
  <c r="L207" i="129" a="1"/>
  <c r="L207" i="129" s="1"/>
  <c r="L206" i="129" a="1"/>
  <c r="L206" i="129"/>
  <c r="L53" i="129" a="1"/>
  <c r="L53" i="129" s="1"/>
  <c r="L52" i="129" a="1"/>
  <c r="L52" i="129" s="1"/>
  <c r="L51" i="129" a="1"/>
  <c r="L51" i="129" s="1"/>
  <c r="L50" i="129" a="1"/>
  <c r="L50" i="129"/>
  <c r="L49" i="129" a="1"/>
  <c r="L49" i="129" s="1"/>
  <c r="L48" i="129" a="1"/>
  <c r="L48" i="129" s="1"/>
  <c r="L47" i="129" a="1"/>
  <c r="L47" i="129" s="1"/>
  <c r="L46" i="129" a="1"/>
  <c r="L46" i="129"/>
  <c r="L45" i="129" a="1"/>
  <c r="L45" i="129" s="1"/>
  <c r="L44" i="129" a="1"/>
  <c r="L44" i="129" s="1"/>
  <c r="L43" i="129" a="1"/>
  <c r="L43" i="129" s="1"/>
  <c r="L42" i="129" a="1"/>
  <c r="L42" i="129"/>
  <c r="L41" i="129" a="1"/>
  <c r="L41" i="129" s="1"/>
  <c r="L40" i="129" a="1"/>
  <c r="L40" i="129" s="1"/>
  <c r="L39" i="129" a="1"/>
  <c r="L39" i="129" s="1"/>
  <c r="L38" i="129" a="1"/>
  <c r="L38" i="129"/>
  <c r="L37" i="129" a="1"/>
  <c r="L37" i="129" s="1"/>
  <c r="L36" i="129" a="1"/>
  <c r="L36" i="129" s="1"/>
  <c r="L35" i="129" a="1"/>
  <c r="L35" i="129" s="1"/>
  <c r="L34" i="129" a="1"/>
  <c r="L34" i="129"/>
  <c r="L33" i="129" a="1"/>
  <c r="L33" i="129" s="1"/>
  <c r="L32" i="129" a="1"/>
  <c r="L32" i="129" s="1"/>
  <c r="L31" i="129" a="1"/>
  <c r="L31" i="129" s="1"/>
  <c r="L30" i="129" a="1"/>
  <c r="L30" i="129"/>
  <c r="L29" i="129" a="1"/>
  <c r="L29" i="129" s="1"/>
  <c r="L28" i="129" a="1"/>
  <c r="L28" i="129" s="1"/>
  <c r="L27" i="129" a="1"/>
  <c r="L27" i="129" s="1"/>
  <c r="L26" i="129" a="1"/>
  <c r="L26" i="129"/>
  <c r="L25" i="129" a="1"/>
  <c r="L25" i="129" s="1"/>
  <c r="L24" i="129" a="1"/>
  <c r="L24" i="129" s="1"/>
  <c r="L23" i="129" a="1"/>
  <c r="L23" i="129" s="1"/>
  <c r="L22" i="129" a="1"/>
  <c r="L22" i="129"/>
  <c r="L21" i="129" a="1"/>
  <c r="L21" i="129" s="1"/>
  <c r="L20" i="129" a="1"/>
  <c r="L20" i="129" s="1"/>
  <c r="L19" i="129" a="1"/>
  <c r="L19" i="129" s="1"/>
  <c r="L18" i="129" a="1"/>
  <c r="L18" i="129"/>
  <c r="L17" i="129" a="1"/>
  <c r="L17" i="129" s="1"/>
  <c r="L16" i="129" a="1"/>
  <c r="L16" i="129" s="1"/>
  <c r="L15" i="129" a="1"/>
  <c r="L15" i="129" s="1"/>
  <c r="L14" i="129" a="1"/>
  <c r="L14" i="129"/>
  <c r="L13" i="129" a="1"/>
  <c r="L13" i="129" s="1"/>
  <c r="L12" i="129" a="1"/>
  <c r="L12" i="129" s="1"/>
  <c r="L11" i="129" a="1"/>
  <c r="L11" i="129" s="1"/>
  <c r="L10" i="129" a="1"/>
  <c r="L10" i="129" s="1"/>
  <c r="L9" i="129" a="1"/>
  <c r="L9" i="129"/>
  <c r="L8" i="129" a="1"/>
  <c r="L8" i="129"/>
  <c r="L7" i="129" a="1"/>
  <c r="L7" i="129"/>
  <c r="L6" i="129" a="1"/>
  <c r="L6" i="129" s="1"/>
  <c r="L207" i="128" a="1"/>
  <c r="L207" i="128" s="1"/>
  <c r="L206" i="128" a="1"/>
  <c r="L206" i="128"/>
  <c r="L53" i="128" a="1"/>
  <c r="L53" i="128" s="1"/>
  <c r="L52" i="128" a="1"/>
  <c r="L52" i="128" s="1"/>
  <c r="L51" i="128" a="1"/>
  <c r="L51" i="128" s="1"/>
  <c r="L50" i="128" a="1"/>
  <c r="L50" i="128" s="1"/>
  <c r="L49" i="128" a="1"/>
  <c r="L49" i="128" s="1"/>
  <c r="L48" i="128" a="1"/>
  <c r="L48" i="128" s="1"/>
  <c r="L47" i="128" a="1"/>
  <c r="L47" i="128" s="1"/>
  <c r="L46" i="128" a="1"/>
  <c r="L46" i="128" s="1"/>
  <c r="L45" i="128" a="1"/>
  <c r="L45" i="128" s="1"/>
  <c r="L44" i="128" a="1"/>
  <c r="L44" i="128" s="1"/>
  <c r="L43" i="128" a="1"/>
  <c r="L43" i="128" s="1"/>
  <c r="L42" i="128" a="1"/>
  <c r="L42" i="128" s="1"/>
  <c r="L41" i="128" a="1"/>
  <c r="L41" i="128" s="1"/>
  <c r="L40" i="128" a="1"/>
  <c r="L40" i="128" s="1"/>
  <c r="L39" i="128" a="1"/>
  <c r="L39" i="128" s="1"/>
  <c r="L38" i="128" a="1"/>
  <c r="L38" i="128" s="1"/>
  <c r="L37" i="128" a="1"/>
  <c r="L37" i="128" s="1"/>
  <c r="L36" i="128" a="1"/>
  <c r="L36" i="128" s="1"/>
  <c r="L35" i="128" a="1"/>
  <c r="L35" i="128" s="1"/>
  <c r="L34" i="128" a="1"/>
  <c r="L34" i="128" s="1"/>
  <c r="L33" i="128" a="1"/>
  <c r="L33" i="128" s="1"/>
  <c r="L32" i="128" a="1"/>
  <c r="L32" i="128" s="1"/>
  <c r="L31" i="128" a="1"/>
  <c r="L31" i="128" s="1"/>
  <c r="L30" i="128" a="1"/>
  <c r="L30" i="128" s="1"/>
  <c r="L29" i="128" a="1"/>
  <c r="L29" i="128" s="1"/>
  <c r="L28" i="128" a="1"/>
  <c r="L28" i="128" s="1"/>
  <c r="L27" i="128" a="1"/>
  <c r="L27" i="128" s="1"/>
  <c r="L26" i="128" a="1"/>
  <c r="L26" i="128" s="1"/>
  <c r="L25" i="128" a="1"/>
  <c r="L25" i="128" s="1"/>
  <c r="L24" i="128" a="1"/>
  <c r="L24" i="128" s="1"/>
  <c r="L23" i="128" a="1"/>
  <c r="L23" i="128" s="1"/>
  <c r="L22" i="128" a="1"/>
  <c r="L22" i="128"/>
  <c r="L21" i="128" a="1"/>
  <c r="L21" i="128" s="1"/>
  <c r="L20" i="128" a="1"/>
  <c r="L20" i="128" s="1"/>
  <c r="L19" i="128" a="1"/>
  <c r="L19" i="128" s="1"/>
  <c r="L18" i="128" a="1"/>
  <c r="L18" i="128" s="1"/>
  <c r="L17" i="128" a="1"/>
  <c r="L17" i="128" s="1"/>
  <c r="L16" i="128" a="1"/>
  <c r="L16" i="128" s="1"/>
  <c r="L15" i="128" a="1"/>
  <c r="L15" i="128" s="1"/>
  <c r="L14" i="128" a="1"/>
  <c r="L14" i="128" s="1"/>
  <c r="L13" i="128" a="1"/>
  <c r="L13" i="128" s="1"/>
  <c r="L12" i="128" a="1"/>
  <c r="L12" i="128" s="1"/>
  <c r="L11" i="128" a="1"/>
  <c r="L11" i="128" s="1"/>
  <c r="L10" i="128" a="1"/>
  <c r="L10" i="128" s="1"/>
  <c r="L9" i="128" a="1"/>
  <c r="L9" i="128" s="1"/>
  <c r="L8" i="128" a="1"/>
  <c r="L8" i="128" s="1"/>
  <c r="L7" i="128" a="1"/>
  <c r="L7" i="128" s="1"/>
  <c r="L6" i="128" a="1"/>
  <c r="L6" i="128"/>
  <c r="J55" i="123" a="1"/>
  <c r="J55" i="123" s="1"/>
  <c r="J54" i="123" a="1"/>
  <c r="J54" i="123" s="1"/>
  <c r="J53" i="123" a="1"/>
  <c r="J53" i="123" s="1"/>
  <c r="J52" i="123" a="1"/>
  <c r="J52" i="123" s="1"/>
  <c r="J51" i="123" a="1"/>
  <c r="J51" i="123" s="1"/>
  <c r="J50" i="123" a="1"/>
  <c r="J50" i="123" s="1"/>
  <c r="J49" i="123" a="1"/>
  <c r="J49" i="123" s="1"/>
  <c r="J48" i="123" a="1"/>
  <c r="J48" i="123" s="1"/>
  <c r="J47" i="123" a="1"/>
  <c r="J47" i="123" s="1"/>
  <c r="J46" i="123" a="1"/>
  <c r="J46" i="123" s="1"/>
  <c r="J45" i="123" a="1"/>
  <c r="J45" i="123" s="1"/>
  <c r="J44" i="123" a="1"/>
  <c r="J44" i="123" s="1"/>
  <c r="J43" i="123" a="1"/>
  <c r="J43" i="123" s="1"/>
  <c r="J42" i="123" a="1"/>
  <c r="J42" i="123" s="1"/>
  <c r="J41" i="123" a="1"/>
  <c r="J41" i="123" s="1"/>
  <c r="J40" i="123" a="1"/>
  <c r="J40" i="123" s="1"/>
  <c r="J39" i="123" a="1"/>
  <c r="J39" i="123" s="1"/>
  <c r="J38" i="123" a="1"/>
  <c r="J38" i="123" s="1"/>
  <c r="J37" i="123" a="1"/>
  <c r="J37" i="123" s="1"/>
  <c r="J36" i="123" a="1"/>
  <c r="J36" i="123"/>
  <c r="J35" i="123" a="1"/>
  <c r="J35" i="123" s="1"/>
  <c r="J34" i="123" a="1"/>
  <c r="J34" i="123" s="1"/>
  <c r="J33" i="123" a="1"/>
  <c r="J33" i="123" s="1"/>
  <c r="J32" i="123" a="1"/>
  <c r="J32" i="123" s="1"/>
  <c r="J31" i="123" a="1"/>
  <c r="J31" i="123" s="1"/>
  <c r="J30" i="123" a="1"/>
  <c r="J30" i="123" s="1"/>
  <c r="J29" i="123" a="1"/>
  <c r="J29" i="123" s="1"/>
  <c r="J28" i="123" a="1"/>
  <c r="J28" i="123" s="1"/>
  <c r="J27" i="123" a="1"/>
  <c r="J27" i="123" s="1"/>
  <c r="J26" i="123" a="1"/>
  <c r="J26" i="123" s="1"/>
  <c r="J25" i="123" a="1"/>
  <c r="J25" i="123" s="1"/>
  <c r="J24" i="123" a="1"/>
  <c r="J24" i="123" s="1"/>
  <c r="J23" i="123" a="1"/>
  <c r="J23" i="123" s="1"/>
  <c r="J22" i="123" a="1"/>
  <c r="J22" i="123" s="1"/>
  <c r="J21" i="123" a="1"/>
  <c r="J21" i="123" s="1"/>
  <c r="J20" i="123" a="1"/>
  <c r="J20" i="123" s="1"/>
  <c r="J19" i="123" a="1"/>
  <c r="J19" i="123" s="1"/>
  <c r="J18" i="123" a="1"/>
  <c r="J18" i="123" s="1"/>
  <c r="J17" i="123" a="1"/>
  <c r="J17" i="123" s="1"/>
  <c r="J16" i="123" a="1"/>
  <c r="J16" i="123" s="1"/>
  <c r="J15" i="123" a="1"/>
  <c r="J15" i="123" s="1"/>
  <c r="J14" i="123" a="1"/>
  <c r="J14" i="123" s="1"/>
  <c r="J13" i="123" a="1"/>
  <c r="J13" i="123" s="1"/>
  <c r="J12" i="123" a="1"/>
  <c r="J12" i="123" s="1"/>
  <c r="J11" i="123" a="1"/>
  <c r="J11" i="123" s="1"/>
  <c r="J10" i="123" a="1"/>
  <c r="J10" i="123" s="1"/>
  <c r="J9" i="123" a="1"/>
  <c r="J9" i="123" s="1"/>
  <c r="J8" i="123" a="1"/>
  <c r="J8" i="123" s="1"/>
  <c r="J7" i="123" a="1"/>
  <c r="J7" i="123" s="1"/>
  <c r="J6" i="123" a="1"/>
  <c r="J6" i="123" s="1"/>
  <c r="H105" i="127" a="1"/>
  <c r="H105" i="127" s="1"/>
  <c r="H104" i="127" a="1"/>
  <c r="H104" i="127" s="1"/>
  <c r="H103" i="127" a="1"/>
  <c r="H103" i="127" s="1"/>
  <c r="H102" i="127" a="1"/>
  <c r="H102" i="127" s="1"/>
  <c r="H101" i="127" a="1"/>
  <c r="H101" i="127" s="1"/>
  <c r="H100" i="127" a="1"/>
  <c r="H100" i="127" s="1"/>
  <c r="H99" i="127" a="1"/>
  <c r="H99" i="127" s="1"/>
  <c r="H98" i="127" a="1"/>
  <c r="H98" i="127" s="1"/>
  <c r="H97" i="127" a="1"/>
  <c r="H97" i="127" s="1"/>
  <c r="H96" i="127" a="1"/>
  <c r="H96" i="127" s="1"/>
  <c r="H95" i="127" a="1"/>
  <c r="H95" i="127" s="1"/>
  <c r="H94" i="127" a="1"/>
  <c r="H94" i="127" s="1"/>
  <c r="H93" i="127" a="1"/>
  <c r="H93" i="127" s="1"/>
  <c r="H92" i="127" a="1"/>
  <c r="H92" i="127" s="1"/>
  <c r="H91" i="127" a="1"/>
  <c r="H91" i="127" s="1"/>
  <c r="H90" i="127" a="1"/>
  <c r="H90" i="127" s="1"/>
  <c r="H89" i="127" a="1"/>
  <c r="H89" i="127" s="1"/>
  <c r="H88" i="127" a="1"/>
  <c r="H88" i="127" s="1"/>
  <c r="H87" i="127" a="1"/>
  <c r="H87" i="127" s="1"/>
  <c r="H86" i="127" a="1"/>
  <c r="H86" i="127" s="1"/>
  <c r="H85" i="127" a="1"/>
  <c r="H85" i="127" s="1"/>
  <c r="H84" i="127" a="1"/>
  <c r="H84" i="127" s="1"/>
  <c r="H83" i="127" a="1"/>
  <c r="H83" i="127" s="1"/>
  <c r="H82" i="127" a="1"/>
  <c r="H82" i="127" s="1"/>
  <c r="H81" i="127" a="1"/>
  <c r="H81" i="127" s="1"/>
  <c r="H80" i="127" a="1"/>
  <c r="H80" i="127" s="1"/>
  <c r="H79" i="127" a="1"/>
  <c r="H79" i="127" s="1"/>
  <c r="H78" i="127" a="1"/>
  <c r="H78" i="127" s="1"/>
  <c r="H77" i="127" a="1"/>
  <c r="H77" i="127" s="1"/>
  <c r="H76" i="127" a="1"/>
  <c r="H76" i="127" s="1"/>
  <c r="H75" i="127" a="1"/>
  <c r="H75" i="127" s="1"/>
  <c r="H74" i="127" a="1"/>
  <c r="H74" i="127" s="1"/>
  <c r="H73" i="127" a="1"/>
  <c r="H73" i="127" s="1"/>
  <c r="H72" i="127" a="1"/>
  <c r="H72" i="127" s="1"/>
  <c r="H71" i="127" a="1"/>
  <c r="H71" i="127" s="1"/>
  <c r="H70" i="127" a="1"/>
  <c r="H70" i="127" s="1"/>
  <c r="H69" i="127" a="1"/>
  <c r="H69" i="127" s="1"/>
  <c r="H68" i="127" a="1"/>
  <c r="H68" i="127" s="1"/>
  <c r="H67" i="127" a="1"/>
  <c r="H67" i="127" s="1"/>
  <c r="H66" i="127" a="1"/>
  <c r="H66" i="127" s="1"/>
  <c r="H65" i="127" a="1"/>
  <c r="H65" i="127" s="1"/>
  <c r="H64" i="127" a="1"/>
  <c r="H64" i="127" s="1"/>
  <c r="H63" i="127" a="1"/>
  <c r="H63" i="127" s="1"/>
  <c r="H62" i="127" a="1"/>
  <c r="H62" i="127" s="1"/>
  <c r="H61" i="127" a="1"/>
  <c r="H61" i="127" s="1"/>
  <c r="H60" i="127" a="1"/>
  <c r="H60" i="127" s="1"/>
  <c r="H59" i="127" a="1"/>
  <c r="H59" i="127" s="1"/>
  <c r="H58" i="127" a="1"/>
  <c r="H58" i="127" s="1"/>
  <c r="H57" i="127" a="1"/>
  <c r="H57" i="127" s="1"/>
  <c r="H56" i="127" a="1"/>
  <c r="H56" i="127" s="1"/>
  <c r="H55" i="127" a="1"/>
  <c r="H55" i="127" s="1"/>
  <c r="H54" i="127" a="1"/>
  <c r="H54" i="127" s="1"/>
  <c r="H53" i="127" a="1"/>
  <c r="H53" i="127" s="1"/>
  <c r="H52" i="127" a="1"/>
  <c r="H52" i="127" s="1"/>
  <c r="H51" i="127" a="1"/>
  <c r="H51" i="127" s="1"/>
  <c r="H50" i="127" a="1"/>
  <c r="H50" i="127" s="1"/>
  <c r="H49" i="127" a="1"/>
  <c r="H49" i="127" s="1"/>
  <c r="H48" i="127" a="1"/>
  <c r="H48" i="127" s="1"/>
  <c r="H47" i="127" a="1"/>
  <c r="H47" i="127" s="1"/>
  <c r="H46" i="127" a="1"/>
  <c r="H46" i="127" s="1"/>
  <c r="H45" i="127" a="1"/>
  <c r="H45" i="127" s="1"/>
  <c r="H44" i="127" a="1"/>
  <c r="H44" i="127" s="1"/>
  <c r="H43" i="127" a="1"/>
  <c r="H43" i="127" s="1"/>
  <c r="H42" i="127" a="1"/>
  <c r="H42" i="127" s="1"/>
  <c r="H41" i="127" a="1"/>
  <c r="H41" i="127" s="1"/>
  <c r="H40" i="127" a="1"/>
  <c r="H40" i="127" s="1"/>
  <c r="H39" i="127" a="1"/>
  <c r="H39" i="127" s="1"/>
  <c r="H38" i="127" a="1"/>
  <c r="H38" i="127" s="1"/>
  <c r="H37" i="127" a="1"/>
  <c r="H37" i="127" s="1"/>
  <c r="H36" i="127" a="1"/>
  <c r="H36" i="127" s="1"/>
  <c r="H35" i="127" a="1"/>
  <c r="H35" i="127" s="1"/>
  <c r="H34" i="127" a="1"/>
  <c r="H34" i="127" s="1"/>
  <c r="H33" i="127" a="1"/>
  <c r="H33" i="127" s="1"/>
  <c r="H32" i="127" a="1"/>
  <c r="H32" i="127" s="1"/>
  <c r="H31" i="127" a="1"/>
  <c r="H31" i="127" s="1"/>
  <c r="H30" i="127" a="1"/>
  <c r="H30" i="127" s="1"/>
  <c r="H29" i="127" a="1"/>
  <c r="H29" i="127" s="1"/>
  <c r="H28" i="127" a="1"/>
  <c r="H28" i="127" s="1"/>
  <c r="H27" i="127" a="1"/>
  <c r="H27" i="127" s="1"/>
  <c r="H26" i="127" a="1"/>
  <c r="H26" i="127" s="1"/>
  <c r="H25" i="127" a="1"/>
  <c r="H25" i="127" s="1"/>
  <c r="H24" i="127" a="1"/>
  <c r="H24" i="127" s="1"/>
  <c r="H23" i="127" a="1"/>
  <c r="H23" i="127" s="1"/>
  <c r="H22" i="127" a="1"/>
  <c r="H22" i="127" s="1"/>
  <c r="H21" i="127" a="1"/>
  <c r="H21" i="127" s="1"/>
  <c r="H20" i="127" a="1"/>
  <c r="H20" i="127" s="1"/>
  <c r="H19" i="127" a="1"/>
  <c r="H19" i="127" s="1"/>
  <c r="H18" i="127" a="1"/>
  <c r="H18" i="127" s="1"/>
  <c r="H17" i="127" a="1"/>
  <c r="H17" i="127" s="1"/>
  <c r="H16" i="127" a="1"/>
  <c r="H16" i="127" s="1"/>
  <c r="H15" i="127" a="1"/>
  <c r="H15" i="127" s="1"/>
  <c r="H14" i="127" a="1"/>
  <c r="H14" i="127" s="1"/>
  <c r="H13" i="127" a="1"/>
  <c r="H13" i="127" s="1"/>
  <c r="H210" i="52" a="1"/>
  <c r="H210" i="52" s="1"/>
  <c r="H209" i="52" a="1"/>
  <c r="H209" i="52" s="1"/>
  <c r="H208" i="52" a="1"/>
  <c r="H208" i="52" s="1"/>
  <c r="H207" i="52" a="1"/>
  <c r="H207" i="52" s="1"/>
  <c r="H206" i="52" a="1"/>
  <c r="H206" i="52" s="1"/>
  <c r="H205" i="52" a="1"/>
  <c r="H205" i="52" s="1"/>
  <c r="H204" i="52" a="1"/>
  <c r="H204" i="52" s="1"/>
  <c r="H203" i="52" a="1"/>
  <c r="H203" i="52" s="1"/>
  <c r="H202" i="52" a="1"/>
  <c r="H202" i="52" s="1"/>
  <c r="H201" i="52" a="1"/>
  <c r="H201" i="52" s="1"/>
  <c r="H200" i="52" a="1"/>
  <c r="H200" i="52" s="1"/>
  <c r="H199" i="52" a="1"/>
  <c r="H199" i="52" s="1"/>
  <c r="H198" i="52" a="1"/>
  <c r="H198" i="52" s="1"/>
  <c r="H197" i="52" a="1"/>
  <c r="H197" i="52" s="1"/>
  <c r="H196" i="52" a="1"/>
  <c r="H196" i="52" s="1"/>
  <c r="H195" i="52" a="1"/>
  <c r="H195" i="52" s="1"/>
  <c r="H194" i="52" a="1"/>
  <c r="H194" i="52" s="1"/>
  <c r="H193" i="52" a="1"/>
  <c r="H193" i="52" s="1"/>
  <c r="H192" i="52" a="1"/>
  <c r="H192" i="52" s="1"/>
  <c r="H191" i="52" a="1"/>
  <c r="H191" i="52" s="1"/>
  <c r="H190" i="52" a="1"/>
  <c r="H190" i="52" s="1"/>
  <c r="H189" i="52" a="1"/>
  <c r="H189" i="52" s="1"/>
  <c r="H188" i="52" a="1"/>
  <c r="H188" i="52" s="1"/>
  <c r="H187" i="52" a="1"/>
  <c r="H187" i="52" s="1"/>
  <c r="H186" i="52" a="1"/>
  <c r="H186" i="52" s="1"/>
  <c r="H185" i="52" a="1"/>
  <c r="H185" i="52" s="1"/>
  <c r="H184" i="52" a="1"/>
  <c r="H184" i="52" s="1"/>
  <c r="H183" i="52" a="1"/>
  <c r="H183" i="52" s="1"/>
  <c r="H182" i="52" a="1"/>
  <c r="H182" i="52" s="1"/>
  <c r="H181" i="52" a="1"/>
  <c r="H181" i="52" s="1"/>
  <c r="H180" i="52" a="1"/>
  <c r="H180" i="52" s="1"/>
  <c r="H179" i="52" a="1"/>
  <c r="H179" i="52" s="1"/>
  <c r="H178" i="52" a="1"/>
  <c r="H178" i="52" s="1"/>
  <c r="H177" i="52" a="1"/>
  <c r="H177" i="52" s="1"/>
  <c r="H176" i="52" a="1"/>
  <c r="H176" i="52" s="1"/>
  <c r="H175" i="52" a="1"/>
  <c r="H175" i="52" s="1"/>
  <c r="H174" i="52" a="1"/>
  <c r="H174" i="52" s="1"/>
  <c r="H173" i="52" a="1"/>
  <c r="H173" i="52" s="1"/>
  <c r="H172" i="52" a="1"/>
  <c r="H172" i="52" s="1"/>
  <c r="H171" i="52" a="1"/>
  <c r="H171" i="52" s="1"/>
  <c r="H170" i="52" a="1"/>
  <c r="H170" i="52" s="1"/>
  <c r="H169" i="52" a="1"/>
  <c r="H169" i="52" s="1"/>
  <c r="H168" i="52" a="1"/>
  <c r="H168" i="52" s="1"/>
  <c r="H167" i="52" a="1"/>
  <c r="H167" i="52" s="1"/>
  <c r="H166" i="52" a="1"/>
  <c r="H166" i="52" s="1"/>
  <c r="H165" i="52" a="1"/>
  <c r="H165" i="52" s="1"/>
  <c r="H164" i="52" a="1"/>
  <c r="H164" i="52" s="1"/>
  <c r="H163" i="52" a="1"/>
  <c r="H163" i="52" s="1"/>
  <c r="H162" i="52" a="1"/>
  <c r="H162" i="52" s="1"/>
  <c r="H161" i="52" a="1"/>
  <c r="H161" i="52" s="1"/>
  <c r="H160" i="52" a="1"/>
  <c r="H160" i="52" s="1"/>
  <c r="H159" i="52" a="1"/>
  <c r="H159" i="52" s="1"/>
  <c r="H158" i="52" a="1"/>
  <c r="H158" i="52" s="1"/>
  <c r="H157" i="52" a="1"/>
  <c r="H157" i="52" s="1"/>
  <c r="H156" i="52" a="1"/>
  <c r="H156" i="52" s="1"/>
  <c r="H155" i="52" a="1"/>
  <c r="H155" i="52" s="1"/>
  <c r="H154" i="52" a="1"/>
  <c r="H154" i="52" s="1"/>
  <c r="H153" i="52" a="1"/>
  <c r="H153" i="52" s="1"/>
  <c r="H152" i="52" a="1"/>
  <c r="H152" i="52" s="1"/>
  <c r="H151" i="52" a="1"/>
  <c r="H151" i="52" s="1"/>
  <c r="H150" i="52" a="1"/>
  <c r="H150" i="52" s="1"/>
  <c r="H149" i="52" a="1"/>
  <c r="H149" i="52" s="1"/>
  <c r="H148" i="52" a="1"/>
  <c r="H148" i="52" s="1"/>
  <c r="H147" i="52" a="1"/>
  <c r="H147" i="52" s="1"/>
  <c r="H146" i="52" a="1"/>
  <c r="H146" i="52" s="1"/>
  <c r="H145" i="52" a="1"/>
  <c r="H145" i="52" s="1"/>
  <c r="H144" i="52" a="1"/>
  <c r="H144" i="52" s="1"/>
  <c r="H143" i="52" a="1"/>
  <c r="H143" i="52" s="1"/>
  <c r="H142" i="52" a="1"/>
  <c r="H142" i="52" s="1"/>
  <c r="H141" i="52" a="1"/>
  <c r="H141" i="52" s="1"/>
  <c r="H140" i="52" a="1"/>
  <c r="H140" i="52" s="1"/>
  <c r="H139" i="52" a="1"/>
  <c r="H139" i="52" s="1"/>
  <c r="H138" i="52" a="1"/>
  <c r="H138" i="52" s="1"/>
  <c r="H137" i="52" a="1"/>
  <c r="H137" i="52" s="1"/>
  <c r="H136" i="52" a="1"/>
  <c r="H136" i="52" s="1"/>
  <c r="H135" i="52" a="1"/>
  <c r="H135" i="52" s="1"/>
  <c r="H134" i="52" a="1"/>
  <c r="H134" i="52" s="1"/>
  <c r="H133" i="52" a="1"/>
  <c r="H133" i="52" s="1"/>
  <c r="H132" i="52" a="1"/>
  <c r="H132" i="52" s="1"/>
  <c r="H131" i="52" a="1"/>
  <c r="H131" i="52" s="1"/>
  <c r="H130" i="52" a="1"/>
  <c r="H130" i="52" s="1"/>
  <c r="H129" i="52" a="1"/>
  <c r="H129" i="52" s="1"/>
  <c r="H128" i="52" a="1"/>
  <c r="H128" i="52" s="1"/>
  <c r="H127" i="52" a="1"/>
  <c r="H127" i="52" s="1"/>
  <c r="H126" i="52" a="1"/>
  <c r="H126" i="52" s="1"/>
  <c r="H125" i="52" a="1"/>
  <c r="H125" i="52" s="1"/>
  <c r="H124" i="52" a="1"/>
  <c r="H124" i="52" s="1"/>
  <c r="H123" i="52" a="1"/>
  <c r="H123" i="52" s="1"/>
  <c r="H122" i="52" a="1"/>
  <c r="H122" i="52" s="1"/>
  <c r="H121" i="52" a="1"/>
  <c r="H121" i="52" s="1"/>
  <c r="H120" i="52" a="1"/>
  <c r="H120" i="52" s="1"/>
  <c r="H119" i="52" a="1"/>
  <c r="H119" i="52" s="1"/>
  <c r="H118" i="52" a="1"/>
  <c r="H118" i="52" s="1"/>
  <c r="H117" i="52" a="1"/>
  <c r="H117" i="52" s="1"/>
  <c r="H116" i="52" a="1"/>
  <c r="H116" i="52" s="1"/>
  <c r="H115" i="52" a="1"/>
  <c r="H115" i="52" s="1"/>
  <c r="H114" i="52" a="1"/>
  <c r="H114" i="52" s="1"/>
  <c r="H113" i="52" a="1"/>
  <c r="H113" i="52" s="1"/>
  <c r="H112" i="52" a="1"/>
  <c r="H112" i="52" s="1"/>
  <c r="H111" i="52" a="1"/>
  <c r="H111" i="52" s="1"/>
  <c r="H106" i="52" a="1"/>
  <c r="H106" i="52" s="1"/>
  <c r="H105" i="52" a="1"/>
  <c r="H105" i="52" s="1"/>
  <c r="H104" i="52" a="1"/>
  <c r="H104" i="52" s="1"/>
  <c r="H103" i="52" a="1"/>
  <c r="H103" i="52" s="1"/>
  <c r="H102" i="52" a="1"/>
  <c r="H102" i="52" s="1"/>
  <c r="H101" i="52" a="1"/>
  <c r="H101" i="52" s="1"/>
  <c r="H100" i="52" a="1"/>
  <c r="H100" i="52" s="1"/>
  <c r="H99" i="52" a="1"/>
  <c r="H99" i="52" s="1"/>
  <c r="H98" i="52" a="1"/>
  <c r="H98" i="52" s="1"/>
  <c r="H97" i="52" a="1"/>
  <c r="H97" i="52" s="1"/>
  <c r="H96" i="52" a="1"/>
  <c r="H96" i="52" s="1"/>
  <c r="H95" i="52" a="1"/>
  <c r="H95" i="52" s="1"/>
  <c r="H94" i="52" a="1"/>
  <c r="H94" i="52" s="1"/>
  <c r="H93" i="52" a="1"/>
  <c r="H93" i="52" s="1"/>
  <c r="H92" i="52" a="1"/>
  <c r="H92" i="52" s="1"/>
  <c r="H91" i="52" a="1"/>
  <c r="H91" i="52" s="1"/>
  <c r="H90" i="52" a="1"/>
  <c r="H90" i="52" s="1"/>
  <c r="H89" i="52" a="1"/>
  <c r="H89" i="52" s="1"/>
  <c r="H88" i="52" a="1"/>
  <c r="H88" i="52" s="1"/>
  <c r="H87" i="52" a="1"/>
  <c r="H87" i="52" s="1"/>
  <c r="H86" i="52" a="1"/>
  <c r="H86" i="52" s="1"/>
  <c r="H85" i="52" a="1"/>
  <c r="H85" i="52" s="1"/>
  <c r="H84" i="52" a="1"/>
  <c r="H84" i="52" s="1"/>
  <c r="H83" i="52" a="1"/>
  <c r="H83" i="52" s="1"/>
  <c r="H82" i="52" a="1"/>
  <c r="H82" i="52" s="1"/>
  <c r="H81" i="52" a="1"/>
  <c r="H81" i="52" s="1"/>
  <c r="H80" i="52" a="1"/>
  <c r="H80" i="52" s="1"/>
  <c r="H79" i="52" a="1"/>
  <c r="H79" i="52" s="1"/>
  <c r="H78" i="52" a="1"/>
  <c r="H78" i="52" s="1"/>
  <c r="H77" i="52" a="1"/>
  <c r="H77" i="52" s="1"/>
  <c r="H76" i="52" a="1"/>
  <c r="H76" i="52" s="1"/>
  <c r="H75" i="52" a="1"/>
  <c r="H75" i="52" s="1"/>
  <c r="H74" i="52" a="1"/>
  <c r="H74" i="52" s="1"/>
  <c r="H73" i="52" a="1"/>
  <c r="H73" i="52" s="1"/>
  <c r="H72" i="52" a="1"/>
  <c r="H72" i="52" s="1"/>
  <c r="H71" i="52" a="1"/>
  <c r="H71" i="52" s="1"/>
  <c r="H70" i="52" a="1"/>
  <c r="H70" i="52" s="1"/>
  <c r="H69" i="52" a="1"/>
  <c r="H69" i="52" s="1"/>
  <c r="H68" i="52" a="1"/>
  <c r="H68" i="52" s="1"/>
  <c r="H67" i="52" a="1"/>
  <c r="H67" i="52" s="1"/>
  <c r="H66" i="52" a="1"/>
  <c r="H66" i="52" s="1"/>
  <c r="H65" i="52" a="1"/>
  <c r="H65" i="52" s="1"/>
  <c r="H64" i="52" a="1"/>
  <c r="H64" i="52" s="1"/>
  <c r="H63" i="52" a="1"/>
  <c r="H63" i="52" s="1"/>
  <c r="H62" i="52" a="1"/>
  <c r="H62" i="52" s="1"/>
  <c r="H61" i="52" a="1"/>
  <c r="H61" i="52" s="1"/>
  <c r="H60" i="52" a="1"/>
  <c r="H60" i="52" s="1"/>
  <c r="H59" i="52" a="1"/>
  <c r="H59" i="52" s="1"/>
  <c r="H58" i="52" a="1"/>
  <c r="H58" i="52" s="1"/>
  <c r="H57" i="52" a="1"/>
  <c r="H57" i="52" s="1"/>
  <c r="H56" i="52" a="1"/>
  <c r="H56" i="52" s="1"/>
  <c r="H55" i="52" a="1"/>
  <c r="H55" i="52" s="1"/>
  <c r="H54" i="52" a="1"/>
  <c r="H54" i="52" s="1"/>
  <c r="H53" i="52" a="1"/>
  <c r="H53" i="52" s="1"/>
  <c r="H52" i="52" a="1"/>
  <c r="H52" i="52" s="1"/>
  <c r="H51" i="52" a="1"/>
  <c r="H51" i="52" s="1"/>
  <c r="H50" i="52" a="1"/>
  <c r="H50" i="52" s="1"/>
  <c r="H49" i="52" a="1"/>
  <c r="H49" i="52" s="1"/>
  <c r="H48" i="52" a="1"/>
  <c r="H48" i="52" s="1"/>
  <c r="H47" i="52" a="1"/>
  <c r="H47" i="52" s="1"/>
  <c r="H46" i="52" a="1"/>
  <c r="H46" i="52" s="1"/>
  <c r="H45" i="52" a="1"/>
  <c r="H45" i="52" s="1"/>
  <c r="H44" i="52" a="1"/>
  <c r="H44" i="52" s="1"/>
  <c r="H43" i="52" a="1"/>
  <c r="H43" i="52" s="1"/>
  <c r="H42" i="52" a="1"/>
  <c r="H42" i="52" s="1"/>
  <c r="H41" i="52" a="1"/>
  <c r="H41" i="52" s="1"/>
  <c r="H40" i="52" a="1"/>
  <c r="H40" i="52" s="1"/>
  <c r="H39" i="52" a="1"/>
  <c r="H39" i="52" s="1"/>
  <c r="H38" i="52" a="1"/>
  <c r="H38" i="52" s="1"/>
  <c r="H37" i="52" a="1"/>
  <c r="H37" i="52" s="1"/>
  <c r="H36" i="52" a="1"/>
  <c r="H36" i="52" s="1"/>
  <c r="H35" i="52" a="1"/>
  <c r="H35" i="52" s="1"/>
  <c r="H34" i="52" a="1"/>
  <c r="H34" i="52" s="1"/>
  <c r="H33" i="52" a="1"/>
  <c r="H33" i="52" s="1"/>
  <c r="H32" i="52" a="1"/>
  <c r="H32" i="52" s="1"/>
  <c r="H31" i="52" a="1"/>
  <c r="H31" i="52" s="1"/>
  <c r="H30" i="52" a="1"/>
  <c r="H30" i="52" s="1"/>
  <c r="H29" i="52" a="1"/>
  <c r="H29" i="52" s="1"/>
  <c r="H28" i="52" a="1"/>
  <c r="H28" i="52" s="1"/>
  <c r="H27" i="52" a="1"/>
  <c r="H27" i="52" s="1"/>
  <c r="H26" i="52" a="1"/>
  <c r="H26" i="52" s="1"/>
  <c r="H25" i="52" a="1"/>
  <c r="H25" i="52" s="1"/>
  <c r="H24" i="52" a="1"/>
  <c r="H24" i="52" s="1"/>
  <c r="H23" i="52" a="1"/>
  <c r="H23" i="52" s="1"/>
  <c r="H22" i="52" a="1"/>
  <c r="H22" i="52" s="1"/>
  <c r="H21" i="52" a="1"/>
  <c r="H21" i="52" s="1"/>
  <c r="H20" i="52" a="1"/>
  <c r="H20" i="52" s="1"/>
  <c r="H19" i="52" a="1"/>
  <c r="H19" i="52" s="1"/>
  <c r="H18" i="52" a="1"/>
  <c r="H18" i="52" s="1"/>
  <c r="H17" i="52" a="1"/>
  <c r="H17" i="52" s="1"/>
  <c r="H16" i="52" a="1"/>
  <c r="H16" i="52" s="1"/>
  <c r="H15" i="52" a="1"/>
  <c r="H15" i="52" s="1"/>
  <c r="H14" i="52" a="1"/>
  <c r="H14" i="52" s="1"/>
  <c r="H13" i="52" a="1"/>
  <c r="H13" i="52" s="1"/>
  <c r="K208" i="129" a="1"/>
  <c r="K208" i="129" s="1"/>
  <c r="D14" i="131" s="1"/>
  <c r="I208" i="129" a="1"/>
  <c r="I208" i="129" s="1"/>
  <c r="B14" i="131" s="1"/>
  <c r="K208" i="128" a="1"/>
  <c r="K208" i="128" s="1"/>
  <c r="D13" i="131" s="1"/>
  <c r="R13" i="131" s="1"/>
  <c r="I208" i="128" a="1"/>
  <c r="I208" i="128" s="1"/>
  <c r="B13" i="131" s="1"/>
  <c r="P13" i="131" s="1"/>
  <c r="G56" i="123" a="1"/>
  <c r="G56" i="123" s="1"/>
  <c r="B12" i="131" s="1"/>
  <c r="I56" i="123" a="1"/>
  <c r="I56" i="123" s="1"/>
  <c r="D12" i="131" s="1"/>
  <c r="R12" i="131" s="1"/>
  <c r="C106" i="127" a="1"/>
  <c r="C106" i="127" s="1"/>
  <c r="D75" i="127"/>
  <c r="D74" i="127"/>
  <c r="D73" i="127"/>
  <c r="D72" i="127"/>
  <c r="D71" i="127"/>
  <c r="D70" i="127"/>
  <c r="D69" i="127"/>
  <c r="D68" i="127"/>
  <c r="D67" i="127"/>
  <c r="D66" i="127"/>
  <c r="D65" i="127"/>
  <c r="D64" i="127"/>
  <c r="D63" i="127"/>
  <c r="D62" i="127"/>
  <c r="D61" i="127"/>
  <c r="D60" i="127"/>
  <c r="D59" i="127"/>
  <c r="D58" i="127"/>
  <c r="D57" i="127"/>
  <c r="D56" i="127"/>
  <c r="D55" i="127"/>
  <c r="D54" i="127"/>
  <c r="D53" i="127"/>
  <c r="D52" i="127"/>
  <c r="D51" i="127"/>
  <c r="D50" i="127"/>
  <c r="D49" i="127"/>
  <c r="D48" i="127"/>
  <c r="D47" i="127"/>
  <c r="D46" i="127"/>
  <c r="D45" i="127"/>
  <c r="D44" i="127"/>
  <c r="D43" i="127"/>
  <c r="D42" i="127"/>
  <c r="D41" i="127"/>
  <c r="D40" i="127"/>
  <c r="D39" i="127"/>
  <c r="D38" i="127"/>
  <c r="D37" i="127"/>
  <c r="D36" i="127"/>
  <c r="D35" i="127"/>
  <c r="D34" i="127"/>
  <c r="D33" i="127"/>
  <c r="D32" i="127"/>
  <c r="D31" i="127"/>
  <c r="D30" i="127"/>
  <c r="D29" i="127"/>
  <c r="D28" i="127"/>
  <c r="D27" i="127"/>
  <c r="D26" i="127"/>
  <c r="D25" i="127"/>
  <c r="D24" i="127"/>
  <c r="D23" i="127"/>
  <c r="D22" i="127"/>
  <c r="D21" i="127"/>
  <c r="D20" i="127"/>
  <c r="D19" i="127"/>
  <c r="D18" i="127"/>
  <c r="D17" i="127"/>
  <c r="D16" i="127"/>
  <c r="D15" i="127"/>
  <c r="D14" i="127"/>
  <c r="D13" i="127"/>
  <c r="D12" i="127"/>
  <c r="D104" i="127"/>
  <c r="D103" i="127"/>
  <c r="D102" i="127"/>
  <c r="D101" i="127"/>
  <c r="D100" i="127"/>
  <c r="D99" i="127"/>
  <c r="D98" i="127"/>
  <c r="D97" i="127"/>
  <c r="D96" i="127"/>
  <c r="D95" i="127"/>
  <c r="D94" i="127"/>
  <c r="D93" i="127"/>
  <c r="D92" i="127"/>
  <c r="D91" i="127"/>
  <c r="D90" i="127"/>
  <c r="D89" i="127"/>
  <c r="D88" i="127"/>
  <c r="D87" i="127"/>
  <c r="D86" i="127"/>
  <c r="D85" i="127"/>
  <c r="D84" i="127"/>
  <c r="D83" i="127"/>
  <c r="D82" i="127"/>
  <c r="D81" i="127"/>
  <c r="D80" i="127"/>
  <c r="D79" i="127"/>
  <c r="D78" i="127"/>
  <c r="D77" i="127"/>
  <c r="D76" i="127"/>
  <c r="D105" i="127"/>
  <c r="D11" i="127"/>
  <c r="D10" i="127"/>
  <c r="D9" i="127"/>
  <c r="H9" i="127" s="1" a="1"/>
  <c r="H9" i="127" s="1"/>
  <c r="D8" i="127"/>
  <c r="H8" i="127" s="1" a="1"/>
  <c r="H8" i="127" s="1"/>
  <c r="D7" i="127"/>
  <c r="H7" i="127" s="1" a="1"/>
  <c r="H7" i="127" s="1"/>
  <c r="D6" i="127"/>
  <c r="G211" i="52" a="1"/>
  <c r="G211" i="52" s="1"/>
  <c r="E211" i="52" a="1"/>
  <c r="E211" i="52" s="1"/>
  <c r="D145" i="52"/>
  <c r="D144" i="52"/>
  <c r="D143" i="52"/>
  <c r="D142" i="52"/>
  <c r="D141" i="52"/>
  <c r="D140" i="52"/>
  <c r="D139" i="52"/>
  <c r="D138" i="52"/>
  <c r="D137" i="52"/>
  <c r="D136" i="52"/>
  <c r="D135" i="52"/>
  <c r="D134" i="52"/>
  <c r="D133" i="52"/>
  <c r="D132" i="52"/>
  <c r="D131" i="52"/>
  <c r="D130" i="52"/>
  <c r="D129" i="52"/>
  <c r="D128" i="52"/>
  <c r="D127" i="52"/>
  <c r="D126" i="52"/>
  <c r="D125" i="52"/>
  <c r="D124" i="52"/>
  <c r="D123" i="52"/>
  <c r="D122" i="52"/>
  <c r="D121" i="52"/>
  <c r="D120" i="52"/>
  <c r="D119" i="52"/>
  <c r="D118" i="52"/>
  <c r="D117" i="52"/>
  <c r="D116" i="52"/>
  <c r="D115" i="52"/>
  <c r="D114" i="52"/>
  <c r="D113" i="52"/>
  <c r="D112" i="52"/>
  <c r="D177" i="52"/>
  <c r="D176" i="52"/>
  <c r="D175" i="52"/>
  <c r="D174" i="52"/>
  <c r="D173" i="52"/>
  <c r="D172" i="52"/>
  <c r="D171" i="52"/>
  <c r="D170" i="52"/>
  <c r="D169" i="52"/>
  <c r="D168" i="52"/>
  <c r="D167" i="52"/>
  <c r="D166" i="52"/>
  <c r="D165" i="52"/>
  <c r="D164" i="52"/>
  <c r="D163" i="52"/>
  <c r="D162" i="52"/>
  <c r="D161" i="52"/>
  <c r="D160" i="52"/>
  <c r="D159" i="52"/>
  <c r="D158" i="52"/>
  <c r="D157" i="52"/>
  <c r="D156" i="52"/>
  <c r="D155" i="52"/>
  <c r="D154" i="52"/>
  <c r="D153" i="52"/>
  <c r="D152" i="52"/>
  <c r="D151" i="52"/>
  <c r="D150" i="52"/>
  <c r="D149" i="52"/>
  <c r="D148" i="52"/>
  <c r="D147" i="52"/>
  <c r="D146" i="52"/>
  <c r="D209" i="52"/>
  <c r="D208" i="52"/>
  <c r="D207" i="52"/>
  <c r="D206" i="52"/>
  <c r="D205" i="52"/>
  <c r="D204" i="52"/>
  <c r="D203" i="52"/>
  <c r="D202" i="52"/>
  <c r="D201" i="52"/>
  <c r="D200" i="52"/>
  <c r="D199" i="52"/>
  <c r="D198" i="52"/>
  <c r="D197" i="52"/>
  <c r="D196" i="52"/>
  <c r="D195" i="52"/>
  <c r="D194" i="52"/>
  <c r="D185" i="52"/>
  <c r="D184" i="52"/>
  <c r="D183" i="52"/>
  <c r="D182" i="52"/>
  <c r="D181" i="52"/>
  <c r="D180" i="52"/>
  <c r="D179" i="52"/>
  <c r="D178" i="52"/>
  <c r="D189" i="52"/>
  <c r="D188" i="52"/>
  <c r="D187" i="52"/>
  <c r="D186" i="52"/>
  <c r="D111" i="52"/>
  <c r="D70" i="52"/>
  <c r="D69" i="52"/>
  <c r="D68" i="52"/>
  <c r="D67" i="52"/>
  <c r="D66" i="52"/>
  <c r="D65" i="52"/>
  <c r="D64" i="52"/>
  <c r="D63" i="52"/>
  <c r="D62" i="52"/>
  <c r="D61" i="52"/>
  <c r="D60" i="52"/>
  <c r="D59" i="52"/>
  <c r="D58" i="52"/>
  <c r="D57" i="52"/>
  <c r="D56" i="52"/>
  <c r="D55" i="52"/>
  <c r="D54" i="52"/>
  <c r="D53" i="52"/>
  <c r="D52" i="52"/>
  <c r="D51" i="52"/>
  <c r="D50" i="52"/>
  <c r="D49" i="52"/>
  <c r="D48" i="52"/>
  <c r="D47" i="52"/>
  <c r="D46" i="52"/>
  <c r="D45" i="52"/>
  <c r="D44" i="52"/>
  <c r="D43" i="52"/>
  <c r="D42" i="52"/>
  <c r="D73" i="52"/>
  <c r="D72" i="52"/>
  <c r="D71" i="52"/>
  <c r="D41" i="52"/>
  <c r="D40" i="52"/>
  <c r="D39" i="52"/>
  <c r="D38" i="52"/>
  <c r="D37" i="52"/>
  <c r="D36" i="52"/>
  <c r="D35" i="52"/>
  <c r="D34" i="52"/>
  <c r="D33" i="52"/>
  <c r="D32" i="52"/>
  <c r="D31" i="52"/>
  <c r="D30" i="52"/>
  <c r="D29" i="52"/>
  <c r="D28" i="52"/>
  <c r="D27" i="52"/>
  <c r="D26" i="52"/>
  <c r="D25" i="52"/>
  <c r="D24" i="52"/>
  <c r="D23" i="52"/>
  <c r="D22" i="52"/>
  <c r="D21" i="52"/>
  <c r="D20" i="52"/>
  <c r="D19" i="52"/>
  <c r="D18" i="52"/>
  <c r="D17" i="52"/>
  <c r="D16" i="52"/>
  <c r="D15" i="52"/>
  <c r="D14" i="52"/>
  <c r="D13" i="52"/>
  <c r="D89" i="52"/>
  <c r="D88" i="52"/>
  <c r="D87" i="52"/>
  <c r="D86" i="52"/>
  <c r="D85" i="52"/>
  <c r="D84" i="52"/>
  <c r="D83" i="52"/>
  <c r="D82" i="52"/>
  <c r="D81" i="52"/>
  <c r="D80" i="52"/>
  <c r="D79" i="52"/>
  <c r="D78" i="52"/>
  <c r="D77" i="52"/>
  <c r="D76" i="52"/>
  <c r="D75" i="52"/>
  <c r="D74" i="52"/>
  <c r="D97" i="52"/>
  <c r="D96" i="52"/>
  <c r="D95" i="52"/>
  <c r="D94" i="52"/>
  <c r="D93" i="52"/>
  <c r="D92" i="52"/>
  <c r="D91" i="52"/>
  <c r="D90" i="52"/>
  <c r="D101" i="52"/>
  <c r="D100" i="52"/>
  <c r="D99" i="52"/>
  <c r="D98" i="52"/>
  <c r="D103" i="52"/>
  <c r="D102" i="52"/>
  <c r="D104" i="52"/>
  <c r="D12" i="52"/>
  <c r="D105" i="52"/>
  <c r="D210" i="52"/>
  <c r="D193" i="52"/>
  <c r="D192" i="52"/>
  <c r="D191" i="52"/>
  <c r="D190" i="52"/>
  <c r="D106" i="52"/>
  <c r="D11" i="52"/>
  <c r="D10" i="52"/>
  <c r="D9" i="52"/>
  <c r="D8" i="52"/>
  <c r="D7" i="52"/>
  <c r="H7" i="52" s="1" a="1"/>
  <c r="H7" i="52" s="1"/>
  <c r="I115" i="130" l="1"/>
  <c r="D15" i="131" s="1"/>
  <c r="R15" i="131" s="1"/>
  <c r="H115" i="130"/>
  <c r="C15" i="131" s="1"/>
  <c r="Q15" i="131" s="1"/>
  <c r="G115" i="130"/>
  <c r="B15" i="131" s="1"/>
  <c r="P15" i="131" s="1"/>
  <c r="J57" i="130"/>
  <c r="J111" i="130"/>
  <c r="P14" i="131"/>
  <c r="R14" i="131"/>
  <c r="L208" i="129"/>
  <c r="E14" i="131" s="1"/>
  <c r="S14" i="131" s="1"/>
  <c r="L208" i="128"/>
  <c r="E13" i="131" s="1"/>
  <c r="S13" i="131" s="1"/>
  <c r="J56" i="123"/>
  <c r="E12" i="131" s="1"/>
  <c r="P12" i="131"/>
  <c r="I64" i="132"/>
  <c r="K64" i="132" s="1"/>
  <c r="I120" i="132"/>
  <c r="K120" i="132" s="1"/>
  <c r="I85" i="132"/>
  <c r="K85" i="132" s="1"/>
  <c r="I141" i="132"/>
  <c r="K141" i="132" s="1"/>
  <c r="H12" i="52" a="1"/>
  <c r="H12" i="52" s="1"/>
  <c r="H11" i="52" a="1"/>
  <c r="H11" i="52" s="1"/>
  <c r="I43" i="132"/>
  <c r="K43" i="132" s="1"/>
  <c r="I29" i="132"/>
  <c r="K29" i="132" s="1"/>
  <c r="I99" i="132"/>
  <c r="K99" i="132" s="1"/>
  <c r="H12" i="127" a="1"/>
  <c r="H12" i="127" s="1"/>
  <c r="H11" i="127" a="1"/>
  <c r="H11" i="127" s="1"/>
  <c r="E106" i="127" a="1"/>
  <c r="E106" i="127" s="1"/>
  <c r="B10" i="131" s="1"/>
  <c r="C153" i="132" s="1"/>
  <c r="H10" i="127" a="1"/>
  <c r="H10" i="127" s="1"/>
  <c r="D106" i="127" a="1"/>
  <c r="D106" i="127" s="1"/>
  <c r="H6" i="127" a="1"/>
  <c r="H6" i="127" s="1"/>
  <c r="I78" i="132"/>
  <c r="K78" i="132" s="1"/>
  <c r="I134" i="132"/>
  <c r="K134" i="132" s="1"/>
  <c r="I127" i="132"/>
  <c r="K127" i="132" s="1"/>
  <c r="I71" i="132"/>
  <c r="K71" i="132" s="1"/>
  <c r="I50" i="132"/>
  <c r="K50" i="132" s="1"/>
  <c r="I106" i="132"/>
  <c r="K106" i="132" s="1"/>
  <c r="H9" i="52" a="1"/>
  <c r="H9" i="52" s="1"/>
  <c r="I92" i="132"/>
  <c r="K92" i="132" s="1"/>
  <c r="H10" i="52" a="1"/>
  <c r="H10" i="52" s="1"/>
  <c r="H8" i="52" a="1"/>
  <c r="H8" i="52" s="1"/>
  <c r="H211" i="52"/>
  <c r="F215" i="52"/>
  <c r="C9" i="131" s="1"/>
  <c r="E107" i="52" a="1"/>
  <c r="E107" i="52" s="1"/>
  <c r="E215" i="52" s="1"/>
  <c r="B9" i="131" s="1"/>
  <c r="I15" i="132"/>
  <c r="K15" i="132" s="1"/>
  <c r="I36" i="132"/>
  <c r="K36" i="132" s="1"/>
  <c r="I22" i="132"/>
  <c r="K22" i="132" s="1"/>
  <c r="I57" i="132"/>
  <c r="K57" i="132" s="1"/>
  <c r="I113" i="132"/>
  <c r="K113" i="132" s="1"/>
  <c r="C19" i="131"/>
  <c r="Q17" i="131"/>
  <c r="B16" i="131" l="1"/>
  <c r="P16" i="131" s="1"/>
  <c r="C16" i="131"/>
  <c r="Q16" i="131" s="1"/>
  <c r="D16" i="131"/>
  <c r="R16" i="131" s="1"/>
  <c r="J115" i="130"/>
  <c r="E15" i="131" s="1"/>
  <c r="S15" i="131" s="1"/>
  <c r="S12" i="131"/>
  <c r="G107" i="52" a="1"/>
  <c r="G107" i="52" s="1"/>
  <c r="G215" i="52" s="1"/>
  <c r="D9" i="131" s="1"/>
  <c r="E152" i="132" s="1"/>
  <c r="G106" i="127" a="1"/>
  <c r="G106" i="127" s="1"/>
  <c r="D10" i="131" s="1"/>
  <c r="R10" i="131" s="1"/>
  <c r="P10" i="131"/>
  <c r="H106" i="127"/>
  <c r="E10" i="131" s="1"/>
  <c r="S10" i="131" s="1"/>
  <c r="H107" i="52"/>
  <c r="H215" i="52" s="1"/>
  <c r="E9" i="131" s="1"/>
  <c r="C152" i="132"/>
  <c r="F152" i="132" s="1"/>
  <c r="L152" i="132" s="1"/>
  <c r="L159" i="132" s="1" a="1"/>
  <c r="L159" i="132" s="1"/>
  <c r="B18" i="131" s="1"/>
  <c r="P18" i="131" s="1"/>
  <c r="B11" i="131"/>
  <c r="P11" i="131" s="1"/>
  <c r="P9" i="131"/>
  <c r="C11" i="131"/>
  <c r="Q11" i="131" s="1"/>
  <c r="Q9" i="131"/>
  <c r="Q19" i="131"/>
  <c r="F8" i="132" l="1"/>
  <c r="L148" i="132" s="1" a="1"/>
  <c r="L148" i="132" s="1"/>
  <c r="B17" i="131" s="1"/>
  <c r="P17" i="131" s="1"/>
  <c r="E16" i="131"/>
  <c r="S16" i="131" s="1"/>
  <c r="R9" i="131"/>
  <c r="D11" i="131"/>
  <c r="R11" i="131" s="1"/>
  <c r="E153" i="132"/>
  <c r="H152" i="132" s="1"/>
  <c r="I152" i="132" s="1"/>
  <c r="K152" i="132" s="1"/>
  <c r="N152" i="132" s="1"/>
  <c r="N159" i="132" s="1" a="1"/>
  <c r="N159" i="132" s="1"/>
  <c r="D18" i="131" s="1"/>
  <c r="R18" i="131" s="1"/>
  <c r="C20" i="131"/>
  <c r="Q20" i="131" s="1"/>
  <c r="S9" i="131"/>
  <c r="E11" i="131"/>
  <c r="S11" i="131" s="1"/>
  <c r="H8" i="132" l="1"/>
  <c r="I8" i="132" s="1"/>
  <c r="K8" i="132" s="1"/>
  <c r="N148" i="132" s="1" a="1"/>
  <c r="N148" i="132" s="1"/>
  <c r="D17" i="131" s="1"/>
  <c r="D19" i="131" s="1"/>
  <c r="D20" i="131" s="1"/>
  <c r="R20" i="131" s="1"/>
  <c r="O152" i="132"/>
  <c r="O159" i="132" s="1"/>
  <c r="E18" i="131" s="1"/>
  <c r="S18" i="131" s="1"/>
  <c r="B19" i="131"/>
  <c r="P19" i="131" s="1"/>
  <c r="R17" i="131" l="1"/>
  <c r="O8" i="132"/>
  <c r="O148" i="132" s="1"/>
  <c r="E17" i="131" s="1"/>
  <c r="S17" i="131" s="1"/>
  <c r="R19" i="131"/>
  <c r="B20" i="131"/>
  <c r="E19" i="131" l="1"/>
  <c r="E20" i="131" s="1"/>
  <c r="S20" i="131" s="1"/>
  <c r="B24" i="131"/>
  <c r="P24" i="131" s="1"/>
  <c r="P20" i="131"/>
  <c r="P21" i="131"/>
  <c r="B22" i="131"/>
  <c r="P22" i="131" s="1"/>
  <c r="S19" i="13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<sst xmlns="http://schemas.openxmlformats.org/spreadsheetml/2006/main" count="1169" uniqueCount="822">
  <si>
    <t>SANDBOX AREA (highlighted in light red)- For rough work associated with the print area to the left.  Rough work may include, notes, calculations, derivations, etc.</t>
  </si>
  <si>
    <t>Workbook Instructions</t>
  </si>
  <si>
    <t>WORKBOOK USE INSTRUCTIONS:</t>
  </si>
  <si>
    <r>
      <rPr>
        <b/>
        <sz val="12"/>
        <rFont val="Arial"/>
        <family val="2"/>
      </rPr>
      <t>1.  Who completes this form?</t>
    </r>
    <r>
      <rPr>
        <sz val="12"/>
        <rFont val="Arial"/>
        <family val="2"/>
      </rPr>
      <t xml:space="preserve">  A complete set of budget forms is required for the Applicant/Recipient and for each subcontract containing $100,000 or more of Energy Commission funds.</t>
    </r>
  </si>
  <si>
    <r>
      <rPr>
        <b/>
        <sz val="12"/>
        <rFont val="Arial"/>
        <family val="2"/>
      </rPr>
      <t xml:space="preserve">2.  Input Data: </t>
    </r>
    <r>
      <rPr>
        <sz val="12"/>
        <rFont val="Arial"/>
        <family val="2"/>
      </rPr>
      <t xml:space="preserve"> Enter information as required in all cells highlighted in </t>
    </r>
    <r>
      <rPr>
        <b/>
        <i/>
        <sz val="12"/>
        <rFont val="Arial"/>
        <family val="2"/>
      </rPr>
      <t>Blue</t>
    </r>
    <r>
      <rPr>
        <sz val="12"/>
        <rFont val="Arial"/>
        <family val="2"/>
      </rPr>
      <t>.</t>
    </r>
  </si>
  <si>
    <r>
      <rPr>
        <b/>
        <sz val="12"/>
        <rFont val="Arial"/>
        <family val="2"/>
      </rPr>
      <t xml:space="preserve">3.  Restricted Editing: </t>
    </r>
    <r>
      <rPr>
        <sz val="12"/>
        <rFont val="Arial"/>
        <family val="2"/>
      </rPr>
      <t xml:space="preserve"> All cells not highlighted in </t>
    </r>
    <r>
      <rPr>
        <b/>
        <i/>
        <sz val="12"/>
        <rFont val="Arial"/>
        <family val="2"/>
      </rPr>
      <t>Blue</t>
    </r>
    <r>
      <rPr>
        <sz val="12"/>
        <rFont val="Arial"/>
        <family val="2"/>
      </rPr>
      <t xml:space="preserve"> are locked from editing.  Locked cells include:  cells with formulas highlighted in Gray or Light Yellow, cells with no color fill (white), etc.</t>
    </r>
  </si>
  <si>
    <r>
      <rPr>
        <b/>
        <sz val="12"/>
        <rFont val="Arial"/>
        <family val="2"/>
      </rPr>
      <t>4.  Rules for use:</t>
    </r>
    <r>
      <rPr>
        <sz val="12"/>
        <rFont val="Arial"/>
        <family val="2"/>
      </rPr>
      <t xml:space="preserve">  Never delete Rows, Columns or Worksheets (tabs). Leave unused cells blank.</t>
    </r>
  </si>
  <si>
    <r>
      <rPr>
        <b/>
        <sz val="12"/>
        <rFont val="Arial"/>
        <family val="2"/>
      </rPr>
      <t>5.  Regarding Confidential Information:</t>
    </r>
    <r>
      <rPr>
        <sz val="12"/>
        <rFont val="Arial"/>
        <family val="2"/>
      </rPr>
      <t xml:space="preserve">  Avoid disclosing trade secrets and confidential information, since these documents are publicly accessible.  However, please disclose sufficient information for the CEC to adequitely evaluate the project, its team, and how the project will be conducted.</t>
    </r>
  </si>
  <si>
    <r>
      <rPr>
        <b/>
        <sz val="12"/>
        <rFont val="Arial"/>
        <family val="2"/>
      </rPr>
      <t xml:space="preserve">6.  For the Agreement Budget Template </t>
    </r>
    <r>
      <rPr>
        <i/>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i/>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</si>
  <si>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7.  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</si>
  <si>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8.  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</si>
  <si>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E1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</si>
  <si>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E1 of the "Category Budget" tab–this updates the rest of the tabs in the template.</t>
    </r>
  </si>
  <si>
    <r>
      <t>Budget Category and Line Item Requirements:</t>
    </r>
    <r>
      <rPr>
        <sz val="14"/>
        <rFont val="Arial"/>
        <family val="2"/>
      </rPr>
      <t xml:space="preserve"> </t>
    </r>
  </si>
  <si>
    <r>
      <rPr>
        <b/>
        <sz val="12"/>
        <rFont val="Arial"/>
        <family val="2"/>
      </rPr>
      <t>9.  Expenses that should be input on this Budget:</t>
    </r>
    <r>
      <rPr>
        <sz val="12"/>
        <rFont val="Arial"/>
        <family val="2"/>
      </rPr>
      <t xml:space="preserve">  For each worksheet, only identify the expenses to be incurred by the organization to which the budget forms pertain.</t>
    </r>
  </si>
  <si>
    <r>
      <rPr>
        <b/>
        <sz val="12"/>
        <rFont val="Arial"/>
        <family val="2"/>
      </rPr>
      <t>10.  Rates (Direct Labor and Fringe Benefits Budget Categories):</t>
    </r>
    <r>
      <rPr>
        <sz val="12"/>
        <rFont val="Arial"/>
        <family val="2"/>
      </rPr>
      <t xml:space="preserve">  All Direct Labor and Fringe Benefit rates are considered the highest estimated rates that can be exceeded as long as the rates invoiced are for actual expenditures, and provided that doing so is allowed by the agreement's requirements (i.e., terms and conditions, etc.).  </t>
    </r>
    <r>
      <rPr>
        <b/>
        <sz val="12"/>
        <rFont val="Arial"/>
        <family val="2"/>
      </rPr>
      <t xml:space="preserve">California Energy Commission (CEC) terms and conditions for various programs can be found on the CEC's Funding Resources webpage (https://www.energy.ca.gov/funding-opportunities/funding-resources).  </t>
    </r>
    <r>
      <rPr>
        <sz val="12"/>
        <rFont val="Arial"/>
        <family val="2"/>
      </rPr>
      <t>However, a recipient cannot invoice and be paid for more than the total amount in each Budget Category without an amendment (please see the agreement's requirements for details on performing amendments), or for more than the total agreement amount.  Also, a recipient should not invoice for rates that exceed the highest estimated rates, if doing so would jeopardize the success of the project by running out of funds.</t>
    </r>
  </si>
  <si>
    <r>
      <rPr>
        <b/>
        <sz val="12"/>
        <rFont val="Arial"/>
        <family val="2"/>
      </rPr>
      <t>11.  Rates (Indirect Costs and Profit Budget Categories):</t>
    </r>
    <r>
      <rPr>
        <sz val="12"/>
        <rFont val="Arial"/>
        <family val="2"/>
      </rPr>
      <t xml:space="preserve">  All Indirect Costs and Profit rates are caps, or the maximum amount allowed to be billed.  The Energy Commission will only reimburse for actual expenses incurred, not to exceed the rate caps specified for these two budget categories.</t>
    </r>
    <r>
      <rPr>
        <b/>
        <sz val="12"/>
        <rFont val="Arial"/>
        <family val="2"/>
      </rPr>
      <t xml:space="preserve"> </t>
    </r>
    <r>
      <rPr>
        <i/>
        <sz val="12"/>
        <rFont val="Arial"/>
        <family val="2"/>
      </rPr>
      <t>See applicable terms and conditions for more information.</t>
    </r>
  </si>
  <si>
    <r>
      <rPr>
        <b/>
        <sz val="12"/>
        <rFont val="Arial"/>
        <family val="2"/>
      </rPr>
      <t>12.  Cost requirements:</t>
    </r>
    <r>
      <rPr>
        <sz val="12"/>
        <rFont val="Arial"/>
        <family val="2"/>
      </rPr>
      <t xml:space="preserve">  All costs (including indirect costs) must adhere to the Agreement Terms and Conditions, Generally Accepted Accounting Principles (GAAP) and the Office of Management and Budget (OMB) Circular or Federal Acquisition Regulations applicable to your organization.</t>
    </r>
  </si>
  <si>
    <r>
      <rPr>
        <b/>
        <sz val="12"/>
        <rFont val="Arial"/>
        <family val="2"/>
      </rPr>
      <t>13.  Permit related expenses:</t>
    </r>
    <r>
      <rPr>
        <sz val="12"/>
        <rFont val="Arial"/>
        <family val="2"/>
      </rPr>
      <t xml:space="preserve">  Permit costs and the expenses associated with obtaining permits are not reimbursable under this Agreement, with the exception of costs incurred by University of California recipients.</t>
    </r>
  </si>
  <si>
    <r>
      <rPr>
        <b/>
        <sz val="12"/>
        <rFont val="Arial"/>
        <family val="2"/>
      </rPr>
      <t>14.  ECAMS Agreement requirements:</t>
    </r>
    <r>
      <rPr>
        <sz val="12"/>
        <rFont val="Arial"/>
        <family val="2"/>
      </rPr>
      <t xml:space="preserve">  See the Budget Category Guidance webpage (https://www.energy.ca.gov/funding-opportunities/funding-resources/ecams-resources/budget-category-guidance).</t>
    </r>
  </si>
  <si>
    <t>15.  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</si>
  <si>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</si>
  <si>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</si>
  <si>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</si>
  <si>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</si>
  <si>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</si>
  <si>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</si>
  <si>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CEC share and non-CEC share (e.g.,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</si>
  <si>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</si>
  <si>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</si>
  <si>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CEC share and non-CEC share (e.g.,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</si>
  <si>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</si>
  <si>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i/>
        <sz val="12"/>
        <rFont val="Arial"/>
        <family val="2"/>
      </rPr>
      <t>IMPORTANT NOTE</t>
    </r>
    <r>
      <rPr>
        <b/>
        <sz val="12"/>
        <rFont val="Arial"/>
        <family val="2"/>
      </rPr>
      <t xml:space="preserve"> for calculated  values on invoices: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</si>
  <si>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16.  Invoice Supporting Documentation Requirements for ECAMS:</t>
  </si>
  <si>
    <r>
      <t>Provided below is a list of supporting documentation that is required to be submitted with an invoice for</t>
    </r>
    <r>
      <rPr>
        <b/>
        <sz val="12"/>
        <rFont val="Arial"/>
        <family val="2"/>
      </rPr>
      <t xml:space="preserve"> ECAMS agreements</t>
    </r>
    <r>
      <rPr>
        <sz val="12"/>
        <rFont val="Arial"/>
        <family val="2"/>
      </rPr>
      <t xml:space="preserve">.  Always verfy requirements with appliable terms and conditions. </t>
    </r>
  </si>
  <si>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</si>
  <si>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</si>
  <si>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</si>
  <si>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rFont val="Courier New"/>
        <family val="3"/>
      </rPr>
      <t>o</t>
    </r>
    <r>
      <rPr>
        <sz val="12"/>
        <rFont val="Arial"/>
        <family val="2"/>
      </rPr>
      <t xml:space="preserve">   </t>
    </r>
    <r>
      <rPr>
        <b/>
        <sz val="12"/>
        <rFont val="Arial"/>
        <family val="2"/>
      </rPr>
      <t>Equipment</t>
    </r>
    <r>
      <rPr>
        <sz val="12"/>
        <rFont val="Arial"/>
        <family val="2"/>
      </rPr>
      <t xml:space="preserve"> – 1) For equipment that is equal to or greater than $100,000 per line item total (including both CEC funds and non-CEC funds), documentation showing the payment terms must be provided to the CAM. 2)  CAM must be able to verify equipment purchases for: [A] equipment with a per line item incurred cost of $500,000 or greater; or [B] a single equipment vendor with $500,000 or more in equipment incurred costs. </t>
    </r>
    <r>
      <rPr>
        <i/>
        <sz val="12"/>
        <rFont val="Arial"/>
        <family val="2"/>
      </rPr>
      <t>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</si>
  <si>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r>
      <rPr>
        <sz val="12"/>
        <rFont val="Arial"/>
        <family val="3"/>
      </rPr>
      <t xml:space="preserve">  (This requirement may differ for UC's and National Labs.  </t>
    </r>
    <r>
      <rPr>
        <i/>
        <sz val="12"/>
        <rFont val="Arial"/>
        <family val="2"/>
      </rPr>
      <t>See applicable terms and conditions for more information.</t>
    </r>
    <r>
      <rPr>
        <sz val="12"/>
        <rFont val="Arial"/>
        <family val="3"/>
      </rPr>
      <t>)</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</si>
  <si>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of Energy Commission funds) follow the same budget requirements as the Recipient when submitting an invoice. For Minor subrecipients and Vendors, subrecipient or vendor invoice required.</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</si>
  <si>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</si>
  <si>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t>17.  Funds Spent in California and California-Based Entities:</t>
  </si>
  <si>
    <t>Only CEC reimbursable funds counts towards funds spent in California and funds spent on California-Based Entities totals.</t>
  </si>
  <si>
    <t>"Spent in California" means that:</t>
  </si>
  <si>
    <t>(1) Funds in the "Direct Labor category and all categories calculated based on direct labor (e.g., fringe benefits, indirect costs and profit) are paid to individuals that pay California state income taxes on wages received for work performed under the agreement. Payments made to out-of-state workers do not count as “funds spent in California.” However, funds spent by out-of-state workers in California (e.g., hotel and food) can count as “funds spent in California.”; AND</t>
  </si>
  <si>
    <t>(2) Business transactions (e.g., material and equipment purchases, leases, and rentals) are entered into with a business located in California.</t>
  </si>
  <si>
    <t>(3) Total should include any applicable subrecipients, sub-subrecipients, and vendors.</t>
  </si>
  <si>
    <t xml:space="preserve">Pursuant to California Public Resources Code Section 25620.5(h), the California Energy Commission’s Gas R&amp;D Program must give priority to “California-Based Entities” (CBEs) when making awards. California Public Resources Code Section 25620.5(i) defines “CBE” as a corporation or other business entity organized for the transaction of business that either: </t>
  </si>
  <si>
    <r>
      <rPr>
        <sz val="12"/>
        <rFont val="Symbol"/>
        <family val="1"/>
        <charset val="2"/>
      </rPr>
      <t>·</t>
    </r>
    <r>
      <rPr>
        <sz val="12"/>
        <rFont val="Arial"/>
        <family val="2"/>
      </rPr>
      <t>   Has its headquarters in California AND manufactures in California the product that is the subject of the award; or</t>
    </r>
  </si>
  <si>
    <r>
      <rPr>
        <sz val="12"/>
        <rFont val="Symbol"/>
        <family val="1"/>
        <charset val="2"/>
      </rPr>
      <t>·</t>
    </r>
    <r>
      <rPr>
        <sz val="12"/>
        <rFont val="Arial"/>
        <family val="2"/>
      </rPr>
      <t>   Has an office for the transaction of business in California and substantially manufactures the product or substantially performs the research within California that is the subject of the award.</t>
    </r>
  </si>
  <si>
    <t>For more information, please see the solicitation manual.</t>
  </si>
  <si>
    <t>INSTRUCTIONS TO GET SUPPORT:</t>
  </si>
  <si>
    <r>
      <rPr>
        <b/>
        <sz val="12"/>
        <rFont val="Arial"/>
        <family val="2"/>
      </rPr>
      <t>18.  ECAMS Support:</t>
    </r>
    <r>
      <rPr>
        <sz val="12"/>
        <rFont val="Arial"/>
        <family val="2"/>
      </rPr>
      <t xml:space="preserve">  For additional support on how to complete this template for ECAMS agreements, please visit the ECAMS Resources web page (first web page linked below), or the Budget Category Guidance web page.  The links to these web pages are provided in the cells directly below:</t>
    </r>
  </si>
  <si>
    <t>https://www.energy.ca.gov/funding-opportunities/funding-resources/ecams-resources</t>
  </si>
  <si>
    <t>https://www.energy.ca.gov/funding-opportunities/funding-resources/ecams-resources/budget-category-guidance</t>
  </si>
  <si>
    <t>INSTRUCTIONS FOR CEC PERSONNEL ONLY (Hide instructions when not in use, Rows 60 to 63)</t>
  </si>
  <si>
    <r>
      <rPr>
        <b/>
        <i/>
        <sz val="12"/>
        <color rgb="FF0070C0"/>
        <rFont val="Arial"/>
        <family val="2"/>
      </rPr>
      <t>19.  FOR CEC PERSONNEL</t>
    </r>
    <r>
      <rPr>
        <i/>
        <sz val="12"/>
        <color rgb="FF0070C0"/>
        <rFont val="Arial"/>
        <family val="2"/>
      </rPr>
      <t xml:space="preserve"> </t>
    </r>
    <r>
      <rPr>
        <i/>
        <u/>
        <sz val="12"/>
        <color rgb="FF0070C0"/>
        <rFont val="Arial"/>
        <family val="2"/>
      </rPr>
      <t>ONLY</t>
    </r>
    <r>
      <rPr>
        <i/>
        <sz val="12"/>
        <color rgb="FF0070C0"/>
        <rFont val="Arial"/>
        <family val="2"/>
      </rPr>
      <t xml:space="preserve">:  </t>
    </r>
    <r>
      <rPr>
        <i/>
        <u/>
        <sz val="12"/>
        <color rgb="FF0070C0"/>
        <rFont val="Arial"/>
        <family val="2"/>
      </rPr>
      <t xml:space="preserve">RESTRICTED EDITING: </t>
    </r>
    <r>
      <rPr>
        <i/>
        <sz val="12"/>
        <color rgb="FF0070C0"/>
        <rFont val="Arial"/>
        <family val="2"/>
      </rPr>
      <t xml:space="preserve">
All cells not highlighted in </t>
    </r>
    <r>
      <rPr>
        <b/>
        <i/>
        <sz val="12"/>
        <color rgb="FF0070C0"/>
        <rFont val="Arial"/>
        <family val="2"/>
      </rPr>
      <t>Blue</t>
    </r>
    <r>
      <rPr>
        <i/>
        <sz val="12"/>
        <color rgb="FF0070C0"/>
        <rFont val="Arial"/>
        <family val="2"/>
      </rPr>
      <t xml:space="preserve"> are locked from editing, except for the </t>
    </r>
    <r>
      <rPr>
        <b/>
        <i/>
        <sz val="12"/>
        <color rgb="FF0070C0"/>
        <rFont val="Arial"/>
        <family val="2"/>
      </rPr>
      <t>White</t>
    </r>
    <r>
      <rPr>
        <i/>
        <sz val="12"/>
        <color rgb="FF0070C0"/>
        <rFont val="Arial"/>
        <family val="2"/>
      </rPr>
      <t xml:space="preserve"> cells containing the non-CEC funding column labels (e.g., Other Entity share, Match share, etc.) on the "Category Budget" tab that are for </t>
    </r>
    <r>
      <rPr>
        <b/>
        <i/>
        <sz val="12"/>
        <color rgb="FF0070C0"/>
        <rFont val="Arial"/>
        <family val="2"/>
      </rPr>
      <t>CEC USE ONLY</t>
    </r>
    <r>
      <rPr>
        <i/>
        <sz val="12"/>
        <color rgb="FF0070C0"/>
        <rFont val="Arial"/>
        <family val="2"/>
      </rPr>
      <t>.  Unless specified otherwise, locked cells include:  cells with formulas highlighted in Gray or Light Yellow, cells with no color fill (white), etc.</t>
    </r>
  </si>
  <si>
    <r>
      <rPr>
        <b/>
        <i/>
        <sz val="12"/>
        <color rgb="FF0070C0"/>
        <rFont val="Arial"/>
        <family val="2"/>
      </rPr>
      <t xml:space="preserve">20.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ADDING ROWS:</t>
    </r>
    <r>
      <rPr>
        <i/>
        <sz val="12"/>
        <color rgb="FF0070C0"/>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</si>
  <si>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i/>
        <sz val="12"/>
        <color rgb="FF0070C0"/>
        <rFont val="Arial"/>
        <family val="2"/>
      </rPr>
      <t xml:space="preserve">21.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UPDATING "TEMPLATE VERSION" DATE:</t>
    </r>
    <r>
      <rPr>
        <i/>
        <sz val="12"/>
        <color rgb="FF0070C0"/>
        <rFont val="Arial"/>
        <family val="2"/>
      </rPr>
      <t xml:space="preserve">
After making modifications to a budget or invoice template, update the "Template Version" date to the date the modifications were completed.  For the budget templates, update the "Template Version" date in cell A1 of the "Category Budget" tab–this updates the rest of the tabs in the template.  For the invoice templates, update the "Template Version" date in cell A1 of the "Invoice Payment Cover Sheet" tab–this updates the rest of the tabs in the template.</t>
    </r>
  </si>
  <si>
    <r>
      <t xml:space="preserve">**** </t>
    </r>
    <r>
      <rPr>
        <b/>
        <i/>
        <sz val="12"/>
        <rFont val="Arial"/>
        <family val="2"/>
      </rPr>
      <t>IN CASE OF A CONFLICT</t>
    </r>
    <r>
      <rPr>
        <i/>
        <sz val="12"/>
        <rFont val="Arial"/>
        <family val="2"/>
      </rPr>
      <t>, the grant terms and conditions and the solicitation manual controls. ****</t>
    </r>
  </si>
  <si>
    <t>This page intentionally left blank.</t>
  </si>
  <si>
    <t>Template Version 6/09/2024</t>
  </si>
  <si>
    <t>PROPOSAL BUDGET</t>
  </si>
  <si>
    <t>Category Budget</t>
  </si>
  <si>
    <t>"Category Budget" value check, below, to use to ensure that values match between budget files when converting or updating budget files.</t>
  </si>
  <si>
    <t>Grant Funding Number</t>
  </si>
  <si>
    <t>GFO-26-501</t>
  </si>
  <si>
    <t>Paste values in Blue cells below from "Category Budget" tab of the budget file that you want to compare against (such as another Budget Worksheet file, an Agreement Budget file, or an old budget file that you want to convert to the new templates).</t>
  </si>
  <si>
    <r>
      <t xml:space="preserve">The formulas in the cells below compare the "Category Budget" values of the other budget file with those of this budget file.  Values that match from both budget files will receive a "Pass" result.  Values that DO NOT match from both budget files will receive a "Fail" result, which will become conditionally formatted to </t>
    </r>
    <r>
      <rPr>
        <b/>
        <sz val="12"/>
        <color rgb="FFC00000"/>
        <rFont val="Arial"/>
        <family val="2"/>
      </rPr>
      <t>red</t>
    </r>
    <r>
      <rPr>
        <sz val="12"/>
        <rFont val="Arial"/>
        <family val="2"/>
      </rPr>
      <t>.</t>
    </r>
  </si>
  <si>
    <t>Name of Organization</t>
  </si>
  <si>
    <t>ABC COMPANY</t>
  </si>
  <si>
    <t>Select Recipient or Subrecipient</t>
  </si>
  <si>
    <t>Select your organization's California Business Certifications</t>
  </si>
  <si>
    <t>Cost Category</t>
  </si>
  <si>
    <t>CEC Share</t>
  </si>
  <si>
    <t>[Other Entity] Share</t>
  </si>
  <si>
    <t>Match Share</t>
  </si>
  <si>
    <t>Total</t>
  </si>
  <si>
    <t>Direct Labor</t>
  </si>
  <si>
    <t>Fringe Benefits</t>
  </si>
  <si>
    <t>Total Labor</t>
  </si>
  <si>
    <t>Travel</t>
  </si>
  <si>
    <t>Equipment</t>
  </si>
  <si>
    <t>Materials/Miscellaneous</t>
  </si>
  <si>
    <t>Subrecipients/Vendors</t>
  </si>
  <si>
    <t>Total Other Direct Costs</t>
  </si>
  <si>
    <t>Indirect Costs</t>
  </si>
  <si>
    <t>Profit 
(not allowed for grant recipients)</t>
  </si>
  <si>
    <t>Total Indirect and Profit</t>
  </si>
  <si>
    <t>Grand Totals</t>
  </si>
  <si>
    <t>Total CEC Reimbursable Funds Spent in California</t>
  </si>
  <si>
    <t>Percentage of CEC Reimbursable Funds Spent in California</t>
  </si>
  <si>
    <t>Amount of funds spent to California Based Entities (Gas R&amp;D only)</t>
  </si>
  <si>
    <t>Percentage of funds spent to California Based Entities (Gas R&amp;D only)</t>
  </si>
  <si>
    <t>Worksheet Specific Instructions</t>
  </si>
  <si>
    <r>
      <rPr>
        <b/>
        <sz val="12"/>
        <rFont val="Arial"/>
        <family val="2"/>
      </rPr>
      <t xml:space="preserve">1.  Name of Organization: </t>
    </r>
    <r>
      <rPr>
        <sz val="12"/>
        <rFont val="Arial"/>
        <family val="2"/>
      </rPr>
      <t xml:space="preserve"> Insert name of the organization (either Applicant/Recipient or Subrecipient).  </t>
    </r>
    <r>
      <rPr>
        <i/>
        <sz val="12"/>
        <rFont val="Arial"/>
        <family val="2"/>
      </rPr>
      <t>A separate set of complete budget forms is required for the Applicant/Recipient and for each subcontract containing $100,000 or more of Energy Commission funds.</t>
    </r>
  </si>
  <si>
    <r>
      <rPr>
        <b/>
        <sz val="12"/>
        <rFont val="Arial"/>
        <family val="2"/>
      </rPr>
      <t>2. Select Recipient or Subrecipient:</t>
    </r>
    <r>
      <rPr>
        <sz val="12"/>
        <rFont val="Arial"/>
        <family val="2"/>
      </rPr>
      <t xml:space="preserve">  Make the appropriate selection from the drop-down menu to identify whether the budget forms are for the Applicant/Recipient or a Subrecipient.</t>
    </r>
  </si>
  <si>
    <r>
      <rPr>
        <b/>
        <sz val="12"/>
        <rFont val="Arial"/>
        <family val="2"/>
      </rPr>
      <t>3.  Select Your Organization's California Business Certifications</t>
    </r>
    <r>
      <rPr>
        <sz val="12"/>
        <rFont val="Arial"/>
        <family val="2"/>
      </rPr>
      <t>:  Make the appropriate selection from the drop-down menu to identify whether the entity is a small business, micro business, and/or Disabled Veteran Business Enterprise.</t>
    </r>
  </si>
  <si>
    <r>
      <rPr>
        <b/>
        <sz val="12"/>
        <rFont val="Arial"/>
        <family val="2"/>
      </rPr>
      <t>4.  Funds Spent in California</t>
    </r>
    <r>
      <rPr>
        <sz val="12"/>
        <rFont val="Arial"/>
        <family val="2"/>
      </rPr>
      <t xml:space="preserve">:  If required by the solicitation, insert the total committed dollar amount of CEC reimbursable funds to be spent in California.  This total is committed by the entity this budget is for.  </t>
    </r>
    <r>
      <rPr>
        <b/>
        <i/>
        <sz val="12"/>
        <rFont val="Arial"/>
        <family val="2"/>
      </rPr>
      <t>Whole dollars only.</t>
    </r>
  </si>
  <si>
    <r>
      <rPr>
        <b/>
        <sz val="12"/>
        <rFont val="Arial"/>
        <family val="2"/>
      </rPr>
      <t>5.  California Based Entities (Gas R&amp;D only)</t>
    </r>
    <r>
      <rPr>
        <sz val="12"/>
        <rFont val="Arial"/>
        <family val="2"/>
      </rPr>
      <t xml:space="preserve">:  If required by the solicitation, insert the total committed dollar amount of CEC reimbursable funds to be spent to California Based Entities (CBEs).  This total is committed by the entity this budget is for.  </t>
    </r>
    <r>
      <rPr>
        <b/>
        <i/>
        <sz val="12"/>
        <rFont val="Arial"/>
        <family val="2"/>
      </rPr>
      <t>Whole dollars only.</t>
    </r>
  </si>
  <si>
    <r>
      <rPr>
        <b/>
        <sz val="12"/>
        <rFont val="Arial"/>
        <family val="2"/>
      </rPr>
      <t>6.  "Category Budget" value comparison check</t>
    </r>
    <r>
      <rPr>
        <sz val="12"/>
        <rFont val="Arial"/>
        <family val="2"/>
      </rPr>
      <t>:  The "Category Budget" value check in the SANDBOX AREA to the right is used to ensure that values match between budget files when converting or updating budget files</t>
    </r>
    <r>
      <rPr>
        <b/>
        <i/>
        <sz val="12"/>
        <rFont val="Arial"/>
        <family val="2"/>
      </rPr>
      <t>.</t>
    </r>
  </si>
  <si>
    <t>Direct Labor (Unloaded)</t>
  </si>
  <si>
    <t>Hourly Rates</t>
  </si>
  <si>
    <t>Job Classification</t>
  </si>
  <si>
    <t>Highest Estimated Labor Rate 
($ per hour)</t>
  </si>
  <si>
    <t># of Hours</t>
  </si>
  <si>
    <t>Rate x Hours</t>
  </si>
  <si>
    <t>CEC
Share</t>
  </si>
  <si>
    <t>CEC USE ONLY</t>
  </si>
  <si>
    <t>Hourly Direct Labor Totals</t>
  </si>
  <si>
    <t>Monthly Salary Rates</t>
  </si>
  <si>
    <t>Highest Estimated Labor Rate 
($ per month)</t>
  </si>
  <si>
    <t># of Months</t>
  </si>
  <si>
    <t>Rate x Months</t>
  </si>
  <si>
    <t>Monthly Direct Labor Totals</t>
  </si>
  <si>
    <t>Direct Labor Grand Totals</t>
  </si>
  <si>
    <r>
      <rPr>
        <b/>
        <i/>
        <sz val="12"/>
        <rFont val="Arial"/>
        <family val="2"/>
      </rPr>
      <t>ECAMS Direct Labor Requirements:</t>
    </r>
    <r>
      <rPr>
        <i/>
        <sz val="12"/>
        <rFont val="Arial"/>
        <family val="2"/>
      </rPr>
      <t xml:space="preserve">  For ECAMS agreement requirements regarding direct labor,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</si>
  <si>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employee(s) job classification/title that will be charged as direct labor as either a CEC reimbursed cost or as a non-CEC share (e.g., Match share) cost.</t>
    </r>
  </si>
  <si>
    <r>
      <rPr>
        <b/>
        <sz val="12"/>
        <rFont val="Arial"/>
        <family val="2"/>
      </rPr>
      <t>2.  Highest Estimated Labor Rate:</t>
    </r>
    <r>
      <rPr>
        <sz val="12"/>
        <rFont val="Arial"/>
        <family val="2"/>
      </rPr>
      <t xml:space="preserve">  Insert the highest estimated labor rate (unloaded) by employee job classification/title to be billed during the approved term of the agreement. An unloaded labor rate is the highest salary or wage rate that is actually paid to the employee before the application of fringe benefits, indirect costs or profit.
</t>
    </r>
    <r>
      <rPr>
        <i/>
        <sz val="12"/>
        <rFont val="Arial"/>
        <family val="2"/>
      </rPr>
      <t xml:space="preserve">When estimating rates, the Applicant/Recipient should account for likely salary increases that will occur over the life of the grant.
Please note, however, that these estimates are not “negotiated rates” - the Applicant/Recipient, Subrecipients and Vendors can only be reimbursed with CEC funds for </t>
    </r>
    <r>
      <rPr>
        <b/>
        <i/>
        <sz val="12"/>
        <rFont val="Arial"/>
        <family val="2"/>
      </rPr>
      <t>Actual Costs</t>
    </r>
    <r>
      <rPr>
        <i/>
        <sz val="12"/>
        <rFont val="Arial"/>
        <family val="2"/>
      </rPr>
      <t xml:space="preserve"> paid even if the estimates in the budget are higher.</t>
    </r>
  </si>
  <si>
    <r>
      <rPr>
        <i/>
        <u/>
        <sz val="12"/>
        <color rgb="FFC00000"/>
        <rFont val="Arial"/>
        <family val="2"/>
      </rPr>
      <t>CAUTION</t>
    </r>
    <r>
      <rPr>
        <b/>
        <i/>
        <sz val="12"/>
        <rFont val="Arial"/>
        <family val="2"/>
      </rPr>
      <t xml:space="preserve"> with Exceeding the Highest Estimated Rates:</t>
    </r>
    <r>
      <rPr>
        <i/>
        <sz val="12"/>
        <rFont val="Arial"/>
        <family val="2"/>
      </rPr>
      <t xml:space="preserve">  The direct labor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</si>
  <si>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Hourly Rates or Monthly Salary Rates:</t>
    </r>
    <r>
      <rPr>
        <sz val="12"/>
        <rFont val="Arial"/>
        <family val="2"/>
      </rPr>
      <t xml:space="preserve">  Complete the appropriate table based on your organization's standard accounting practices. If an employee is paid based on an hourly rate, use the hourly table. If an employee is paid based on a monthly salary, use the monthly table.</t>
    </r>
  </si>
  <si>
    <r>
      <rPr>
        <b/>
        <sz val="12"/>
        <rFont val="Arial"/>
        <family val="2"/>
      </rPr>
      <t>4.  Estimated Time to be Worked:</t>
    </r>
    <r>
      <rPr>
        <sz val="12"/>
        <rFont val="Arial"/>
        <family val="2"/>
      </rPr>
      <t xml:space="preserve">  Insert the approximate number of hours or months to be worked per job classification/title.  The Energy Commission will only reimburse for actual time worked.  The Energy Commission will only allow non-CEC share (e.g., Match share) expenses to be claimed towards the project for actual time worked.  The Recipient or Subrecipient must maintain auditable documentation of actual time worked hourly, daily, weekly or monthly using standard accounting practices.</t>
    </r>
  </si>
  <si>
    <r>
      <rPr>
        <b/>
        <sz val="12"/>
        <rFont val="Arial"/>
        <family val="2"/>
      </rPr>
      <t>5.  CEC Share:</t>
    </r>
    <r>
      <rPr>
        <sz val="12"/>
        <rFont val="Arial"/>
        <family val="2"/>
      </rPr>
      <t xml:space="preserve">  Insert the dollar amount by job classification/title to be reimbursed with Energy Commission funds. </t>
    </r>
    <r>
      <rPr>
        <b/>
        <i/>
        <sz val="12"/>
        <rFont val="Arial"/>
        <family val="2"/>
      </rPr>
      <t>Whole dollars only.</t>
    </r>
  </si>
  <si>
    <t>Whole dollars only.</t>
  </si>
  <si>
    <r>
      <t>8.  Calculated "Total" Values:</t>
    </r>
    <r>
      <rPr>
        <sz val="12"/>
        <rFont val="Arial"/>
        <family val="2"/>
      </rPr>
      <t xml:space="preserve">  Values in the "Total" column for each job classification must be less than or equal to the "Rate x Hours" or "Rate x Months" value, as applicable.</t>
    </r>
  </si>
  <si>
    <r>
      <rPr>
        <b/>
        <i/>
        <sz val="12"/>
        <rFont val="Arial"/>
        <family val="2"/>
      </rPr>
      <t>9.  Accuracy Check:</t>
    </r>
    <r>
      <rPr>
        <i/>
        <sz val="12"/>
        <rFont val="Arial"/>
        <family val="2"/>
      </rPr>
      <t xml:space="preserve">  Confirm that information entered is accurate.</t>
    </r>
  </si>
  <si>
    <t>Highest Estimated Fringe Benefit Rate (%)</t>
  </si>
  <si>
    <t>Direct Labor Costs ($)</t>
  </si>
  <si>
    <t>Rate x Costs</t>
  </si>
  <si>
    <r>
      <rPr>
        <b/>
        <i/>
        <sz val="12"/>
        <rFont val="Arial"/>
        <family val="2"/>
      </rPr>
      <t>ECAMS Fringe Benefits Requirements:</t>
    </r>
    <r>
      <rPr>
        <i/>
        <sz val="12"/>
        <rFont val="Arial"/>
        <family val="2"/>
      </rPr>
      <t xml:space="preserve">  For ECAMS agreement requirements regarding fringe benefits, see the Budget Category Guidance webpage (https://www.energy.ca.gov/funding-opportunities/funding-resources/ecams-resources/budget-category-guidance).</t>
    </r>
  </si>
  <si>
    <r>
      <rPr>
        <b/>
        <sz val="12"/>
        <rFont val="Arial"/>
        <family val="2"/>
      </rPr>
      <t>1.  Job Classification:</t>
    </r>
    <r>
      <rPr>
        <sz val="12"/>
        <rFont val="Arial"/>
        <family val="2"/>
      </rPr>
      <t xml:space="preserve">  Insert the job classification, as applicable.</t>
    </r>
    <r>
      <rPr>
        <i/>
        <sz val="12"/>
        <rFont val="Arial"/>
        <family val="2"/>
      </rPr>
      <t xml:space="preserve"> The job classification's direct labor (DL) costs are multiplied by the fringe benefit rate to arrive at the fringe benefit cost (DL costs multiplied by the FB rate = FB cost).</t>
    </r>
  </si>
  <si>
    <r>
      <rPr>
        <b/>
        <i/>
        <sz val="12"/>
        <rFont val="Arial"/>
        <family val="2"/>
      </rPr>
      <t>Same Rate for All Job Classifications:</t>
    </r>
    <r>
      <rPr>
        <i/>
        <sz val="12"/>
        <rFont val="Arial"/>
        <family val="2"/>
      </rPr>
      <t xml:space="preserve">  Organizations that charge the same fringe benefit rate for all classifications should insert "All Classifications" under "Job Classification" and complete the top line only. If more than one fringe benefit rate is utilized, use additional lines and input a job classification for each fringe benefit rate charged, as necessary.</t>
    </r>
  </si>
  <si>
    <r>
      <rPr>
        <b/>
        <sz val="12"/>
        <rFont val="Arial"/>
        <family val="2"/>
      </rPr>
      <t>2.  Highest Estimated Fringe Benefit Rate:</t>
    </r>
    <r>
      <rPr>
        <sz val="12"/>
        <rFont val="Arial"/>
        <family val="2"/>
      </rPr>
      <t xml:space="preserve">  Insert the highest estimated fringe benefit rate to be charged during the approved term of the agreement.  Round percentages to the nearest hundreth (two decimal places, e.g., 20.26%).</t>
    </r>
  </si>
  <si>
    <r>
      <rPr>
        <i/>
        <u/>
        <sz val="12"/>
        <color rgb="FFC00000"/>
        <rFont val="Arial"/>
        <family val="2"/>
      </rPr>
      <t>CAUTION</t>
    </r>
    <r>
      <rPr>
        <b/>
        <i/>
        <sz val="12"/>
        <rFont val="Arial"/>
        <family val="2"/>
      </rPr>
      <t xml:space="preserve"> if Exceeding the Highest Estimated Rates:</t>
    </r>
    <r>
      <rPr>
        <i/>
        <sz val="12"/>
        <rFont val="Arial"/>
        <family val="2"/>
      </rPr>
      <t xml:space="preserve">  The fringe benefit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</si>
  <si>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3.  Direct Labor Costs:</t>
    </r>
    <r>
      <rPr>
        <sz val="12"/>
        <rFont val="Arial"/>
        <family val="2"/>
      </rPr>
      <t xml:space="preserve">  Insert the direct labor costs allocable to each fringe benefit rate.  These costs must be consistent with the Direct Labor worksheet.  The total for the Direct Labor Costs column on this worksheet must match the Grand Total for all Direct Labor (Energy Commission funds and non-CEC share funds) on the Direct Labor worksheet.</t>
    </r>
  </si>
  <si>
    <r>
      <rPr>
        <b/>
        <sz val="12"/>
        <rFont val="Arial"/>
        <family val="2"/>
      </rPr>
      <t>4.  CEC Share:</t>
    </r>
    <r>
      <rPr>
        <sz val="12"/>
        <rFont val="Arial"/>
        <family val="2"/>
      </rPr>
      <t xml:space="preserve">  Insert the dollar amount of fringe benefit costs, per line item (i.e., job classification), to be reimbursed with Energy Commission funds. </t>
    </r>
    <r>
      <rPr>
        <b/>
        <i/>
        <sz val="12"/>
        <rFont val="Arial"/>
        <family val="2"/>
      </rPr>
      <t>Whole dollars only.</t>
    </r>
  </si>
  <si>
    <r>
      <rPr>
        <b/>
        <i/>
        <sz val="12"/>
        <rFont val="Arial"/>
        <family val="2"/>
      </rPr>
      <t>Policy on Fringe Benefit Costs:</t>
    </r>
    <r>
      <rPr>
        <i/>
        <sz val="12"/>
        <rFont val="Arial"/>
        <family val="2"/>
      </rPr>
      <t xml:space="preserve">  The Energy Commission will not pay for fringe benefit costs associated with direct labor on non-CEC share expenses (e.g., Match share).  For example, if the Energy Commission only reimburses (pays with CEC funds) 45% of the total Direct Labor costs, then the Energy Commission expects to only reimburse up to 45% of the fringe benefit costs.</t>
    </r>
  </si>
  <si>
    <r>
      <rPr>
        <b/>
        <sz val="12"/>
        <rFont val="Arial"/>
        <family val="2"/>
      </rPr>
      <t>7.  Calculated "Total" Values:</t>
    </r>
    <r>
      <rPr>
        <sz val="12"/>
        <rFont val="Arial"/>
        <family val="2"/>
      </rPr>
      <t xml:space="preserve">  Values in the "Total" column for each line item (i.e., job classification) must be less than or equal to the "Rate x Costs" value, as applicable.</t>
    </r>
  </si>
  <si>
    <r>
      <rPr>
        <b/>
        <i/>
        <sz val="12"/>
        <rFont val="Arial"/>
        <family val="2"/>
      </rPr>
      <t>8.  Accuracy Check:</t>
    </r>
    <r>
      <rPr>
        <i/>
        <sz val="12"/>
        <rFont val="Arial"/>
        <family val="2"/>
      </rPr>
      <t xml:space="preserve">  Confirm that information entered is accurate.</t>
    </r>
  </si>
  <si>
    <t>Reference ID</t>
  </si>
  <si>
    <t>Task #</t>
  </si>
  <si>
    <t>Traveler Name and Job  Classification</t>
  </si>
  <si>
    <t>Dates of Travel (From/To)</t>
  </si>
  <si>
    <t>Departure and Destination</t>
  </si>
  <si>
    <t>Trip Purpose</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</si>
  <si>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</si>
  <si>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</si>
  <si>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</si>
  <si>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</si>
  <si>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</si>
  <si>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</si>
  <si>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</si>
  <si>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</si>
  <si>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</si>
  <si>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</si>
  <si>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</si>
  <si>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</si>
  <si>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</si>
  <si>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</si>
  <si>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</si>
  <si>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</si>
  <si>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</si>
  <si>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</si>
  <si>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</si>
  <si>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</si>
  <si>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</si>
  <si>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</si>
  <si>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</si>
  <si>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</si>
  <si>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</si>
  <si>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</si>
  <si>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</si>
  <si>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</si>
  <si>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</si>
  <si>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</si>
  <si>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</si>
  <si>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</si>
  <si>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</si>
  <si>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</si>
  <si>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</si>
  <si>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</si>
  <si>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</si>
  <si>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</si>
  <si>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</si>
  <si>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</si>
  <si>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</si>
  <si>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</si>
  <si>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</si>
  <si>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</si>
  <si>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</si>
  <si>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</si>
  <si>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</si>
  <si>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</si>
  <si>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</si>
  <si>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</si>
  <si>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r>
      <rPr>
        <b/>
        <i/>
        <sz val="12"/>
        <rFont val="Arial"/>
        <family val="2"/>
      </rPr>
      <t xml:space="preserve">ECAMS Travel: </t>
    </r>
    <r>
      <rPr>
        <i/>
        <sz val="12"/>
        <rFont val="Arial"/>
        <family val="2"/>
      </rPr>
      <t xml:space="preserve"> For ECAMS agreements the Travel Form is required for all travel included on an invoice.  For additional requirements regarding travel, see the Budget Category Guidance webpage (https://www.energy.ca.gov/funding-opportunities/funding-resources/ecams-resources/budget-category-guidance).</t>
    </r>
  </si>
  <si>
    <r>
      <rPr>
        <b/>
        <sz val="12"/>
        <rFont val="Arial"/>
        <family val="2"/>
      </rPr>
      <t>1.  Task Number:</t>
    </r>
    <r>
      <rPr>
        <sz val="12"/>
        <rFont val="Arial"/>
        <family val="2"/>
      </rPr>
      <t xml:space="preserve">  Insert the applicable Task Number (#) from the Scope of Work that the trip supports.  Insert multiple task numbers, if applicable.</t>
    </r>
  </si>
  <si>
    <r>
      <rPr>
        <b/>
        <sz val="12"/>
        <rFont val="Arial"/>
        <family val="2"/>
      </rPr>
      <t>2.  Traveler's Name:</t>
    </r>
    <r>
      <rPr>
        <sz val="12"/>
        <rFont val="Arial"/>
        <family val="2"/>
      </rPr>
      <t xml:space="preserve">  Insert the traveler's name and/or classification.</t>
    </r>
  </si>
  <si>
    <r>
      <rPr>
        <b/>
        <sz val="12"/>
        <rFont val="Arial"/>
        <family val="2"/>
      </rPr>
      <t>3.  Dates of Travel:</t>
    </r>
    <r>
      <rPr>
        <sz val="12"/>
        <rFont val="Arial"/>
        <family val="2"/>
      </rPr>
      <t xml:space="preserve">  Insert the Dates of Travel (From/To) if known (i.e., year and ranges of months acceptable).  If the travel dates are unknown, please insert TBD (to be determined).</t>
    </r>
  </si>
  <si>
    <r>
      <rPr>
        <b/>
        <sz val="12"/>
        <rFont val="Arial"/>
        <family val="2"/>
      </rPr>
      <t xml:space="preserve">4.  Locations of Travel: </t>
    </r>
    <r>
      <rPr>
        <sz val="12"/>
        <rFont val="Arial"/>
        <family val="2"/>
      </rPr>
      <t xml:space="preserve"> Insert the departure and destination locations. For example, "From Sacramento to Los Angeles and Return."</t>
    </r>
  </si>
  <si>
    <r>
      <rPr>
        <b/>
        <sz val="12"/>
        <rFont val="Arial"/>
        <family val="2"/>
      </rPr>
      <t xml:space="preserve">5.  Trip Purpose: </t>
    </r>
    <r>
      <rPr>
        <sz val="12"/>
        <rFont val="Arial"/>
        <family val="2"/>
      </rPr>
      <t xml:space="preserve"> Insert a brief purpose of the trip.  The trip purpose should be related to task activities within the scope of work (SOW).</t>
    </r>
  </si>
  <si>
    <r>
      <rPr>
        <b/>
        <i/>
        <sz val="12"/>
        <rFont val="Arial"/>
        <family val="2"/>
      </rPr>
      <t>Policy on Trip Purpose:</t>
    </r>
    <r>
      <rPr>
        <i/>
        <sz val="12"/>
        <rFont val="Arial"/>
        <family val="2"/>
      </rPr>
      <t xml:space="preserve">  Identify all travel costs to be incurred by the organization to which these budget forms pertain (e.g., subrecipient travel will be shown on the subrecipient Travel worksheet, not on the applicant/recipient Travel worksheet).  </t>
    </r>
  </si>
  <si>
    <r>
      <rPr>
        <b/>
        <sz val="12"/>
        <rFont val="Arial"/>
        <family val="2"/>
      </rPr>
      <t>6.  CEC Share:</t>
    </r>
    <r>
      <rPr>
        <sz val="12"/>
        <rFont val="Arial"/>
        <family val="2"/>
      </rPr>
      <t xml:space="preserve">  Insert the dollar amount of each trip to be reimbursed with Energy Commission funds. </t>
    </r>
    <r>
      <rPr>
        <b/>
        <i/>
        <sz val="12"/>
        <rFont val="Arial"/>
        <family val="2"/>
      </rPr>
      <t>Whole dollars only.</t>
    </r>
  </si>
  <si>
    <r>
      <rPr>
        <b/>
        <i/>
        <sz val="12"/>
        <rFont val="Arial"/>
        <family val="2"/>
      </rPr>
      <t>Policy on Travel Costs:</t>
    </r>
    <r>
      <rPr>
        <i/>
        <sz val="12"/>
        <rFont val="Arial"/>
        <family val="2"/>
      </rPr>
      <t xml:space="preserve">  All travel costs must be for actual expenditures, and will be reimbursed according to the agreement's requirements (i.e., solicitation, terms and conditions, etc.).</t>
    </r>
  </si>
  <si>
    <r>
      <rPr>
        <b/>
        <i/>
        <sz val="12"/>
        <rFont val="Arial"/>
        <family val="2"/>
      </rPr>
      <t xml:space="preserve">Policy on non-CEC Funded Costs: </t>
    </r>
    <r>
      <rPr>
        <i/>
        <sz val="12"/>
        <rFont val="Arial"/>
        <family val="2"/>
      </rPr>
      <t xml:space="preserve"> Applicant/Recipient is encouraged to use non-CEC share funds (e.g., Match share) to cover travel costs.</t>
    </r>
  </si>
  <si>
    <t>Seller of item(s)</t>
  </si>
  <si>
    <t>Description</t>
  </si>
  <si>
    <t>Purpose</t>
  </si>
  <si>
    <t># of Units</t>
  </si>
  <si>
    <t>Unit Cost</t>
  </si>
  <si>
    <t>Total:  
# of Units x Unit Cost</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</si>
  <si>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</si>
  <si>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</si>
  <si>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</si>
  <si>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</si>
  <si>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</si>
  <si>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</si>
  <si>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</si>
  <si>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</si>
  <si>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</si>
  <si>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</si>
  <si>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</si>
  <si>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</si>
  <si>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</si>
  <si>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</si>
  <si>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</si>
  <si>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</si>
  <si>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</si>
  <si>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</si>
  <si>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</si>
  <si>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</si>
  <si>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</si>
  <si>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</si>
  <si>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</si>
  <si>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</si>
  <si>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</si>
  <si>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</si>
  <si>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</si>
  <si>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</si>
  <si>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</si>
  <si>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</si>
  <si>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</si>
  <si>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</si>
  <si>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</si>
  <si>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</si>
  <si>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</si>
  <si>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</si>
  <si>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</si>
  <si>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</si>
  <si>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</si>
  <si>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</si>
  <si>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</si>
  <si>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</si>
  <si>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</si>
  <si>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</si>
  <si>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</si>
  <si>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</si>
  <si>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</si>
  <si>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</si>
  <si>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</si>
  <si>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</si>
  <si>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</si>
  <si>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</si>
  <si>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</si>
  <si>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</si>
  <si>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</si>
  <si>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</si>
  <si>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</si>
  <si>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</si>
  <si>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</si>
  <si>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</si>
  <si>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</si>
  <si>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</si>
  <si>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</si>
  <si>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</si>
  <si>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</si>
  <si>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</si>
  <si>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</si>
  <si>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</si>
  <si>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</si>
  <si>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</si>
  <si>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</si>
  <si>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</si>
  <si>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</si>
  <si>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</si>
  <si>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</si>
  <si>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</si>
  <si>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</si>
  <si>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</si>
  <si>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</si>
  <si>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</si>
  <si>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</si>
  <si>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</si>
  <si>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</si>
  <si>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</si>
  <si>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</si>
  <si>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</si>
  <si>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</si>
  <si>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</si>
  <si>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</si>
  <si>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</si>
  <si>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</si>
  <si>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</si>
  <si>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</si>
  <si>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</si>
  <si>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</si>
  <si>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</si>
  <si>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</si>
  <si>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</si>
  <si>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</si>
  <si>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</si>
  <si>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</si>
  <si>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</si>
  <si>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</si>
  <si>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</si>
  <si>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</si>
  <si>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</si>
  <si>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</si>
  <si>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</si>
  <si>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</si>
  <si>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</si>
  <si>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</si>
  <si>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</si>
  <si>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</si>
  <si>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</si>
  <si>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</si>
  <si>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</si>
  <si>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</si>
  <si>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</si>
  <si>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</si>
  <si>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</si>
  <si>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</si>
  <si>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</si>
  <si>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</si>
  <si>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</si>
  <si>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</si>
  <si>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</si>
  <si>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</si>
  <si>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</si>
  <si>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</si>
  <si>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</si>
  <si>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</si>
  <si>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</si>
  <si>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</si>
  <si>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</si>
  <si>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</si>
  <si>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</si>
  <si>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</si>
  <si>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</si>
  <si>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</si>
  <si>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</si>
  <si>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</si>
  <si>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</si>
  <si>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</si>
  <si>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</si>
  <si>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</si>
  <si>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</si>
  <si>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</si>
  <si>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</si>
  <si>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</si>
  <si>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</si>
  <si>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</si>
  <si>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</si>
  <si>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</si>
  <si>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</si>
  <si>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</si>
  <si>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</si>
  <si>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</si>
  <si>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</si>
  <si>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</si>
  <si>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</si>
  <si>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</si>
  <si>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</si>
  <si>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</si>
  <si>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</si>
  <si>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</si>
  <si>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</si>
  <si>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</si>
  <si>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</si>
  <si>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</si>
  <si>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</si>
  <si>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</si>
  <si>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</si>
  <si>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</si>
  <si>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</si>
  <si>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</si>
  <si>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</si>
  <si>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</si>
  <si>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</si>
  <si>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</si>
  <si>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</si>
  <si>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</si>
  <si>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</si>
  <si>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</si>
  <si>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</si>
  <si>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</si>
  <si>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</si>
  <si>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</si>
  <si>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</si>
  <si>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</si>
  <si>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</si>
  <si>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</si>
  <si>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</si>
  <si>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</si>
  <si>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</si>
  <si>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</si>
  <si>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</si>
  <si>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</si>
  <si>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</si>
  <si>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</si>
  <si>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</si>
  <si>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</si>
  <si>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</si>
  <si>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r>
      <rPr>
        <b/>
        <i/>
        <sz val="12"/>
        <rFont val="Arial"/>
        <family val="2"/>
      </rPr>
      <t>ECAMS Equipment Requirements:</t>
    </r>
    <r>
      <rPr>
        <i/>
        <sz val="12"/>
        <rFont val="Arial"/>
        <family val="2"/>
      </rPr>
      <t xml:space="preserve">  For ECAMS agreement requirements regarding equipment, see the Budget Category Guidance webpage (https://www.energy.ca.gov/funding-opportunities/funding-resources/ecams-resources/budget-category-guidance).</t>
    </r>
  </si>
  <si>
    <r>
      <rPr>
        <b/>
        <i/>
        <sz val="12"/>
        <rFont val="Arial"/>
        <family val="2"/>
      </rPr>
      <t>Equipment Policy:</t>
    </r>
    <r>
      <rPr>
        <i/>
        <sz val="12"/>
        <rFont val="Arial"/>
        <family val="2"/>
      </rPr>
      <t xml:space="preserve">  Equipment is defined as items having a per unit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 Items not meeting this definition should be included on the Materials &amp; Miscellaneous worksheet.</t>
    </r>
  </si>
  <si>
    <r>
      <rPr>
        <b/>
        <sz val="12"/>
        <rFont val="Arial"/>
        <family val="2"/>
      </rPr>
      <t>1.  Task Number:</t>
    </r>
    <r>
      <rPr>
        <sz val="12"/>
        <rFont val="Arial"/>
        <family val="2"/>
      </rPr>
      <t xml:space="preserve">  Insert the applicable Task Number (#) from the Scope of Work that the equipment supports.  Insert multiple task numbers if applicable.</t>
    </r>
  </si>
  <si>
    <r>
      <rPr>
        <b/>
        <sz val="12"/>
        <rFont val="Arial"/>
        <family val="2"/>
      </rPr>
      <t xml:space="preserve">2.  Seller: </t>
    </r>
    <r>
      <rPr>
        <sz val="12"/>
        <rFont val="Arial"/>
        <family val="2"/>
      </rPr>
      <t xml:space="preserve"> Insert the name of the seller (Seller of item(s)), from whom the items will be purchased.  If undetermined, the use of TBD (to be determine) is acceptable.</t>
    </r>
  </si>
  <si>
    <r>
      <rPr>
        <b/>
        <sz val="12"/>
        <rFont val="Arial"/>
        <family val="2"/>
      </rPr>
      <t>3.  Description:</t>
    </r>
    <r>
      <rPr>
        <sz val="12"/>
        <rFont val="Arial"/>
        <family val="2"/>
      </rPr>
      <t xml:space="preserve">  Insert a description of the equipment. The description should be sufficient to allow the Energy Commission to easily tie the equipment to supporting documentation provided with the invoice and the Scope of Work.</t>
    </r>
  </si>
  <si>
    <r>
      <rPr>
        <b/>
        <sz val="12"/>
        <rFont val="Arial"/>
        <family val="2"/>
      </rPr>
      <t>4.  Purpose:</t>
    </r>
    <r>
      <rPr>
        <sz val="12"/>
        <rFont val="Arial"/>
        <family val="2"/>
      </rPr>
      <t xml:space="preserve">  Insert a concise purpose of the equipment (i.e., why is the equipment needed for the project?).</t>
    </r>
  </si>
  <si>
    <r>
      <rPr>
        <b/>
        <sz val="12"/>
        <rFont val="Arial"/>
        <family val="2"/>
      </rPr>
      <t xml:space="preserve">5.  Number of Units: </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</si>
  <si>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equipment.</t>
    </r>
  </si>
  <si>
    <r>
      <rPr>
        <b/>
        <sz val="12"/>
        <rFont val="Arial"/>
        <family val="2"/>
      </rPr>
      <t>7.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</si>
  <si>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10.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</si>
  <si>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11.  Accuracy Check:</t>
    </r>
    <r>
      <rPr>
        <i/>
        <sz val="12"/>
        <rFont val="Arial"/>
        <family val="2"/>
      </rPr>
      <t xml:space="preserve">  Confirm that information entered is accurate.</t>
    </r>
  </si>
  <si>
    <t>Materials &amp; Miscellaneous</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</si>
  <si>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</si>
  <si>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</si>
  <si>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</si>
  <si>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</si>
  <si>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</si>
  <si>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</si>
  <si>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</si>
  <si>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</si>
  <si>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</si>
  <si>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</si>
  <si>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</si>
  <si>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</si>
  <si>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</si>
  <si>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</si>
  <si>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</si>
  <si>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</si>
  <si>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</si>
  <si>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</si>
  <si>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</si>
  <si>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</si>
  <si>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</si>
  <si>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</si>
  <si>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</si>
  <si>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</si>
  <si>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</si>
  <si>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</si>
  <si>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</si>
  <si>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</si>
  <si>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</si>
  <si>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</si>
  <si>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</si>
  <si>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</si>
  <si>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</si>
  <si>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</si>
  <si>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</si>
  <si>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</si>
  <si>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</si>
  <si>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</si>
  <si>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</si>
  <si>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</si>
  <si>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</si>
  <si>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</si>
  <si>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</si>
  <si>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</si>
  <si>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</si>
  <si>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</si>
  <si>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</si>
  <si>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</si>
  <si>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</si>
  <si>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</si>
  <si>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</si>
  <si>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</si>
  <si>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</si>
  <si>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</si>
  <si>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</si>
  <si>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</si>
  <si>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</si>
  <si>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</si>
  <si>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</si>
  <si>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</si>
  <si>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</si>
  <si>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</si>
  <si>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</si>
  <si>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</si>
  <si>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</si>
  <si>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</si>
  <si>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</si>
  <si>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</si>
  <si>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</si>
  <si>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</si>
  <si>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</si>
  <si>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</si>
  <si>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</si>
  <si>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</si>
  <si>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</si>
  <si>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</si>
  <si>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</si>
  <si>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</si>
  <si>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</si>
  <si>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</si>
  <si>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</si>
  <si>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</si>
  <si>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</si>
  <si>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</si>
  <si>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</si>
  <si>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</si>
  <si>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</si>
  <si>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</si>
  <si>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</si>
  <si>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</si>
  <si>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</si>
  <si>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</si>
  <si>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</si>
  <si>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</si>
  <si>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</si>
  <si>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</si>
  <si>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</si>
  <si>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</si>
  <si>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</si>
  <si>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</si>
  <si>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</si>
  <si>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</si>
  <si>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</si>
  <si>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</si>
  <si>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</si>
  <si>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</si>
  <si>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</si>
  <si>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</si>
  <si>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</si>
  <si>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</si>
  <si>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</si>
  <si>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</si>
  <si>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</si>
  <si>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</si>
  <si>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</si>
  <si>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</si>
  <si>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</si>
  <si>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</si>
  <si>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</si>
  <si>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</si>
  <si>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</si>
  <si>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</si>
  <si>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</si>
  <si>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</si>
  <si>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</si>
  <si>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</si>
  <si>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</si>
  <si>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</si>
  <si>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</si>
  <si>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</si>
  <si>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</si>
  <si>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</si>
  <si>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</si>
  <si>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</si>
  <si>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</si>
  <si>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</si>
  <si>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</si>
  <si>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</si>
  <si>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</si>
  <si>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</si>
  <si>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</si>
  <si>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</si>
  <si>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</si>
  <si>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</si>
  <si>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</si>
  <si>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</si>
  <si>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</si>
  <si>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</si>
  <si>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</si>
  <si>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</si>
  <si>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</si>
  <si>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</si>
  <si>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</si>
  <si>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</si>
  <si>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</si>
  <si>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</si>
  <si>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</si>
  <si>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</si>
  <si>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</si>
  <si>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</si>
  <si>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</si>
  <si>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</si>
  <si>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</si>
  <si>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</si>
  <si>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</si>
  <si>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</si>
  <si>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</si>
  <si>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</si>
  <si>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</si>
  <si>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</si>
  <si>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</si>
  <si>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</si>
  <si>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</si>
  <si>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</si>
  <si>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</si>
  <si>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</si>
  <si>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</si>
  <si>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</si>
  <si>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</si>
  <si>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</si>
  <si>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</si>
  <si>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</si>
  <si>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</si>
  <si>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</si>
  <si>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</si>
  <si>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</si>
  <si>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</si>
  <si>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</si>
  <si>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</si>
  <si>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</si>
  <si>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</si>
  <si>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</si>
  <si>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</si>
  <si>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</si>
  <si>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</si>
  <si>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</si>
  <si>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</si>
  <si>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</si>
  <si>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</si>
  <si>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</si>
  <si>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</si>
  <si>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</si>
  <si>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r>
      <rPr>
        <b/>
        <i/>
        <sz val="12"/>
        <rFont val="Arial"/>
        <family val="2"/>
      </rPr>
      <t>ECAMS Materials &amp; Miscellaneous Requirements:</t>
    </r>
    <r>
      <rPr>
        <i/>
        <sz val="12"/>
        <rFont val="Arial"/>
        <family val="2"/>
      </rPr>
      <t xml:space="preserve">  For ECAMS agreement requirements regarding materials and miscellaneous items, see the Budget Category Guidance webpage (https://www.energy.ca.gov/funding-opportunities/funding-resources/ecams-resources/budget-category-guidance).</t>
    </r>
  </si>
  <si>
    <r>
      <rPr>
        <b/>
        <i/>
        <sz val="12"/>
        <rFont val="Arial"/>
        <family val="2"/>
      </rPr>
      <t>Materials &amp; Miscellaneous Policy:</t>
    </r>
    <r>
      <rPr>
        <i/>
        <sz val="12"/>
        <rFont val="Arial"/>
        <family val="2"/>
      </rPr>
      <t xml:space="preserve">  Materials are items under the agreement that do not meet the definition of Equipment.  Miscellaneous are items of cost that do not fit in other cost categories contained in this workbook. Food and drinks intended to be provided at events are not reimbursable expenses (not to be confused with meals paid for as part of travel expenses).</t>
    </r>
  </si>
  <si>
    <r>
      <rPr>
        <b/>
        <sz val="12"/>
        <rFont val="Arial"/>
        <family val="2"/>
      </rPr>
      <t>1.  Task Number:</t>
    </r>
    <r>
      <rPr>
        <sz val="12"/>
        <rFont val="Arial"/>
        <family val="2"/>
      </rPr>
      <t xml:space="preserve">  Insert the applicable Task Number (#) from the Scope of Work that the materials/miscellaneous expense supports.  Insert multiple task numbers if applicable.</t>
    </r>
  </si>
  <si>
    <r>
      <rPr>
        <b/>
        <sz val="12"/>
        <rFont val="Arial"/>
        <family val="2"/>
      </rPr>
      <t>3.  Description:</t>
    </r>
    <r>
      <rPr>
        <sz val="12"/>
        <rFont val="Arial"/>
        <family val="2"/>
      </rPr>
      <t xml:space="preserve">  Insert a description of the materials/miscellaneous item. The description should be sufficient to allow the Energy Commission to easily tie the materials/miscellaneous expense to supporting documentation provided with the invoice and the Scope of Work.</t>
    </r>
  </si>
  <si>
    <r>
      <rPr>
        <b/>
        <i/>
        <sz val="12"/>
        <rFont val="Arial"/>
        <family val="2"/>
      </rPr>
      <t xml:space="preserve">Grouping Items Together: </t>
    </r>
    <r>
      <rPr>
        <i/>
        <sz val="12"/>
        <rFont val="Arial"/>
        <family val="2"/>
      </rPr>
      <t xml:space="preserve"> Where appropriate, materials and miscellaneous items can be grouped together. Grouped items must be clearly and thoroughly described. Grouped items can use "varies" for the # of units and unit cost. (Examples may include various pipes and pipe fittings or various nuts and bolts, etc.)</t>
    </r>
  </si>
  <si>
    <r>
      <rPr>
        <b/>
        <sz val="12"/>
        <rFont val="Arial"/>
        <family val="2"/>
      </rPr>
      <t xml:space="preserve">4.  Purpose: </t>
    </r>
    <r>
      <rPr>
        <sz val="12"/>
        <rFont val="Arial"/>
        <family val="2"/>
      </rPr>
      <t xml:space="preserve"> Insert a concise purpose of the materials/miscellaneous expense (i.e., why is the materials/miscellaneous expense needed for the project?).</t>
    </r>
  </si>
  <si>
    <r>
      <rPr>
        <b/>
        <sz val="12"/>
        <rFont val="Arial"/>
        <family val="2"/>
      </rPr>
      <t>5.  Number of Units:</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</si>
  <si>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materials/miscellaneous item.</t>
    </r>
  </si>
  <si>
    <t>Subrecipients &amp; Vendors</t>
  </si>
  <si>
    <t>Subrecipients</t>
  </si>
  <si>
    <r>
      <t xml:space="preserve">Subrecipient
</t>
    </r>
    <r>
      <rPr>
        <b/>
        <i/>
        <sz val="12"/>
        <rFont val="Arial"/>
        <family val="2"/>
      </rPr>
      <t>(Please Use Legal Name)</t>
    </r>
  </si>
  <si>
    <t>Entity Number
(CA Secretary of State)</t>
  </si>
  <si>
    <t>CA Business Certifications DVBE/ SB/MB/None</t>
  </si>
  <si>
    <t>S-1</t>
  </si>
  <si>
    <t>S-2</t>
  </si>
  <si>
    <t>S-3</t>
  </si>
  <si>
    <t>S-4</t>
  </si>
  <si>
    <t>S-5</t>
  </si>
  <si>
    <t>S-6</t>
  </si>
  <si>
    <t>S-7</t>
  </si>
  <si>
    <t>S-8</t>
  </si>
  <si>
    <t>S-9</t>
  </si>
  <si>
    <t>S-10</t>
  </si>
  <si>
    <t>S-11</t>
  </si>
  <si>
    <t>None</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</si>
  <si>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</si>
  <si>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</si>
  <si>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</si>
  <si>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</si>
  <si>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</si>
  <si>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</si>
  <si>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</si>
  <si>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</si>
  <si>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</si>
  <si>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</si>
  <si>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</si>
  <si>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</si>
  <si>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</si>
  <si>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</si>
  <si>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</si>
  <si>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</si>
  <si>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</si>
  <si>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</si>
  <si>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</si>
  <si>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</si>
  <si>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</si>
  <si>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</si>
  <si>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</si>
  <si>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</si>
  <si>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</si>
  <si>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</si>
  <si>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</si>
  <si>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</si>
  <si>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</si>
  <si>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</si>
  <si>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</si>
  <si>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</si>
  <si>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</si>
  <si>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</si>
  <si>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</si>
  <si>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</si>
  <si>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</si>
  <si>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</si>
  <si>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</si>
  <si>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Subrecipient Totals</t>
  </si>
  <si>
    <t>Vendors</t>
  </si>
  <si>
    <r>
      <t xml:space="preserve">Vendor
</t>
    </r>
    <r>
      <rPr>
        <b/>
        <i/>
        <sz val="12"/>
        <rFont val="Arial"/>
        <family val="2"/>
      </rPr>
      <t>(Please Use Legal Name)</t>
    </r>
  </si>
  <si>
    <t>V-1</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</si>
  <si>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</si>
  <si>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</si>
  <si>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</si>
  <si>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</si>
  <si>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</si>
  <si>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</si>
  <si>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</si>
  <si>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</si>
  <si>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</si>
  <si>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</si>
  <si>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</si>
  <si>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</si>
  <si>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</si>
  <si>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</si>
  <si>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</si>
  <si>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</si>
  <si>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</si>
  <si>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</si>
  <si>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</si>
  <si>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</si>
  <si>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</si>
  <si>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</si>
  <si>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</si>
  <si>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</si>
  <si>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</si>
  <si>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</si>
  <si>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</si>
  <si>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</si>
  <si>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</si>
  <si>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</si>
  <si>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</si>
  <si>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</si>
  <si>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</si>
  <si>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</si>
  <si>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</si>
  <si>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</si>
  <si>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</si>
  <si>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</si>
  <si>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</si>
  <si>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</si>
  <si>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</si>
  <si>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</si>
  <si>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V-44</t>
  </si>
  <si>
    <t>V-45</t>
  </si>
  <si>
    <t>V-46</t>
  </si>
  <si>
    <t>V-47</t>
  </si>
  <si>
    <t>V-48</t>
  </si>
  <si>
    <t>V-49</t>
  </si>
  <si>
    <t>V-50</t>
  </si>
  <si>
    <t>Vendor Totals</t>
  </si>
  <si>
    <t>Subrecipients &amp; Vendors Grand Totals</t>
  </si>
  <si>
    <r>
      <rPr>
        <b/>
        <i/>
        <sz val="12"/>
        <rFont val="Arial"/>
        <family val="2"/>
      </rPr>
      <t>ECAMS Subrecipient &amp; Vendor Requirements:</t>
    </r>
    <r>
      <rPr>
        <i/>
        <sz val="12"/>
        <rFont val="Arial"/>
        <family val="2"/>
      </rPr>
      <t xml:space="preserve">  For ECAMS agreement requirements regarding subrecipients and vendors, see the Budget Category Guidance webpage (https://www.energy.ca.gov/funding-opportunities/funding-resources/ecams-resources/budget-category-guidance).</t>
    </r>
  </si>
  <si>
    <t xml:space="preserve">A complete set of budget forms is required for the Applicant/Recipient and for each subcontract containing $100,000 or more (i.e., major subcontract) of Energy Commission funds. </t>
  </si>
  <si>
    <r>
      <t>A </t>
    </r>
    <r>
      <rPr>
        <b/>
        <i/>
        <sz val="12"/>
        <rFont val="Arial"/>
        <family val="2"/>
      </rPr>
      <t>subrecipient </t>
    </r>
    <r>
      <rPr>
        <i/>
        <sz val="12"/>
        <rFont val="Arial"/>
        <family val="2"/>
      </rPr>
      <t>is defined as an entity that receives grant funds directly from the Recipient and is entrusted by the Recipient to make decisions about how to conduct some of the grant’s activities, and is not merely just selling goods or services. </t>
    </r>
  </si>
  <si>
    <r>
      <t>A </t>
    </r>
    <r>
      <rPr>
        <b/>
        <i/>
        <sz val="12"/>
        <rFont val="Arial"/>
        <family val="2"/>
      </rPr>
      <t>sub-subrecipient </t>
    </r>
    <r>
      <rPr>
        <i/>
        <sz val="12"/>
        <rFont val="Arial"/>
        <family val="2"/>
      </rPr>
      <t xml:space="preserve">has the same meaning as a subrecipient except that it receives grant funds from a subrecipient.  </t>
    </r>
  </si>
  <si>
    <r>
      <t>A </t>
    </r>
    <r>
      <rPr>
        <b/>
        <i/>
        <sz val="12"/>
        <rFont val="Arial"/>
        <family val="2"/>
      </rPr>
      <t>vendor </t>
    </r>
    <r>
      <rPr>
        <i/>
        <sz val="12"/>
        <rFont val="Arial"/>
        <family val="2"/>
      </rPr>
      <t>is defined as a person or entity that sells goods or services to the Recipient, Subrecipient, or any layer of Sub-Subrecipient, in exchange for some of the grant funds, and does not make decisions about how to perform the grant’s activities.</t>
    </r>
  </si>
  <si>
    <r>
      <rPr>
        <b/>
        <sz val="12"/>
        <rFont val="Arial"/>
        <family val="2"/>
      </rPr>
      <t>1.  Task Number:</t>
    </r>
    <r>
      <rPr>
        <sz val="12"/>
        <rFont val="Arial"/>
        <family val="2"/>
      </rPr>
      <t xml:space="preserve">  Insert the applicable Task Number (#) from the Scope of Work that the subrecipient (all tiers) or vendor supports. Insert multiple task numbers if applicable.</t>
    </r>
  </si>
  <si>
    <r>
      <rPr>
        <b/>
        <sz val="12"/>
        <rFont val="Arial"/>
        <family val="2"/>
      </rPr>
      <t>2.  Subrecipient/Vendor Legal Name:</t>
    </r>
    <r>
      <rPr>
        <sz val="12"/>
        <rFont val="Arial"/>
        <family val="2"/>
      </rPr>
      <t xml:space="preserve">  Insert the legal name (as listed on the Califorinia Secretary of State's website) of the subrecipient (all tiers), or vendor, if known. If not known, insert "TBD".  </t>
    </r>
    <r>
      <rPr>
        <i/>
        <sz val="12"/>
        <rFont val="Arial"/>
        <family val="2"/>
      </rPr>
      <t>Include all subrecipients (major or minor) that have a direct contractual relationship with the organization to which these budget forms pertain.</t>
    </r>
  </si>
  <si>
    <r>
      <rPr>
        <b/>
        <sz val="12"/>
        <rFont val="Arial"/>
        <family val="2"/>
      </rPr>
      <t>3.  Entity Number:</t>
    </r>
    <r>
      <rPr>
        <sz val="12"/>
        <rFont val="Arial"/>
        <family val="2"/>
      </rPr>
      <t xml:space="preserve">  Insert the entity number (California Secretary of State) for known subrecipients (all tiers), and vendors.  If the entity is not known, insert "TBD".</t>
    </r>
  </si>
  <si>
    <r>
      <rPr>
        <b/>
        <sz val="12"/>
        <rFont val="Arial"/>
        <family val="2"/>
      </rPr>
      <t>4.  Purpose:</t>
    </r>
    <r>
      <rPr>
        <sz val="12"/>
        <rFont val="Arial"/>
        <family val="2"/>
      </rPr>
      <t xml:space="preserve">  Insert a concise purpose of the subcontract, for a subrecipient (all tiers), or vendor, to describe why the subcontract is needed for the project.</t>
    </r>
  </si>
  <si>
    <r>
      <rPr>
        <b/>
        <sz val="12"/>
        <rFont val="Arial"/>
        <family val="2"/>
      </rPr>
      <t>5.  California (CA) Business Certifications:</t>
    </r>
    <r>
      <rPr>
        <sz val="12"/>
        <rFont val="Arial"/>
        <family val="2"/>
      </rPr>
      <t xml:space="preserve">  From the drop-down menu make the appropriate selection to indicate whether the subrecipient (all tiers), or vendor is a certified Disabled Veteran Business Enterprise (DVBE), Small Business (SB) or Micro Business (MB).  Certification status can be verified at the following website: https://www.caleprocure.ca.gov/pages/PublicSearch/supplier-search.aspx  </t>
    </r>
  </si>
  <si>
    <r>
      <rPr>
        <b/>
        <sz val="12"/>
        <rFont val="Arial"/>
        <family val="2"/>
      </rPr>
      <t>6.  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</si>
  <si>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9.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</si>
  <si>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10.  Accuracy Check:</t>
    </r>
    <r>
      <rPr>
        <i/>
        <sz val="12"/>
        <rFont val="Arial"/>
        <family val="2"/>
      </rPr>
      <t xml:space="preserve">  Confirm that information entered is accurate.</t>
    </r>
  </si>
  <si>
    <t>Indirect Costs and Profit</t>
  </si>
  <si>
    <t>Select an Indirect Cost Rate Option</t>
  </si>
  <si>
    <t>Indirect Cost(s)</t>
  </si>
  <si>
    <t>Name of Indirect Cost</t>
  </si>
  <si>
    <t>Indirect Cost (IDC) Base Category</t>
  </si>
  <si>
    <t>IDC Base
CEC Share ($)</t>
  </si>
  <si>
    <t>Total 
IDC Base
CEC Share ($)</t>
  </si>
  <si>
    <t>Total 
IDC Base
Match Share ($)</t>
  </si>
  <si>
    <t>Total IDC Base ($)</t>
  </si>
  <si>
    <t>IDC Rate (%)</t>
  </si>
  <si>
    <t>Rate x Base ($)</t>
  </si>
  <si>
    <t>Materials/Misc.</t>
  </si>
  <si>
    <t>Indirect Cost</t>
  </si>
  <si>
    <t xml:space="preserve">Indirect Costs Grand Totals </t>
  </si>
  <si>
    <t>Profit</t>
  </si>
  <si>
    <t>Profit Base Categories</t>
  </si>
  <si>
    <t>Profit Base
CEC Share ($)</t>
  </si>
  <si>
    <t>Total 
Profit Base
CEC Share ($)</t>
  </si>
  <si>
    <t>Total 
Profit Base
Match Share ($)</t>
  </si>
  <si>
    <t>Total Profit Base ($)</t>
  </si>
  <si>
    <t>Profit Rate (%)</t>
  </si>
  <si>
    <t xml:space="preserve">Profit Grand Totals </t>
  </si>
  <si>
    <r>
      <t>ECAMS Indirect Costs &amp; Profit Requirements:</t>
    </r>
    <r>
      <rPr>
        <i/>
        <sz val="12"/>
        <rFont val="Arial"/>
        <family val="2"/>
      </rPr>
      <t xml:space="preserve">  For ECAMS agreement requirements regarding indirect costs and profit, see the Budget Category Guidance webpage (https://www.energy.ca.gov/funding-opportunities/funding-resources/ecams-resources/budget-category-guidance).</t>
    </r>
  </si>
  <si>
    <t>INDIRECT COSTS INSTRUCTIONS:</t>
  </si>
  <si>
    <r>
      <t xml:space="preserve">1.  Indirect Cost Rate Option Selection:  </t>
    </r>
    <r>
      <rPr>
        <sz val="12"/>
        <rFont val="Arial"/>
        <family val="2"/>
      </rPr>
      <t xml:space="preserve">From the drop-down menu make the appropriate selection to indicate the indirect cost rate option for this budget.  </t>
    </r>
    <r>
      <rPr>
        <i/>
        <sz val="12"/>
        <rFont val="Arial"/>
        <family val="2"/>
      </rPr>
      <t>For more information see applicable terms and conditions.</t>
    </r>
  </si>
  <si>
    <r>
      <rPr>
        <b/>
        <sz val="12"/>
        <rFont val="Arial"/>
        <family val="2"/>
      </rPr>
      <t>2.  Name of Indirect Cost:</t>
    </r>
    <r>
      <rPr>
        <sz val="12"/>
        <rFont val="Arial"/>
        <family val="2"/>
      </rPr>
      <t xml:space="preserve">  Insert the name of the indirect cost. </t>
    </r>
  </si>
  <si>
    <r>
      <rPr>
        <b/>
        <i/>
        <sz val="12"/>
        <rFont val="Arial"/>
        <family val="2"/>
      </rPr>
      <t>Reasonable Costs:</t>
    </r>
    <r>
      <rPr>
        <i/>
        <sz val="12"/>
        <rFont val="Arial"/>
        <family val="2"/>
      </rPr>
      <t xml:space="preserve">  All indirect costs charged must be reasonable, allocable to the project, and fully supported by backup documentation. The Energy Commission reserves the right to request supporting documentation of all indirect costs reimbursed or charged as non-CEC share (e.g., Match share).</t>
    </r>
  </si>
  <si>
    <r>
      <rPr>
        <b/>
        <i/>
        <sz val="12"/>
        <rFont val="Arial"/>
        <family val="2"/>
      </rPr>
      <t>Indirect Cost Requirements:</t>
    </r>
    <r>
      <rPr>
        <i/>
        <sz val="12"/>
        <rFont val="Arial"/>
        <family val="2"/>
      </rPr>
      <t xml:space="preserve">  Indirect costs must adhere to the Agreement Terms and Conditions, Generally Accepted Accounting Principles (GAAP) and the OMB Circular or Federal Acquisition Regulations applicable to your organization.</t>
    </r>
  </si>
  <si>
    <r>
      <rPr>
        <b/>
        <sz val="12"/>
        <rFont val="Arial"/>
        <family val="2"/>
      </rPr>
      <t>3.  Indirect Cost (IDC) Base Amounts:</t>
    </r>
    <r>
      <rPr>
        <sz val="12"/>
        <rFont val="Arial"/>
        <family val="2"/>
      </rPr>
      <t xml:space="preserve">  Insert the dollar amount of the indirect cost base.  Insert the amount of funds associated with each budget category line item, as appropriate for the indirect cost, per funding source (e.g., CEC share funds or non-CEC share funds).  </t>
    </r>
    <r>
      <rPr>
        <b/>
        <i/>
        <sz val="12"/>
        <rFont val="Arial"/>
        <family val="2"/>
      </rPr>
      <t>Whole dollars only.</t>
    </r>
  </si>
  <si>
    <r>
      <rPr>
        <b/>
        <sz val="12"/>
        <rFont val="Arial"/>
        <family val="2"/>
      </rPr>
      <t xml:space="preserve">4.  IDC Rate (%) </t>
    </r>
    <r>
      <rPr>
        <b/>
        <i/>
        <sz val="12"/>
        <rFont val="Arial"/>
        <family val="2"/>
      </rPr>
      <t>Maximum</t>
    </r>
    <r>
      <rPr>
        <b/>
        <sz val="12"/>
        <rFont val="Arial"/>
        <family val="2"/>
      </rPr>
      <t>:</t>
    </r>
    <r>
      <rPr>
        <sz val="12"/>
        <rFont val="Arial"/>
        <family val="2"/>
      </rPr>
      <t xml:space="preserve">  Insert the maximum indirect cost rate to be charged during the approved term of the agreement.</t>
    </r>
  </si>
  <si>
    <r>
      <rPr>
        <b/>
        <i/>
        <sz val="12"/>
        <rFont val="Arial"/>
        <family val="2"/>
      </rPr>
      <t>Indirect Cost Rate Cap:</t>
    </r>
    <r>
      <rPr>
        <i/>
        <sz val="12"/>
        <rFont val="Arial"/>
        <family val="2"/>
      </rPr>
      <t xml:space="preserve">  The indirect cost rates on this form are caps, or the maximum amount allowed to be billed.  The Recipient/Subrecipient can only bill for actual indirect costs incurred, not to exceed the rates specified in these forms. Any increase to the Indirect Costs &amp; Profit budget category in these forms will require an amendment in which the proposal is reevaluated. Rate increases are not likely to be approved.</t>
    </r>
  </si>
  <si>
    <r>
      <rPr>
        <b/>
        <sz val="12"/>
        <rFont val="Arial"/>
        <family val="2"/>
      </rPr>
      <t xml:space="preserve">5.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</si>
  <si>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Indirect Costs:</t>
    </r>
    <r>
      <rPr>
        <i/>
        <sz val="12"/>
        <rFont val="Arial"/>
        <family val="2"/>
      </rPr>
      <t xml:space="preserve">  The Energy Commission will not pay for indirect costs associated with non-CEC share expenses (e.g., Match share) defined within a specifically identified indirect costs' base.  For example, if the Energy Commission only reimburses (pays with CEC funds) 45% of the total indirect cost base amount (from the defined budget categories), then the Energy Commission expects to only reimburse up to 45% of the specifically identified indirect costs.  Non-CEC share expenditures (e.g., Match share) maybe allowed to cover higher percentages of indirect costs if allowed by the agreement's terms and conditions, except for ECAMS agreements that opted to use the CEC De Minimis Rate option for Indirect Costs.</t>
    </r>
  </si>
  <si>
    <r>
      <rPr>
        <b/>
        <i/>
        <sz val="12"/>
        <rFont val="Arial"/>
        <family val="2"/>
      </rPr>
      <t>Policy on UC Indirect Costs:</t>
    </r>
    <r>
      <rPr>
        <i/>
        <sz val="12"/>
        <rFont val="Arial"/>
        <family val="2"/>
      </rPr>
      <t xml:space="preserve">  University of California (UC) campuses max indirect is 25% of the Modified Total Direct Costs (MTDC). MTDC includes direct salaries and wages, applicable fringe benefits, materials and supplies, services, travel, and subawards and subcontracts up to the first $25,000 of each subaward or subcontract. MTDC excludes equipment, capital expenditures, rental costs, tuition remission, scholarships and fellowships, participant support costs, and the portion of each subaward and subcontract in excess of $25,000. This applies regardless of if the UC is the direct grant recipient or a subrecipient to a grant recipient.</t>
    </r>
  </si>
  <si>
    <r>
      <rPr>
        <b/>
        <sz val="12"/>
        <rFont val="Arial"/>
        <family val="2"/>
      </rPr>
      <t>8.  Calculated "Total" Values:</t>
    </r>
    <r>
      <rPr>
        <sz val="12"/>
        <rFont val="Arial"/>
        <family val="2"/>
      </rPr>
      <t xml:space="preserve">  Values in the "Total" column for each line must be less than or equal to the "Rate x Base ($)" value, as applicable.</t>
    </r>
  </si>
  <si>
    <t>10.  CONDITIONAL FORMATTING APPLIED:  If the CEC Share value is greater than the Total IDC Base CEC Share ($) multiplied by the IDC Rate (%), as indicated by red conditional formatting (dark red text, light red fill), then the budget will have to be corrected and the Recipient notified that the CEC does not pay for Indirect Costs (IDCs) on IDC Base Amounts charged as non-CEC share expenses (e.g., Match share).</t>
  </si>
  <si>
    <t>PROFIT INSTRUCTIONS:</t>
  </si>
  <si>
    <r>
      <rPr>
        <b/>
        <sz val="12"/>
        <rFont val="Arial"/>
        <family val="2"/>
      </rPr>
      <t>11.  Profit Base Amounts:</t>
    </r>
    <r>
      <rPr>
        <sz val="12"/>
        <rFont val="Arial"/>
        <family val="2"/>
      </rPr>
      <t xml:space="preserve">  Insert the dollar amount of the Profit Base.  Insert the amount of funds associated with each budget category line item, as appropriate for the Profit budget category.</t>
    </r>
  </si>
  <si>
    <r>
      <rPr>
        <b/>
        <sz val="12"/>
        <rFont val="Arial"/>
        <family val="2"/>
      </rPr>
      <t xml:space="preserve">12.  Profit Rate (%) </t>
    </r>
    <r>
      <rPr>
        <b/>
        <i/>
        <sz val="12"/>
        <rFont val="Arial"/>
        <family val="2"/>
      </rPr>
      <t>Maximum</t>
    </r>
    <r>
      <rPr>
        <b/>
        <sz val="12"/>
        <rFont val="Arial"/>
        <family val="2"/>
      </rPr>
      <t>:</t>
    </r>
    <r>
      <rPr>
        <sz val="12"/>
        <rFont val="Arial"/>
        <family val="2"/>
      </rPr>
      <t xml:space="preserve">  Insert the maximum profit rate to be charged during the approved term of the agreement. The profit rate in these forms are caps, or the maximum amount allowed to be billed.</t>
    </r>
  </si>
  <si>
    <r>
      <rPr>
        <b/>
        <sz val="12"/>
        <rFont val="Arial"/>
        <family val="2"/>
      </rPr>
      <t xml:space="preserve">13.  CEC Share:  </t>
    </r>
    <r>
      <rPr>
        <sz val="12"/>
        <rFont val="Arial"/>
        <family val="2"/>
      </rPr>
      <t xml:space="preserve">Insert the dollar amount to be reimbursed with Energy Commission funds. </t>
    </r>
    <r>
      <rPr>
        <b/>
        <i/>
        <sz val="12"/>
        <rFont val="Arial"/>
        <family val="2"/>
      </rPr>
      <t>Whole dollars only.</t>
    </r>
  </si>
  <si>
    <r>
      <rPr>
        <b/>
        <i/>
        <sz val="12"/>
        <rFont val="Arial"/>
        <family val="2"/>
      </rPr>
      <t>Policy on Profit Costs:</t>
    </r>
    <r>
      <rPr>
        <i/>
        <sz val="12"/>
        <rFont val="Arial"/>
        <family val="2"/>
      </rPr>
      <t xml:space="preserve">  The Energy Commission will not pay for profit associated with non-CEC share expenses (e.g., Match share) defined within the profit's base. For example, if the Energy Commission only reimburses (pays with CEC funds) 45% of the total profit base amount (from the defined budget categories), then the Energy Commission expects to only reimburse up to 45% of the profit.</t>
    </r>
  </si>
  <si>
    <r>
      <rPr>
        <b/>
        <i/>
        <sz val="12"/>
        <rFont val="Arial"/>
        <family val="2"/>
      </rPr>
      <t>Policy on Actual Costs:</t>
    </r>
    <r>
      <rPr>
        <i/>
        <sz val="12"/>
        <rFont val="Arial"/>
        <family val="2"/>
      </rPr>
      <t xml:space="preserve">  Recipients CANNOT be reimbursed for more than their actual allowable expenses (i.e., cannot include profit, fees, or markups) under the agreement. Subrecipients (all tiers) are allowed to include up to a maximum total of 10% profit (CEC reimbursable share and non-CEC share expenses), fees or mark-ups on their own actual allowable expenses less any expenses further subcontracted to other entities (i.e., profit, fees and markups are not allowed on subcontractor expenses). For example, if a subrecipient has $100,000 in actual allowable costs but has further subcontracted $20,000 to another entity, then the subrecipient can only include up to 10% profit on $80,000 ($100,000 minus $20,000).  See terms and conditions for more information on allowable costs.</t>
    </r>
  </si>
  <si>
    <r>
      <rPr>
        <b/>
        <i/>
        <sz val="12"/>
        <rFont val="Arial"/>
        <family val="2"/>
      </rPr>
      <t>Policy on Forgone Costs:</t>
    </r>
    <r>
      <rPr>
        <i/>
        <sz val="12"/>
        <rFont val="Arial"/>
        <family val="2"/>
      </rPr>
      <t xml:space="preserve">  Forgone profit, fees, or markups are NOT eligible non-CEC share (e.g., Match share) expenditures. Forgone profit, fees and markups are defined as profit, fees or markups that are not claimed or actually paid to a contractor, recipient or subrecipient.  For example, if a recipient pays its own funds to a subrecipient (funds the recipient will not seek reimbursement from the Energy Commission) and the payment includes profit, fees or markups, the amount paid to the subrecipient including the profit, fees or markups can count as a non-CEC share (e.g., Match share) expenditure since it was actually paid (i.e., the expenses were NOT forgone).  However, if a subrecipient would normally include profit, fees or markups in its invoices (e.g., for direct labor and associated expenses) and indicates it will forgo charging these costs, the forgone profit, fees, or markups cannot count as a non-CEC share (e.g., Match share) expenditure since it was not paid. This restriction does not apply to equipment or material discounts appropriately documented and provided to the project.</t>
    </r>
  </si>
  <si>
    <r>
      <rPr>
        <b/>
        <i/>
        <sz val="12"/>
        <rFont val="Arial"/>
        <family val="2"/>
      </rPr>
      <t>Policy on Profit Cap:</t>
    </r>
    <r>
      <rPr>
        <i/>
        <sz val="12"/>
        <rFont val="Arial"/>
        <family val="2"/>
      </rPr>
      <t xml:space="preserve">  The 10% cap is calculated as a total of CEC funds and non-CEC share funds (e.g., Match share) meaning nothing above the 10% can be reimbursed with CEC funds nor credited to meet the agreement’s non-CEC share (e.g., Match share) obligations.  For example, if a Recipient agrees to pay a Subrecipient 15% profit on eligible budget categories, only up to 10% total can be claimed as CEC reimbursable expenses and non-CEC share expenses (e.g., Match share).  The Recipient must pay the additional 5% from uncommitted funds that will not be claimed towards the project and cannot count it as non-CEC share expenses (e.g., Match share).</t>
    </r>
  </si>
  <si>
    <r>
      <rPr>
        <b/>
        <sz val="12"/>
        <rFont val="Arial"/>
        <family val="2"/>
      </rPr>
      <t>16.  Calculated "Total" Values:</t>
    </r>
    <r>
      <rPr>
        <sz val="12"/>
        <rFont val="Arial"/>
        <family val="2"/>
      </rPr>
      <t xml:space="preserve">  Values in the "Total" column must be less than or equal to the "Rate x Base ($)" value, as applicable.</t>
    </r>
  </si>
  <si>
    <r>
      <rPr>
        <b/>
        <i/>
        <sz val="12"/>
        <rFont val="Arial"/>
        <family val="2"/>
      </rPr>
      <t>17.  Accuracy Check:</t>
    </r>
    <r>
      <rPr>
        <i/>
        <sz val="12"/>
        <rFont val="Arial"/>
        <family val="2"/>
      </rPr>
      <t xml:space="preserve">  Confirm that information entered is accurate.</t>
    </r>
  </si>
  <si>
    <t>18.  CONDITIONAL FORMATTING APPLIED:  If the CEC Share value is greater than the Total Profit Base CEC Share ($) multiplied by the Profit Rate (%), as indicated by red conditional formatting (dark red text, light red fill), then the budget will have to be corrected and the Recipient notified that the CEC does not pay for Profit on Profit Base Amounts charged as non-CEC share expenses (e.g., Match share).</t>
  </si>
  <si>
    <t>Recipient/Subrecipient</t>
  </si>
  <si>
    <t>Recipient</t>
  </si>
  <si>
    <t>Subrecipient</t>
  </si>
  <si>
    <t>CA Business Certifications</t>
  </si>
  <si>
    <t>Small Business</t>
  </si>
  <si>
    <t>Micro Business</t>
  </si>
  <si>
    <t>Other Entity Share?</t>
  </si>
  <si>
    <t>Disabled Veteran Business Enterprise (DVBE)</t>
  </si>
  <si>
    <t>Small Business and Micro Business</t>
  </si>
  <si>
    <t>Small Business and Disabled Veteran Business Enterprise (DVBE)</t>
  </si>
  <si>
    <t>Micro Business and Disabled Veteran Business Enterprise (DVBE)</t>
  </si>
  <si>
    <t>Indirect Cost Options</t>
  </si>
  <si>
    <t>DCAA Rate</t>
  </si>
  <si>
    <t>CEC De Minimis Rate</t>
  </si>
  <si>
    <t>Recipient's Rate (From Cost Allocation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</si>
</sst>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F400]h:mm:ss\ AM/PM"/>
  </numFmts>
  <fonts count="37">
    <font>
      <sz val="10"/>
      <name val="Arial"/>
    </font>
    <font>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8"/>
      <name val="Arial"/>
      <family val="2"/>
    </font>
    <font>
      <sz val="14"/>
      <name val="Arial"/>
      <family val="2"/>
    </font>
    <font>
      <sz val="16"/>
      <name val="Arial"/>
      <family val="2"/>
    </font>
    <font>
      <u/>
      <sz val="10"/>
      <color theme="10"/>
      <name val="Arial"/>
      <family val="2"/>
    </font>
    <font>
      <u/>
      <sz val="12"/>
      <color theme="10"/>
      <name val="Arial"/>
      <family val="2"/>
    </font>
    <font>
      <b/>
      <sz val="12"/>
      <color theme="1"/>
      <name val="Arial"/>
      <family val="2"/>
    </font>
    <font>
      <u/>
      <sz val="12"/>
      <color rgb="FFC00000"/>
      <name val="Arial"/>
      <family val="2"/>
    </font>
    <font>
      <sz val="12"/>
      <name val="Symbol"/>
      <family val="1"/>
      <charset val="2"/>
    </font>
    <font>
      <sz val="12"/>
      <name val="Courier New"/>
      <family val="3"/>
    </font>
    <font>
      <sz val="8"/>
      <name val="Arial"/>
      <family val="2"/>
    </font>
    <font>
      <sz val="8"/>
      <name val="Arial"/>
      <family val="2"/>
    </font>
    <font>
      <sz val="11"/>
      <color rgb="FF9C0006"/>
      <name val="Calibri"/>
      <family val="2"/>
      <scheme val="minor"/>
    </font>
    <font>
      <b/>
      <sz val="18"/>
      <name val="Arial"/>
      <family val="2"/>
    </font>
    <font>
      <b/>
      <i/>
      <sz val="12"/>
      <color rgb="FF9C0006"/>
      <name val="Arial"/>
      <family val="2"/>
    </font>
    <font>
      <b/>
      <sz val="11"/>
      <color theme="1"/>
      <name val="Calibri"/>
      <family val="2"/>
      <scheme val="minor"/>
    </font>
    <font>
      <sz val="12"/>
      <name val="Arial"/>
      <family val="3"/>
    </font>
    <font>
      <i/>
      <u/>
      <sz val="12"/>
      <name val="Arial"/>
      <family val="2"/>
    </font>
    <font>
      <u/>
      <sz val="12"/>
      <name val="Arial"/>
      <family val="2"/>
    </font>
    <font>
      <i/>
      <sz val="12"/>
      <name val="Arial"/>
      <family val="2"/>
    </font>
    <font>
      <sz val="12"/>
      <name val="Arial"/>
      <family val="3"/>
      <charset val="2"/>
    </font>
    <font>
      <b/>
      <sz val="12"/>
      <color rgb="FFC00000"/>
      <name val="Arial"/>
      <family val="2"/>
    </font>
    <font>
      <i/>
      <u/>
      <sz val="14"/>
      <name val="Arial"/>
      <family val="2"/>
    </font>
    <font>
      <sz val="12"/>
      <name val="Arial"/>
      <family val="1"/>
      <charset val="2"/>
    </font>
    <font>
      <i/>
      <u/>
      <sz val="12"/>
      <color rgb="FFC00000"/>
      <name val="Arial"/>
      <family val="2"/>
    </font>
    <font>
      <i/>
      <u/>
      <sz val="12"/>
      <color rgb="FF0070C0"/>
      <name val="Arial"/>
      <family val="2"/>
    </font>
    <font>
      <b/>
      <i/>
      <sz val="12"/>
      <color rgb="FF0070C0"/>
      <name val="Arial"/>
      <family val="2"/>
    </font>
    <font>
      <i/>
      <sz val="12"/>
      <color rgb="FF0070C0"/>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
      <patternFill patternType="solid">
        <fgColor rgb="FFFCE4D6"/>
        <bgColor indexed="64"/>
      </patternFill>
    </fill>
    <fill>
      <patternFill patternType="solid">
        <fgColor rgb="FFFF0000"/>
        <bgColor indexed="64"/>
      </patternFill>
    </fill>
    <fill>
      <patternFill patternType="solid">
        <fgColor rgb="FFFFCC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
    <xf numFmtId="0" fontId="0" fillId="0" borderId="0"/>
    <xf numFmtId="44" fontId="1" fillId="0" borderId="0" applyFont="0" applyFill="0" applyBorder="0" applyAlignment="0" applyProtection="0"/>
    <xf numFmtId="44" fontId="8"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1" fillId="6" borderId="0" applyNumberFormat="0" applyBorder="0" applyAlignment="0" applyProtection="0"/>
    <xf numFmtId="0" fontId="1" fillId="0" borderId="0"/>
    <xf numFmtId="44" fontId="1" fillId="0" borderId="0" applyFont="0" applyFill="0" applyBorder="0" applyAlignment="0" applyProtection="0"/>
  </cellStyleXfs>
  <cellXfs count="408">
    <xf numFmtId="0" fontId="0" fillId="0" borderId="0" xfId="0"/>
    <xf numFmtId="0" fontId="5" fillId="0" borderId="0" xfId="0" applyFont="1"/>
    <xf numFmtId="0" fontId="6" fillId="0" borderId="0" xfId="0" applyFont="1"/>
    <xf numFmtId="0" fontId="5" fillId="0" borderId="0" xfId="0" applyFont="1" applyAlignment="1">
      <alignment vertical="center"/>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3" fillId="0" borderId="0" xfId="0" applyFont="1"/>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3" fontId="2" fillId="0" borderId="18"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3" fillId="0" borderId="8" xfId="0" applyNumberFormat="1" applyFont="1" applyBorder="1" applyAlignment="1">
      <alignment vertical="center"/>
    </xf>
    <xf numFmtId="3" fontId="2" fillId="0" borderId="8" xfId="0" applyNumberFormat="1" applyFont="1" applyBorder="1" applyAlignment="1">
      <alignment horizontal="right" vertical="center"/>
    </xf>
    <xf numFmtId="3" fontId="3" fillId="0" borderId="8" xfId="0" applyNumberFormat="1" applyFont="1" applyBorder="1" applyAlignment="1">
      <alignment vertical="center" wrapText="1"/>
    </xf>
    <xf numFmtId="0" fontId="5" fillId="0" borderId="0" xfId="0" applyFont="1" applyAlignment="1">
      <alignment horizontal="center"/>
    </xf>
    <xf numFmtId="0" fontId="2" fillId="0" borderId="6"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center" wrapText="1"/>
    </xf>
    <xf numFmtId="0" fontId="15" fillId="0" borderId="7" xfId="0" applyFont="1" applyBorder="1" applyAlignment="1">
      <alignment horizontal="center" vertical="center" wrapText="1"/>
    </xf>
    <xf numFmtId="0" fontId="1" fillId="0" borderId="0" xfId="0" applyFont="1"/>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Border="1" applyAlignment="1">
      <alignment horizontal="center" vertical="center" wrapText="1"/>
    </xf>
    <xf numFmtId="0" fontId="7" fillId="0" borderId="0" xfId="0" applyFont="1" applyAlignment="1">
      <alignment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xf>
    <xf numFmtId="44" fontId="3" fillId="3" borderId="10" xfId="1" applyFont="1" applyFill="1" applyBorder="1" applyAlignment="1" applyProtection="1">
      <alignment horizontal="left" vertical="center"/>
      <protection locked="0"/>
    </xf>
    <xf numFmtId="42" fontId="2" fillId="2" borderId="19" xfId="1" applyNumberFormat="1" applyFont="1" applyFill="1" applyBorder="1" applyAlignment="1" applyProtection="1">
      <alignment horizontal="left" vertical="center"/>
    </xf>
    <xf numFmtId="42" fontId="3" fillId="3" borderId="23" xfId="1" applyNumberFormat="1" applyFont="1" applyFill="1" applyBorder="1" applyAlignment="1" applyProtection="1">
      <alignment horizontal="left" vertical="center"/>
      <protection locked="0"/>
    </xf>
    <xf numFmtId="42" fontId="3" fillId="3" borderId="24" xfId="1" applyNumberFormat="1" applyFont="1" applyFill="1" applyBorder="1" applyAlignment="1" applyProtection="1">
      <alignment horizontal="left" vertical="center"/>
      <protection locked="0"/>
    </xf>
    <xf numFmtId="42" fontId="2" fillId="2" borderId="12" xfId="1" applyNumberFormat="1" applyFont="1" applyFill="1" applyBorder="1" applyAlignment="1" applyProtection="1">
      <alignment horizontal="left" vertical="center"/>
    </xf>
    <xf numFmtId="42" fontId="2" fillId="2" borderId="1" xfId="1" applyNumberFormat="1" applyFont="1" applyFill="1" applyBorder="1" applyAlignment="1" applyProtection="1">
      <alignment horizontal="left" vertical="center"/>
    </xf>
    <xf numFmtId="42" fontId="3" fillId="3" borderId="25" xfId="1" applyNumberFormat="1" applyFont="1" applyFill="1" applyBorder="1" applyAlignment="1" applyProtection="1">
      <alignment horizontal="left" vertical="center"/>
      <protection locked="0"/>
    </xf>
    <xf numFmtId="42" fontId="3" fillId="3" borderId="26" xfId="1" applyNumberFormat="1" applyFont="1" applyFill="1" applyBorder="1" applyAlignment="1" applyProtection="1">
      <alignment horizontal="left" vertical="center"/>
      <protection locked="0"/>
    </xf>
    <xf numFmtId="42" fontId="2" fillId="2" borderId="5" xfId="1" applyNumberFormat="1" applyFont="1" applyFill="1" applyBorder="1" applyAlignment="1" applyProtection="1">
      <alignment horizontal="left" vertical="center"/>
    </xf>
    <xf numFmtId="42" fontId="2" fillId="2" borderId="29" xfId="1" applyNumberFormat="1" applyFont="1" applyFill="1" applyBorder="1" applyAlignment="1" applyProtection="1">
      <alignment horizontal="left" vertical="center"/>
    </xf>
    <xf numFmtId="42" fontId="2" fillId="2" borderId="27" xfId="1" applyNumberFormat="1" applyFont="1" applyFill="1" applyBorder="1" applyAlignment="1" applyProtection="1">
      <alignment horizontal="left" vertical="center"/>
    </xf>
    <xf numFmtId="42" fontId="2" fillId="2" borderId="3" xfId="1" applyNumberFormat="1" applyFont="1" applyFill="1" applyBorder="1" applyAlignment="1" applyProtection="1">
      <alignment horizontal="left" vertical="center"/>
    </xf>
    <xf numFmtId="42" fontId="2" fillId="2" borderId="7" xfId="1" applyNumberFormat="1" applyFont="1" applyFill="1" applyBorder="1" applyAlignment="1" applyProtection="1">
      <alignment horizontal="left" vertical="center"/>
    </xf>
    <xf numFmtId="49" fontId="3" fillId="3" borderId="11"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2" fontId="3" fillId="3" borderId="1" xfId="1" applyNumberFormat="1" applyFont="1" applyFill="1" applyBorder="1" applyAlignment="1" applyProtection="1">
      <alignment horizontal="left" vertical="center"/>
      <protection locked="0"/>
    </xf>
    <xf numFmtId="42" fontId="2" fillId="2" borderId="4" xfId="1" applyNumberFormat="1" applyFont="1" applyFill="1" applyBorder="1" applyAlignment="1" applyProtection="1">
      <alignment horizontal="left" vertical="center"/>
    </xf>
    <xf numFmtId="2" fontId="3" fillId="3" borderId="1" xfId="0" applyNumberFormat="1" applyFont="1" applyFill="1" applyBorder="1" applyAlignment="1" applyProtection="1">
      <alignment horizontal="right" vertical="center"/>
      <protection locked="0"/>
    </xf>
    <xf numFmtId="10" fontId="3" fillId="3" borderId="10" xfId="3" applyNumberFormat="1" applyFont="1" applyFill="1" applyBorder="1" applyAlignment="1" applyProtection="1">
      <alignment horizontal="right" vertical="center" indent="1"/>
      <protection locked="0"/>
    </xf>
    <xf numFmtId="42" fontId="3" fillId="3" borderId="10" xfId="1" applyNumberFormat="1" applyFont="1" applyFill="1" applyBorder="1" applyAlignment="1" applyProtection="1">
      <alignment horizontal="left" vertical="center"/>
      <protection locked="0"/>
    </xf>
    <xf numFmtId="49" fontId="3" fillId="3" borderId="19" xfId="0" applyNumberFormat="1" applyFont="1" applyFill="1" applyBorder="1" applyAlignment="1" applyProtection="1">
      <alignment horizontal="center" vertical="center" wrapText="1"/>
      <protection locked="0"/>
    </xf>
    <xf numFmtId="49" fontId="3" fillId="3" borderId="1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left" vertical="center" wrapText="1"/>
      <protection locked="0"/>
    </xf>
    <xf numFmtId="42" fontId="3" fillId="3" borderId="19" xfId="1" applyNumberFormat="1" applyFont="1" applyFill="1" applyBorder="1" applyAlignment="1" applyProtection="1">
      <alignment horizontal="left" vertical="center"/>
      <protection locked="0"/>
    </xf>
    <xf numFmtId="42" fontId="2" fillId="2" borderId="20" xfId="1" applyNumberFormat="1" applyFont="1" applyFill="1" applyBorder="1" applyAlignment="1" applyProtection="1">
      <alignment horizontal="left" vertical="center"/>
    </xf>
    <xf numFmtId="42" fontId="3" fillId="3" borderId="4" xfId="1" applyNumberFormat="1" applyFont="1" applyFill="1" applyBorder="1" applyAlignment="1" applyProtection="1">
      <alignment horizontal="left" vertical="center"/>
      <protection locked="0"/>
    </xf>
    <xf numFmtId="42" fontId="2" fillId="2" borderId="6" xfId="1" applyNumberFormat="1" applyFont="1" applyFill="1" applyBorder="1" applyAlignment="1" applyProtection="1">
      <alignment horizontal="left" vertical="center"/>
    </xf>
    <xf numFmtId="0" fontId="7" fillId="0" borderId="0" xfId="0" applyFont="1" applyAlignment="1">
      <alignment horizontal="center" wrapText="1"/>
    </xf>
    <xf numFmtId="0" fontId="5" fillId="0" borderId="0" xfId="0" applyFont="1" applyAlignment="1">
      <alignment horizontal="center" wrapText="1"/>
    </xf>
    <xf numFmtId="44" fontId="3" fillId="3" borderId="1" xfId="1" applyFont="1" applyFill="1" applyBorder="1" applyAlignment="1" applyProtection="1">
      <alignment horizontal="left" vertical="center"/>
      <protection locked="0"/>
    </xf>
    <xf numFmtId="44" fontId="3" fillId="3" borderId="4" xfId="1" applyFont="1" applyFill="1" applyBorder="1" applyAlignment="1" applyProtection="1">
      <alignment horizontal="left" vertical="center"/>
      <protection locked="0"/>
    </xf>
    <xf numFmtId="0" fontId="7" fillId="0" borderId="0" xfId="0" applyFont="1" applyAlignment="1">
      <alignment horizontal="center" vertical="center" wrapText="1"/>
    </xf>
    <xf numFmtId="0" fontId="5" fillId="0" borderId="0" xfId="0" applyFont="1" applyAlignment="1">
      <alignment horizontal="center" vertical="center" wrapText="1"/>
    </xf>
    <xf numFmtId="2" fontId="3" fillId="3" borderId="19" xfId="0" applyNumberFormat="1" applyFont="1" applyFill="1" applyBorder="1" applyAlignment="1" applyProtection="1">
      <alignment horizontal="right" vertical="center"/>
      <protection locked="0"/>
    </xf>
    <xf numFmtId="2" fontId="3" fillId="3" borderId="4" xfId="0" applyNumberFormat="1" applyFont="1" applyFill="1" applyBorder="1" applyAlignment="1" applyProtection="1">
      <alignment horizontal="right" vertical="center"/>
      <protection locked="0"/>
    </xf>
    <xf numFmtId="0" fontId="5" fillId="0" borderId="0" xfId="0" applyFont="1" applyAlignment="1">
      <alignment horizontal="right"/>
    </xf>
    <xf numFmtId="44" fontId="3" fillId="3" borderId="19" xfId="1" applyFont="1" applyFill="1" applyBorder="1" applyAlignment="1" applyProtection="1">
      <alignment horizontal="left" vertical="center"/>
      <protection locked="0"/>
    </xf>
    <xf numFmtId="49" fontId="3" fillId="0" borderId="30"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2" fontId="3" fillId="3" borderId="1" xfId="0" applyNumberFormat="1" applyFont="1" applyFill="1" applyBorder="1" applyAlignment="1" applyProtection="1">
      <alignment horizontal="left" vertical="top"/>
      <protection locked="0"/>
    </xf>
    <xf numFmtId="42" fontId="3" fillId="3" borderId="29" xfId="0" applyNumberFormat="1" applyFont="1" applyFill="1" applyBorder="1" applyAlignment="1" applyProtection="1">
      <alignment horizontal="left" vertical="top"/>
      <protection locked="0"/>
    </xf>
    <xf numFmtId="42" fontId="3" fillId="3" borderId="4" xfId="0" applyNumberFormat="1" applyFont="1" applyFill="1" applyBorder="1" applyAlignment="1" applyProtection="1">
      <alignment horizontal="left" vertical="top"/>
      <protection locked="0"/>
    </xf>
    <xf numFmtId="42" fontId="3" fillId="3" borderId="10" xfId="0" applyNumberFormat="1" applyFont="1" applyFill="1" applyBorder="1" applyAlignment="1" applyProtection="1">
      <alignment horizontal="left" vertical="top"/>
      <protection locked="0"/>
    </xf>
    <xf numFmtId="42" fontId="3" fillId="3" borderId="1" xfId="1" applyNumberFormat="1" applyFont="1" applyFill="1" applyBorder="1" applyAlignment="1" applyProtection="1">
      <alignment horizontal="left" vertical="top"/>
      <protection locked="0"/>
    </xf>
    <xf numFmtId="42" fontId="3" fillId="3" borderId="4" xfId="1" applyNumberFormat="1" applyFont="1" applyFill="1" applyBorder="1" applyAlignment="1" applyProtection="1">
      <alignment horizontal="left" vertical="top"/>
      <protection locked="0"/>
    </xf>
    <xf numFmtId="42" fontId="3" fillId="2" borderId="1" xfId="1" applyNumberFormat="1" applyFont="1" applyFill="1" applyBorder="1" applyAlignment="1" applyProtection="1">
      <alignment horizontal="left" vertical="center"/>
    </xf>
    <xf numFmtId="42" fontId="3" fillId="2" borderId="5" xfId="1" applyNumberFormat="1" applyFont="1" applyFill="1" applyBorder="1" applyAlignment="1" applyProtection="1">
      <alignment horizontal="left" vertical="center"/>
    </xf>
    <xf numFmtId="42" fontId="9" fillId="2" borderId="4" xfId="1" applyNumberFormat="1" applyFont="1" applyFill="1" applyBorder="1" applyAlignment="1" applyProtection="1">
      <alignment horizontal="left" vertical="center"/>
    </xf>
    <xf numFmtId="42" fontId="9" fillId="2" borderId="6" xfId="1" applyNumberFormat="1" applyFont="1" applyFill="1" applyBorder="1" applyAlignment="1" applyProtection="1">
      <alignment horizontal="left" vertical="center"/>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2" fontId="2" fillId="2" borderId="19" xfId="0" applyNumberFormat="1" applyFont="1" applyFill="1" applyBorder="1" applyAlignment="1">
      <alignment horizontal="left" vertical="center"/>
    </xf>
    <xf numFmtId="44" fontId="3" fillId="3" borderId="19" xfId="0" applyNumberFormat="1" applyFont="1" applyFill="1" applyBorder="1" applyAlignment="1" applyProtection="1">
      <alignment horizontal="left" vertical="center"/>
      <protection locked="0"/>
    </xf>
    <xf numFmtId="42" fontId="3" fillId="3" borderId="19" xfId="0" applyNumberFormat="1" applyFont="1" applyFill="1" applyBorder="1" applyAlignment="1" applyProtection="1">
      <alignment horizontal="left" vertical="center"/>
      <protection locked="0"/>
    </xf>
    <xf numFmtId="42" fontId="2" fillId="2" borderId="15" xfId="1" applyNumberFormat="1" applyFont="1" applyFill="1" applyBorder="1" applyAlignment="1" applyProtection="1">
      <alignment horizontal="left" vertical="center"/>
    </xf>
    <xf numFmtId="0" fontId="11" fillId="2" borderId="32" xfId="0" applyFont="1" applyFill="1" applyBorder="1" applyAlignment="1">
      <alignment horizontal="left"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12" fillId="2" borderId="32" xfId="0" applyFont="1" applyFill="1" applyBorder="1" applyAlignment="1">
      <alignment horizontal="left" vertical="center"/>
    </xf>
    <xf numFmtId="0" fontId="3" fillId="0" borderId="41"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xf>
    <xf numFmtId="0" fontId="6" fillId="0" borderId="0" xfId="0" applyFont="1" applyAlignment="1">
      <alignment horizontal="left"/>
    </xf>
    <xf numFmtId="2" fontId="3" fillId="3" borderId="10" xfId="0" applyNumberFormat="1" applyFont="1" applyFill="1" applyBorder="1" applyAlignment="1" applyProtection="1">
      <alignment horizontal="right" vertical="center"/>
      <protection locked="0"/>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165" fontId="2" fillId="5" borderId="0" xfId="1" applyNumberFormat="1" applyFont="1" applyFill="1" applyAlignment="1">
      <alignment vertical="center"/>
    </xf>
    <xf numFmtId="42" fontId="2" fillId="2" borderId="13" xfId="1" applyNumberFormat="1" applyFont="1" applyFill="1" applyBorder="1" applyAlignment="1" applyProtection="1">
      <alignment horizontal="left" vertical="center"/>
    </xf>
    <xf numFmtId="0" fontId="7" fillId="5" borderId="0" xfId="0" applyFont="1" applyFill="1" applyAlignment="1">
      <alignment wrapText="1"/>
    </xf>
    <xf numFmtId="0" fontId="7" fillId="5" borderId="0" xfId="0" applyFont="1" applyFill="1" applyAlignment="1">
      <alignment horizontal="center" wrapText="1"/>
    </xf>
    <xf numFmtId="0" fontId="4" fillId="5" borderId="0" xfId="0" applyFont="1" applyFill="1" applyAlignment="1">
      <alignment wrapText="1"/>
    </xf>
    <xf numFmtId="42" fontId="3" fillId="3" borderId="19" xfId="1" applyNumberFormat="1" applyFont="1" applyFill="1" applyBorder="1" applyAlignment="1" applyProtection="1">
      <alignment horizontal="left" vertical="top"/>
      <protection locked="0"/>
    </xf>
    <xf numFmtId="42" fontId="3" fillId="3" borderId="19" xfId="0" applyNumberFormat="1" applyFont="1" applyFill="1" applyBorder="1" applyAlignment="1" applyProtection="1">
      <alignment horizontal="left" vertical="top"/>
      <protection locked="0"/>
    </xf>
    <xf numFmtId="0" fontId="1" fillId="0" borderId="0" xfId="6"/>
    <xf numFmtId="0" fontId="24" fillId="7" borderId="1" xfId="0" applyFont="1" applyFill="1" applyBorder="1" applyAlignment="1">
      <alignment horizontal="left" vertical="center"/>
    </xf>
    <xf numFmtId="0" fontId="0" fillId="7" borderId="1" xfId="0" applyFill="1" applyBorder="1" applyProtection="1">
      <protection locked="0"/>
    </xf>
    <xf numFmtId="0" fontId="24" fillId="7" borderId="1" xfId="0" applyFont="1" applyFill="1" applyBorder="1" applyProtection="1">
      <protection locked="0"/>
    </xf>
    <xf numFmtId="0" fontId="0" fillId="7" borderId="1" xfId="0" applyFill="1" applyBorder="1" applyAlignment="1" applyProtection="1">
      <alignment horizontal="left" vertical="center"/>
      <protection locked="0"/>
    </xf>
    <xf numFmtId="0" fontId="7" fillId="0" borderId="0" xfId="0" applyFont="1" applyAlignment="1">
      <alignment horizontal="right" wrapText="1"/>
    </xf>
    <xf numFmtId="3" fontId="4" fillId="4" borderId="18"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1" fillId="7" borderId="1" xfId="0" applyFont="1" applyFill="1" applyBorder="1" applyProtection="1">
      <protection locked="0"/>
    </xf>
    <xf numFmtId="0" fontId="0" fillId="5" borderId="0" xfId="0" applyFill="1"/>
    <xf numFmtId="0" fontId="0" fillId="0" borderId="0" xfId="0" applyAlignment="1">
      <alignment vertical="center"/>
    </xf>
    <xf numFmtId="0" fontId="24" fillId="7" borderId="1" xfId="0" applyFont="1" applyFill="1" applyBorder="1" applyAlignment="1" applyProtection="1">
      <alignment horizontal="left" vertical="center"/>
      <protection locked="0"/>
    </xf>
    <xf numFmtId="0" fontId="24" fillId="7" borderId="26" xfId="0" applyFont="1" applyFill="1" applyBorder="1" applyProtection="1">
      <protection locked="0"/>
    </xf>
    <xf numFmtId="0" fontId="1" fillId="7" borderId="26" xfId="0" applyFont="1" applyFill="1" applyBorder="1" applyProtection="1">
      <protection locked="0"/>
    </xf>
    <xf numFmtId="0" fontId="0" fillId="7" borderId="26" xfId="0" applyFill="1" applyBorder="1" applyProtection="1">
      <protection locked="0"/>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0" fillId="7" borderId="1" xfId="0" applyFill="1" applyBorder="1" applyAlignment="1" applyProtection="1">
      <alignment horizontal="center" vertical="center"/>
      <protection locked="0"/>
    </xf>
    <xf numFmtId="0" fontId="2" fillId="0" borderId="5" xfId="0" applyFont="1" applyBorder="1" applyAlignment="1">
      <alignment horizontal="center" vertical="center"/>
    </xf>
    <xf numFmtId="0" fontId="0" fillId="7" borderId="26" xfId="0" applyFill="1" applyBorder="1" applyAlignment="1" applyProtection="1">
      <alignment horizontal="left" vertical="center"/>
      <protection locked="0"/>
    </xf>
    <xf numFmtId="0" fontId="0" fillId="7" borderId="4" xfId="0" applyFill="1" applyBorder="1" applyProtection="1">
      <protection locked="0"/>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7" borderId="1" xfId="0"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7" borderId="4"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42" fontId="3" fillId="3" borderId="8" xfId="0" applyNumberFormat="1" applyFont="1" applyFill="1" applyBorder="1" applyAlignment="1" applyProtection="1">
      <alignment horizontal="right" vertical="center"/>
      <protection locked="0"/>
    </xf>
    <xf numFmtId="42" fontId="3" fillId="3" borderId="1" xfId="0" applyNumberFormat="1" applyFont="1" applyFill="1" applyBorder="1" applyAlignment="1" applyProtection="1">
      <alignment horizontal="right" vertical="center"/>
      <protection locked="0"/>
    </xf>
    <xf numFmtId="0" fontId="0" fillId="7" borderId="1" xfId="0" applyFill="1" applyBorder="1" applyAlignment="1" applyProtection="1">
      <alignment horizontal="right" vertical="center"/>
      <protection locked="0"/>
    </xf>
    <xf numFmtId="10" fontId="3" fillId="3" borderId="9" xfId="0" applyNumberFormat="1" applyFont="1" applyFill="1" applyBorder="1" applyAlignment="1" applyProtection="1">
      <alignment horizontal="right" vertical="center"/>
      <protection locked="0"/>
    </xf>
    <xf numFmtId="0" fontId="0" fillId="7" borderId="4" xfId="0" applyFill="1" applyBorder="1" applyAlignment="1" applyProtection="1">
      <alignment horizontal="right" vertical="center"/>
      <protection locked="0"/>
    </xf>
    <xf numFmtId="49" fontId="1" fillId="5" borderId="0" xfId="0" applyNumberFormat="1" applyFont="1" applyFill="1" applyAlignment="1" applyProtection="1">
      <alignment horizontal="left" vertical="center"/>
      <protection locked="0"/>
    </xf>
    <xf numFmtId="0" fontId="1" fillId="0" borderId="0" xfId="0" applyFont="1" applyAlignment="1">
      <alignment wrapText="1"/>
    </xf>
    <xf numFmtId="0" fontId="1" fillId="5" borderId="0" xfId="0" applyFont="1" applyFill="1" applyAlignment="1">
      <alignment horizontal="center"/>
    </xf>
    <xf numFmtId="0" fontId="1" fillId="5" borderId="0" xfId="0" applyFont="1" applyFill="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center" wrapText="1"/>
    </xf>
    <xf numFmtId="0" fontId="1" fillId="5" borderId="0" xfId="0" applyFont="1" applyFill="1" applyAlignment="1">
      <alignment wrapText="1"/>
    </xf>
    <xf numFmtId="0" fontId="1" fillId="5" borderId="0" xfId="0" applyFont="1" applyFill="1" applyAlignment="1">
      <alignment horizontal="right"/>
    </xf>
    <xf numFmtId="0" fontId="1" fillId="5" borderId="0" xfId="0" applyFont="1" applyFill="1" applyAlignment="1">
      <alignment horizontal="center" wrapText="1"/>
    </xf>
    <xf numFmtId="0" fontId="1" fillId="0" borderId="0" xfId="0" applyFont="1" applyAlignment="1">
      <alignment horizontal="center" wrapText="1"/>
    </xf>
    <xf numFmtId="42" fontId="3" fillId="3" borderId="56" xfId="1" applyNumberFormat="1" applyFont="1" applyFill="1" applyBorder="1" applyAlignment="1" applyProtection="1">
      <alignment horizontal="left" vertical="center"/>
      <protection locked="0"/>
    </xf>
    <xf numFmtId="42" fontId="3" fillId="3" borderId="50" xfId="1" applyNumberFormat="1" applyFont="1" applyFill="1" applyBorder="1" applyAlignment="1" applyProtection="1">
      <alignment horizontal="left" vertical="center"/>
      <protection locked="0"/>
    </xf>
    <xf numFmtId="42" fontId="3" fillId="3" borderId="25" xfId="0" applyNumberFormat="1" applyFont="1" applyFill="1" applyBorder="1" applyAlignment="1" applyProtection="1">
      <alignment horizontal="right" vertical="center"/>
      <protection locked="0"/>
    </xf>
    <xf numFmtId="0" fontId="0" fillId="7" borderId="10" xfId="0" applyFill="1" applyBorder="1" applyProtection="1">
      <protection locked="0"/>
    </xf>
    <xf numFmtId="42" fontId="9" fillId="2" borderId="29" xfId="1" applyNumberFormat="1" applyFont="1" applyFill="1" applyBorder="1" applyAlignment="1" applyProtection="1">
      <alignment horizontal="left" vertical="center"/>
    </xf>
    <xf numFmtId="3" fontId="9" fillId="0" borderId="63" xfId="0" applyNumberFormat="1" applyFont="1" applyBorder="1" applyAlignment="1">
      <alignment horizontal="right" vertical="center"/>
    </xf>
    <xf numFmtId="42" fontId="9" fillId="3" borderId="20" xfId="1" applyNumberFormat="1" applyFont="1" applyFill="1" applyBorder="1" applyAlignment="1" applyProtection="1">
      <alignment vertical="center"/>
      <protection locked="0"/>
    </xf>
    <xf numFmtId="10" fontId="9" fillId="2" borderId="6" xfId="3" applyNumberFormat="1" applyFont="1" applyFill="1" applyBorder="1" applyAlignment="1" applyProtection="1">
      <alignment vertical="center"/>
    </xf>
    <xf numFmtId="3" fontId="9" fillId="5" borderId="18" xfId="0" applyNumberFormat="1" applyFont="1" applyFill="1" applyBorder="1" applyAlignment="1">
      <alignment horizontal="right" vertical="center" wrapText="1"/>
    </xf>
    <xf numFmtId="3" fontId="9" fillId="5" borderId="9" xfId="0" applyNumberFormat="1" applyFont="1" applyFill="1" applyBorder="1" applyAlignment="1">
      <alignment horizontal="right" vertical="center" wrapText="1"/>
    </xf>
    <xf numFmtId="49" fontId="2" fillId="5" borderId="13"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42" fontId="3" fillId="3" borderId="11" xfId="0" applyNumberFormat="1" applyFont="1" applyFill="1" applyBorder="1" applyAlignment="1" applyProtection="1">
      <alignment horizontal="right" vertical="center"/>
      <protection locked="0"/>
    </xf>
    <xf numFmtId="0" fontId="0" fillId="7" borderId="10" xfId="0" applyFill="1" applyBorder="1" applyAlignment="1" applyProtection="1">
      <alignment horizontal="right" vertical="center"/>
      <protection locked="0"/>
    </xf>
    <xf numFmtId="0" fontId="3" fillId="0" borderId="10" xfId="0" applyFont="1" applyBorder="1" applyAlignment="1">
      <alignment horizontal="center" vertical="center"/>
    </xf>
    <xf numFmtId="0" fontId="3" fillId="7" borderId="10" xfId="0" applyFont="1" applyFill="1" applyBorder="1" applyAlignment="1" applyProtection="1">
      <alignment horizontal="center" vertical="center"/>
      <protection locked="0"/>
    </xf>
    <xf numFmtId="0" fontId="3" fillId="7" borderId="12" xfId="0" applyFont="1" applyFill="1" applyBorder="1" applyAlignment="1" applyProtection="1">
      <alignment horizontal="center" vertical="center"/>
      <protection locked="0"/>
    </xf>
    <xf numFmtId="10" fontId="3" fillId="3" borderId="8" xfId="0" applyNumberFormat="1" applyFont="1" applyFill="1" applyBorder="1" applyAlignment="1" applyProtection="1">
      <alignment horizontal="right" vertical="center"/>
      <protection locked="0"/>
    </xf>
    <xf numFmtId="3" fontId="2" fillId="0" borderId="64" xfId="0" applyNumberFormat="1" applyFont="1" applyBorder="1" applyAlignment="1">
      <alignment horizontal="center" vertical="center" wrapText="1"/>
    </xf>
    <xf numFmtId="49" fontId="2" fillId="5" borderId="19" xfId="0" applyNumberFormat="1" applyFont="1" applyFill="1" applyBorder="1" applyAlignment="1" applyProtection="1">
      <alignment horizontal="center" vertical="center" wrapText="1"/>
      <protection locked="0"/>
    </xf>
    <xf numFmtId="3" fontId="2" fillId="0" borderId="1" xfId="0" applyNumberFormat="1" applyFont="1" applyBorder="1" applyAlignment="1">
      <alignment horizontal="center" vertical="center"/>
    </xf>
    <xf numFmtId="3" fontId="2" fillId="0" borderId="13" xfId="0" applyNumberFormat="1" applyFont="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9" xfId="0" applyNumberFormat="1" applyFont="1" applyBorder="1" applyAlignment="1" applyProtection="1">
      <alignment horizontal="center" vertical="center" wrapText="1"/>
      <protection locked="0"/>
    </xf>
    <xf numFmtId="3" fontId="2" fillId="5" borderId="1" xfId="0" applyNumberFormat="1" applyFont="1" applyFill="1" applyBorder="1" applyAlignment="1">
      <alignment horizontal="center" vertical="center" wrapText="1"/>
    </xf>
    <xf numFmtId="0" fontId="1" fillId="7" borderId="1" xfId="0" applyFont="1" applyFill="1" applyBorder="1" applyAlignment="1" applyProtection="1">
      <alignment wrapText="1"/>
      <protection locked="0"/>
    </xf>
    <xf numFmtId="0" fontId="3" fillId="0" borderId="46" xfId="0" applyFont="1" applyBorder="1" applyAlignment="1">
      <alignment horizontal="left" vertical="center"/>
    </xf>
    <xf numFmtId="0" fontId="3" fillId="0" borderId="0" xfId="0" applyFont="1" applyAlignment="1">
      <alignment horizontal="left" vertical="center"/>
    </xf>
    <xf numFmtId="0" fontId="3" fillId="0" borderId="46" xfId="0" applyFont="1" applyBorder="1" applyAlignment="1">
      <alignment vertical="center"/>
    </xf>
    <xf numFmtId="0" fontId="3" fillId="0" borderId="0" xfId="0" applyFont="1" applyAlignment="1">
      <alignment vertical="center"/>
    </xf>
    <xf numFmtId="0" fontId="9" fillId="0" borderId="46" xfId="5" applyFont="1" applyFill="1" applyBorder="1" applyAlignment="1" applyProtection="1">
      <alignment vertical="center"/>
    </xf>
    <xf numFmtId="0" fontId="9" fillId="0" borderId="0" xfId="5" applyFont="1" applyFill="1" applyBorder="1" applyAlignment="1" applyProtection="1">
      <alignment vertical="center"/>
    </xf>
    <xf numFmtId="0" fontId="28"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vertical="center" wrapText="1"/>
    </xf>
    <xf numFmtId="0" fontId="28" fillId="0" borderId="0" xfId="0" applyFont="1" applyAlignment="1">
      <alignment vertical="center" wrapText="1"/>
    </xf>
    <xf numFmtId="0" fontId="1" fillId="0" borderId="0" xfId="0" applyFont="1" applyAlignment="1">
      <alignment horizontal="right"/>
    </xf>
    <xf numFmtId="0" fontId="1" fillId="0" borderId="0" xfId="0" applyFont="1" applyAlignment="1">
      <alignment horizontal="center" vertical="center" wrapText="1"/>
    </xf>
    <xf numFmtId="166" fontId="1" fillId="0" borderId="0" xfId="0" applyNumberFormat="1" applyFont="1" applyAlignment="1">
      <alignment horizontal="center" wrapText="1"/>
    </xf>
    <xf numFmtId="0" fontId="3" fillId="0" borderId="0" xfId="0" applyFont="1" applyAlignment="1">
      <alignment horizontal="left" vertical="center" wrapText="1"/>
    </xf>
    <xf numFmtId="0" fontId="3" fillId="0" borderId="46" xfId="0" applyFont="1" applyBorder="1" applyAlignment="1">
      <alignment horizontal="left" vertical="center" wrapText="1"/>
    </xf>
    <xf numFmtId="0" fontId="1" fillId="5" borderId="0" xfId="0" applyFont="1" applyFill="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center" vertical="center" wrapText="1"/>
    </xf>
    <xf numFmtId="0" fontId="28" fillId="0" borderId="9"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3" fillId="0" borderId="21" xfId="0" applyFont="1" applyBorder="1" applyAlignment="1">
      <alignment horizontal="left" vertical="center" wrapText="1" indent="1"/>
    </xf>
    <xf numFmtId="0" fontId="3" fillId="0" borderId="0" xfId="0" applyFont="1" applyAlignment="1">
      <alignment horizontal="left" vertical="center" wrapText="1" indent="1"/>
    </xf>
    <xf numFmtId="0" fontId="3" fillId="0" borderId="22" xfId="0" applyFont="1" applyBorder="1" applyAlignment="1">
      <alignment horizontal="left" vertical="center" wrapText="1" inden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2" fillId="0" borderId="21" xfId="0" applyFont="1" applyBorder="1" applyAlignment="1">
      <alignment horizontal="left" vertical="center" wrapText="1" inden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59" xfId="0" applyFont="1" applyBorder="1" applyAlignment="1">
      <alignment horizontal="left" vertical="center" wrapText="1"/>
    </xf>
    <xf numFmtId="0" fontId="3" fillId="0" borderId="54" xfId="0" applyFont="1" applyBorder="1" applyAlignment="1">
      <alignment horizontal="left" vertical="center" wrapText="1"/>
    </xf>
    <xf numFmtId="0" fontId="3" fillId="0" borderId="60" xfId="0" applyFont="1" applyBorder="1" applyAlignment="1">
      <alignment horizontal="left" vertical="center" wrapText="1"/>
    </xf>
    <xf numFmtId="0" fontId="14" fillId="0" borderId="21"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4" fillId="0" borderId="22" xfId="4" applyFont="1" applyFill="1" applyBorder="1" applyAlignment="1">
      <alignment horizontal="left" vertical="center" wrapText="1"/>
    </xf>
    <xf numFmtId="0" fontId="3" fillId="0" borderId="8" xfId="6" applyFont="1" applyBorder="1" applyAlignment="1">
      <alignment horizontal="left" vertical="center" wrapText="1"/>
    </xf>
    <xf numFmtId="0" fontId="3" fillId="0" borderId="1" xfId="6" applyFont="1" applyBorder="1" applyAlignment="1">
      <alignment horizontal="left" vertical="center" wrapText="1"/>
    </xf>
    <xf numFmtId="0" fontId="3" fillId="0" borderId="5" xfId="6"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9" borderId="8" xfId="6" applyFont="1" applyFill="1" applyBorder="1" applyAlignment="1">
      <alignment horizontal="left" vertical="center" wrapText="1"/>
    </xf>
    <xf numFmtId="0" fontId="3" fillId="9" borderId="1" xfId="6" applyFont="1" applyFill="1" applyBorder="1" applyAlignment="1">
      <alignment horizontal="left" vertical="center" wrapText="1"/>
    </xf>
    <xf numFmtId="0" fontId="3" fillId="9" borderId="5" xfId="6" applyFont="1" applyFill="1" applyBorder="1" applyAlignment="1">
      <alignment horizontal="left" vertical="center" wrapText="1"/>
    </xf>
    <xf numFmtId="0" fontId="17" fillId="0" borderId="21"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22" xfId="0" applyFont="1" applyBorder="1" applyAlignment="1">
      <alignment horizontal="left" vertical="center" wrapText="1" indent="1"/>
    </xf>
    <xf numFmtId="0" fontId="18" fillId="0" borderId="21" xfId="0" applyFont="1" applyBorder="1" applyAlignment="1">
      <alignment horizontal="left" vertical="center" wrapText="1" indent="4"/>
    </xf>
    <xf numFmtId="0" fontId="18" fillId="0" borderId="0" xfId="0" applyFont="1" applyAlignment="1">
      <alignment horizontal="left" vertical="center" wrapText="1" indent="4"/>
    </xf>
    <xf numFmtId="0" fontId="18" fillId="0" borderId="22" xfId="0" applyFont="1" applyBorder="1" applyAlignment="1">
      <alignment horizontal="left" vertical="center" wrapText="1" indent="4"/>
    </xf>
    <xf numFmtId="0" fontId="18" fillId="0" borderId="61" xfId="6" applyFont="1" applyBorder="1" applyAlignment="1">
      <alignment horizontal="left" vertical="center" wrapText="1" indent="4"/>
    </xf>
    <xf numFmtId="0" fontId="18" fillId="0" borderId="56" xfId="6" applyFont="1" applyBorder="1" applyAlignment="1">
      <alignment horizontal="left" vertical="center" wrapText="1" indent="4"/>
    </xf>
    <xf numFmtId="0" fontId="18" fillId="0" borderId="62" xfId="6" applyFont="1" applyBorder="1" applyAlignment="1">
      <alignment horizontal="left" vertical="center" wrapText="1" indent="4"/>
    </xf>
    <xf numFmtId="0" fontId="18" fillId="0" borderId="21" xfId="6" applyFont="1" applyBorder="1" applyAlignment="1">
      <alignment horizontal="left" vertical="center" wrapText="1" indent="4"/>
    </xf>
    <xf numFmtId="0" fontId="18" fillId="0" borderId="0" xfId="6" applyFont="1" applyAlignment="1">
      <alignment horizontal="left" vertical="center" wrapText="1" indent="4"/>
    </xf>
    <xf numFmtId="0" fontId="18" fillId="0" borderId="22" xfId="6" applyFont="1" applyBorder="1" applyAlignment="1">
      <alignment horizontal="left" vertical="center" wrapText="1" indent="4"/>
    </xf>
    <xf numFmtId="0" fontId="31" fillId="0" borderId="8" xfId="6" applyFont="1" applyBorder="1" applyAlignment="1">
      <alignment horizontal="left" vertical="center" wrapText="1"/>
    </xf>
    <xf numFmtId="0" fontId="31" fillId="0" borderId="1" xfId="6" applyFont="1" applyBorder="1" applyAlignment="1">
      <alignment horizontal="left" vertical="center" wrapText="1"/>
    </xf>
    <xf numFmtId="0" fontId="31" fillId="0" borderId="5" xfId="6" applyFont="1" applyBorder="1" applyAlignment="1">
      <alignment horizontal="left" vertical="center" wrapText="1"/>
    </xf>
    <xf numFmtId="0" fontId="2" fillId="0" borderId="59" xfId="0" applyFont="1" applyBorder="1" applyAlignment="1">
      <alignment horizontal="left" vertical="center" wrapText="1"/>
    </xf>
    <xf numFmtId="0" fontId="0" fillId="5" borderId="35" xfId="0" applyFill="1" applyBorder="1" applyAlignment="1">
      <alignment horizontal="right" vertical="center"/>
    </xf>
    <xf numFmtId="0" fontId="36" fillId="0" borderId="9" xfId="0" applyFont="1" applyBorder="1" applyAlignment="1">
      <alignment horizontal="left" vertical="center" wrapText="1"/>
    </xf>
    <xf numFmtId="0" fontId="36" fillId="0" borderId="4" xfId="0" applyFont="1" applyBorder="1" applyAlignment="1">
      <alignment horizontal="left" vertical="center" wrapText="1"/>
    </xf>
    <xf numFmtId="0" fontId="36" fillId="0" borderId="6" xfId="0" applyFont="1" applyBorder="1" applyAlignment="1">
      <alignment horizontal="left" vertical="center" wrapText="1"/>
    </xf>
    <xf numFmtId="0" fontId="22" fillId="2" borderId="65" xfId="0" applyFont="1" applyFill="1" applyBorder="1" applyAlignment="1">
      <alignment horizontal="center" vertical="center" wrapText="1"/>
    </xf>
    <xf numFmtId="0" fontId="22" fillId="2" borderId="66" xfId="0" applyFont="1" applyFill="1" applyBorder="1" applyAlignment="1">
      <alignment horizontal="center" vertical="center" wrapText="1"/>
    </xf>
    <xf numFmtId="0" fontId="22" fillId="2" borderId="67" xfId="0" applyFont="1" applyFill="1" applyBorder="1" applyAlignment="1">
      <alignment horizontal="center" vertical="center" wrapText="1"/>
    </xf>
    <xf numFmtId="0" fontId="36" fillId="0" borderId="8" xfId="0" applyFont="1" applyBorder="1" applyAlignment="1">
      <alignment horizontal="left" vertical="center" wrapText="1"/>
    </xf>
    <xf numFmtId="0" fontId="36" fillId="0" borderId="1" xfId="0" applyFont="1" applyBorder="1" applyAlignment="1">
      <alignment horizontal="left" vertical="center" wrapText="1"/>
    </xf>
    <xf numFmtId="0" fontId="36" fillId="0" borderId="5" xfId="0" applyFont="1" applyBorder="1" applyAlignment="1">
      <alignment horizontal="left" vertical="center" wrapText="1"/>
    </xf>
    <xf numFmtId="0" fontId="29" fillId="0" borderId="8" xfId="0" applyFont="1" applyBorder="1" applyAlignment="1">
      <alignment horizontal="left" vertical="center" wrapText="1" indent="4"/>
    </xf>
    <xf numFmtId="0" fontId="3" fillId="0" borderId="1" xfId="0" applyFont="1" applyBorder="1" applyAlignment="1">
      <alignment horizontal="left" vertical="center" wrapText="1" indent="4"/>
    </xf>
    <xf numFmtId="0" fontId="3" fillId="0" borderId="5" xfId="0" applyFont="1" applyBorder="1" applyAlignment="1">
      <alignment horizontal="left" vertical="center" wrapText="1" indent="4"/>
    </xf>
    <xf numFmtId="0" fontId="31" fillId="0" borderId="18" xfId="6" applyFont="1" applyBorder="1" applyAlignment="1">
      <alignment horizontal="left" vertical="center" wrapText="1"/>
    </xf>
    <xf numFmtId="0" fontId="31" fillId="0" borderId="19" xfId="6" applyFont="1" applyBorder="1" applyAlignment="1">
      <alignment horizontal="left" vertical="center" wrapText="1"/>
    </xf>
    <xf numFmtId="0" fontId="31" fillId="0" borderId="20" xfId="6" applyFont="1" applyBorder="1" applyAlignment="1">
      <alignment horizontal="left" vertical="center" wrapText="1"/>
    </xf>
    <xf numFmtId="0" fontId="36" fillId="0" borderId="8" xfId="6" applyFont="1" applyBorder="1" applyAlignment="1">
      <alignment horizontal="left" vertical="center" wrapText="1"/>
    </xf>
    <xf numFmtId="0" fontId="36" fillId="0" borderId="1" xfId="6" applyFont="1" applyBorder="1" applyAlignment="1">
      <alignment horizontal="left" vertical="center" wrapText="1"/>
    </xf>
    <xf numFmtId="0" fontId="36" fillId="0" borderId="5" xfId="6" applyFont="1" applyBorder="1" applyAlignment="1">
      <alignment horizontal="left" vertical="center" wrapText="1"/>
    </xf>
    <xf numFmtId="0" fontId="14" fillId="0" borderId="51" xfId="4" applyFont="1" applyFill="1" applyBorder="1" applyAlignment="1">
      <alignment horizontal="left" vertical="center" wrapText="1"/>
    </xf>
    <xf numFmtId="0" fontId="14" fillId="0" borderId="35" xfId="4" applyFont="1" applyFill="1" applyBorder="1" applyAlignment="1">
      <alignment horizontal="left" vertical="center" wrapText="1"/>
    </xf>
    <xf numFmtId="0" fontId="14" fillId="0" borderId="52" xfId="4" applyFont="1" applyFill="1" applyBorder="1" applyAlignment="1">
      <alignment horizontal="left" vertical="center" wrapText="1"/>
    </xf>
    <xf numFmtId="0" fontId="32" fillId="0" borderId="61" xfId="0" applyFont="1" applyBorder="1" applyAlignment="1">
      <alignment horizontal="left" vertical="center" wrapText="1" indent="1"/>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0" fontId="2" fillId="0" borderId="21" xfId="6" applyFont="1" applyBorder="1" applyAlignment="1">
      <alignment horizontal="left" vertical="center" wrapText="1"/>
    </xf>
    <xf numFmtId="0" fontId="2" fillId="0" borderId="0" xfId="6" applyFont="1" applyAlignment="1">
      <alignment horizontal="left" vertical="center" wrapText="1"/>
    </xf>
    <xf numFmtId="0" fontId="2" fillId="0" borderId="22" xfId="6" applyFont="1" applyBorder="1" applyAlignment="1">
      <alignment horizontal="left" vertical="center" wrapText="1"/>
    </xf>
    <xf numFmtId="0" fontId="3" fillId="0" borderId="21" xfId="6" applyFont="1" applyBorder="1" applyAlignment="1">
      <alignment horizontal="left" vertical="center" wrapText="1"/>
    </xf>
    <xf numFmtId="0" fontId="3" fillId="0" borderId="0" xfId="6" applyFont="1" applyAlignment="1">
      <alignment horizontal="left" vertical="center" wrapText="1"/>
    </xf>
    <xf numFmtId="0" fontId="3" fillId="0" borderId="22" xfId="6" applyFont="1" applyBorder="1" applyAlignment="1">
      <alignment horizontal="left" vertical="center" wrapText="1"/>
    </xf>
    <xf numFmtId="0" fontId="25" fillId="0" borderId="21" xfId="6" applyFont="1" applyBorder="1" applyAlignment="1">
      <alignment horizontal="left" vertical="center" wrapText="1" indent="4"/>
    </xf>
    <xf numFmtId="0" fontId="3" fillId="0" borderId="0" xfId="6" applyFont="1" applyAlignment="1">
      <alignment horizontal="left" vertical="center" wrapText="1" indent="4"/>
    </xf>
    <xf numFmtId="0" fontId="3" fillId="0" borderId="22" xfId="6" applyFont="1" applyBorder="1" applyAlignment="1">
      <alignment horizontal="left" vertical="center" wrapText="1" indent="4"/>
    </xf>
    <xf numFmtId="0" fontId="25" fillId="0" borderId="61" xfId="6" applyFont="1" applyBorder="1" applyAlignment="1">
      <alignment horizontal="left" vertical="center" wrapText="1" indent="4"/>
    </xf>
    <xf numFmtId="0" fontId="3" fillId="0" borderId="56" xfId="6" applyFont="1" applyBorder="1" applyAlignment="1">
      <alignment horizontal="left" vertical="center" wrapText="1" indent="4"/>
    </xf>
    <xf numFmtId="0" fontId="3" fillId="0" borderId="62" xfId="6" applyFont="1" applyBorder="1" applyAlignment="1">
      <alignment horizontal="left" vertical="center" wrapText="1" indent="4"/>
    </xf>
    <xf numFmtId="0" fontId="31" fillId="0" borderId="63" xfId="6" applyFont="1" applyBorder="1" applyAlignment="1">
      <alignment horizontal="left" vertical="center" wrapText="1"/>
    </xf>
    <xf numFmtId="0" fontId="31" fillId="0" borderId="29" xfId="6" applyFont="1" applyBorder="1" applyAlignment="1">
      <alignment horizontal="left" vertical="center" wrapText="1"/>
    </xf>
    <xf numFmtId="0" fontId="31" fillId="0" borderId="49" xfId="6"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22" fillId="0" borderId="1" xfId="0" applyFont="1" applyBorder="1" applyAlignment="1">
      <alignment horizontal="left" vertical="center" wrapText="1"/>
    </xf>
    <xf numFmtId="0" fontId="2" fillId="0" borderId="39"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3" fillId="0" borderId="59"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5" xfId="0" applyFont="1" applyBorder="1" applyAlignment="1">
      <alignment horizontal="left" vertical="top" wrapText="1"/>
    </xf>
    <xf numFmtId="0" fontId="3" fillId="0" borderId="61" xfId="0" applyFont="1" applyBorder="1" applyAlignment="1">
      <alignment horizontal="left" vertical="top" wrapText="1"/>
    </xf>
    <xf numFmtId="0" fontId="3" fillId="0" borderId="56" xfId="0" applyFont="1" applyBorder="1" applyAlignment="1">
      <alignment horizontal="left" vertical="top" wrapText="1"/>
    </xf>
    <xf numFmtId="0" fontId="3" fillId="0" borderId="23" xfId="0" applyFont="1" applyBorder="1" applyAlignment="1">
      <alignment horizontal="left" vertical="top" wrapText="1"/>
    </xf>
    <xf numFmtId="0" fontId="3" fillId="0" borderId="53" xfId="0" applyFont="1" applyBorder="1" applyAlignment="1">
      <alignment horizontal="left" vertical="top" wrapText="1"/>
    </xf>
    <xf numFmtId="0" fontId="3" fillId="0" borderId="60" xfId="0" applyFont="1" applyBorder="1" applyAlignment="1">
      <alignment horizontal="left" vertical="top" wrapText="1"/>
    </xf>
    <xf numFmtId="0" fontId="3" fillId="0" borderId="46" xfId="0" applyFont="1" applyBorder="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62" xfId="0" applyFont="1" applyBorder="1" applyAlignment="1">
      <alignment horizontal="left" vertical="top" wrapText="1"/>
    </xf>
    <xf numFmtId="0" fontId="1" fillId="5" borderId="0" xfId="0" applyFont="1" applyFill="1" applyAlignment="1">
      <alignment horizontal="right" vertical="center"/>
    </xf>
    <xf numFmtId="0" fontId="3" fillId="3" borderId="5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164" fontId="10" fillId="8" borderId="0" xfId="0" applyNumberFormat="1"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4" fontId="4" fillId="0" borderId="2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4" fillId="0" borderId="33"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1" fillId="5" borderId="0" xfId="0" applyFont="1" applyFill="1" applyAlignment="1">
      <alignment horizontal="left" vertical="center"/>
    </xf>
    <xf numFmtId="0" fontId="2" fillId="0" borderId="33" xfId="0" applyFont="1" applyBorder="1" applyAlignment="1">
      <alignment horizontal="right" vertical="center" wrapText="1"/>
    </xf>
    <xf numFmtId="0" fontId="2" fillId="0" borderId="16" xfId="0" applyFont="1" applyBorder="1" applyAlignment="1">
      <alignment horizontal="right" vertical="center" wrapText="1"/>
    </xf>
    <xf numFmtId="0" fontId="2" fillId="0" borderId="15" xfId="0" applyFont="1" applyBorder="1" applyAlignment="1">
      <alignment horizontal="right" vertical="center" wrapText="1"/>
    </xf>
    <xf numFmtId="164" fontId="4" fillId="0" borderId="0" xfId="0" applyNumberFormat="1" applyFont="1" applyAlignment="1">
      <alignment horizontal="center" vertical="center"/>
    </xf>
    <xf numFmtId="3" fontId="4" fillId="4" borderId="0" xfId="0" applyNumberFormat="1" applyFont="1" applyFill="1" applyAlignment="1">
      <alignment horizontal="center" vertical="center" wrapText="1"/>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17" xfId="0" applyFont="1" applyBorder="1" applyAlignment="1">
      <alignment horizontal="right" vertical="center" wrapText="1"/>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28" fillId="0" borderId="1"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3" fillId="0" borderId="46" xfId="0" applyFont="1" applyBorder="1" applyAlignment="1">
      <alignment horizontal="left" vertical="center" wrapText="1"/>
    </xf>
    <xf numFmtId="0" fontId="3" fillId="0" borderId="45" xfId="0" applyFont="1" applyBorder="1" applyAlignment="1">
      <alignment horizontal="left" vertical="center" wrapText="1"/>
    </xf>
    <xf numFmtId="0" fontId="9" fillId="0" borderId="46" xfId="0" applyFont="1" applyBorder="1" applyAlignment="1">
      <alignment horizontal="left" vertical="center" wrapText="1"/>
    </xf>
    <xf numFmtId="0" fontId="9" fillId="0" borderId="0" xfId="0" applyFont="1" applyAlignment="1">
      <alignment horizontal="left" vertical="center" wrapText="1"/>
    </xf>
    <xf numFmtId="0" fontId="9" fillId="0" borderId="45" xfId="0" applyFont="1" applyBorder="1" applyAlignment="1">
      <alignment horizontal="left" vertical="center" wrapText="1"/>
    </xf>
    <xf numFmtId="0" fontId="9" fillId="0" borderId="24" xfId="0" applyFont="1" applyBorder="1" applyAlignment="1">
      <alignment horizontal="left" vertical="center" wrapText="1"/>
    </xf>
    <xf numFmtId="0" fontId="9" fillId="0" borderId="56" xfId="0" applyFont="1" applyBorder="1" applyAlignment="1">
      <alignment horizontal="left" vertical="center" wrapText="1"/>
    </xf>
    <xf numFmtId="0" fontId="9" fillId="0" borderId="23" xfId="0" applyFont="1" applyBorder="1" applyAlignment="1">
      <alignment horizontal="left" vertical="center" wrapText="1"/>
    </xf>
    <xf numFmtId="0" fontId="28" fillId="0" borderId="1" xfId="0" applyFont="1" applyBorder="1" applyAlignment="1">
      <alignment horizontal="left" vertical="center"/>
    </xf>
    <xf numFmtId="0" fontId="3" fillId="0" borderId="1" xfId="0" applyFont="1" applyBorder="1" applyAlignment="1">
      <alignment horizontal="left" vertical="center"/>
    </xf>
    <xf numFmtId="0" fontId="22" fillId="0" borderId="26" xfId="0" applyFont="1" applyBorder="1" applyAlignment="1">
      <alignment horizontal="left" vertical="center" wrapText="1"/>
    </xf>
    <xf numFmtId="0" fontId="22" fillId="0" borderId="50" xfId="0" applyFont="1" applyBorder="1" applyAlignment="1">
      <alignment horizontal="left" vertical="center" wrapText="1"/>
    </xf>
    <xf numFmtId="0" fontId="22" fillId="0" borderId="25" xfId="0" applyFont="1" applyBorder="1" applyAlignment="1">
      <alignment horizontal="left" vertical="center" wrapText="1"/>
    </xf>
    <xf numFmtId="164" fontId="4" fillId="0" borderId="0" xfId="0" applyNumberFormat="1" applyFont="1" applyAlignment="1">
      <alignment horizontal="center"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42" xfId="0" applyFont="1" applyBorder="1" applyAlignment="1">
      <alignment horizontal="center" wrapText="1"/>
    </xf>
    <xf numFmtId="0" fontId="1" fillId="0" borderId="30" xfId="0" applyFont="1" applyBorder="1" applyAlignment="1">
      <alignment horizontal="center" wrapText="1"/>
    </xf>
    <xf numFmtId="0" fontId="1" fillId="0" borderId="43" xfId="0" applyFont="1" applyBorder="1" applyAlignment="1">
      <alignment horizontal="center" wrapText="1"/>
    </xf>
    <xf numFmtId="0" fontId="3" fillId="0" borderId="26" xfId="0" applyFont="1" applyBorder="1" applyAlignment="1">
      <alignment horizontal="left" vertical="center" wrapText="1"/>
    </xf>
    <xf numFmtId="0" fontId="3" fillId="0" borderId="50" xfId="0" applyFont="1" applyBorder="1" applyAlignment="1">
      <alignment horizontal="left" vertical="center" wrapText="1"/>
    </xf>
    <xf numFmtId="0" fontId="3" fillId="0" borderId="25" xfId="0" applyFont="1" applyBorder="1" applyAlignment="1">
      <alignment horizontal="left" vertical="center" wrapText="1"/>
    </xf>
    <xf numFmtId="42" fontId="3" fillId="3" borderId="30" xfId="0" applyNumberFormat="1" applyFont="1" applyFill="1" applyBorder="1" applyAlignment="1" applyProtection="1">
      <alignment horizontal="left" vertical="center"/>
      <protection locked="0"/>
    </xf>
    <xf numFmtId="42" fontId="3" fillId="3" borderId="31" xfId="0" applyNumberFormat="1" applyFont="1" applyFill="1" applyBorder="1" applyAlignment="1" applyProtection="1">
      <alignment horizontal="left" vertical="center"/>
      <protection locked="0"/>
    </xf>
    <xf numFmtId="42" fontId="3" fillId="3" borderId="27" xfId="0" applyNumberFormat="1" applyFont="1" applyFill="1" applyBorder="1" applyAlignment="1" applyProtection="1">
      <alignment horizontal="left" vertical="center"/>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39" xfId="0" applyNumberFormat="1" applyFont="1" applyBorder="1" applyAlignment="1">
      <alignment horizontal="left" vertical="top" wrapText="1"/>
    </xf>
    <xf numFmtId="49" fontId="3" fillId="0" borderId="40" xfId="0" applyNumberFormat="1" applyFont="1" applyBorder="1" applyAlignment="1">
      <alignment horizontal="left" vertical="top" wrapText="1"/>
    </xf>
    <xf numFmtId="42" fontId="2" fillId="2" borderId="30" xfId="0" applyNumberFormat="1" applyFont="1" applyFill="1" applyBorder="1" applyAlignment="1">
      <alignment horizontal="left" vertical="center"/>
    </xf>
    <xf numFmtId="42" fontId="2" fillId="2" borderId="31" xfId="0" applyNumberFormat="1" applyFont="1" applyFill="1" applyBorder="1" applyAlignment="1">
      <alignment horizontal="left" vertical="center"/>
    </xf>
    <xf numFmtId="42" fontId="2" fillId="2" borderId="27" xfId="0" applyNumberFormat="1" applyFont="1" applyFill="1" applyBorder="1" applyAlignment="1">
      <alignment horizontal="left" vertical="center"/>
    </xf>
    <xf numFmtId="42" fontId="3" fillId="2" borderId="30" xfId="0" applyNumberFormat="1" applyFont="1" applyFill="1" applyBorder="1" applyAlignment="1">
      <alignment horizontal="left" vertical="center"/>
    </xf>
    <xf numFmtId="42" fontId="3" fillId="2" borderId="31" xfId="0" applyNumberFormat="1" applyFont="1" applyFill="1" applyBorder="1" applyAlignment="1">
      <alignment horizontal="left" vertical="center"/>
    </xf>
    <xf numFmtId="42" fontId="3" fillId="2" borderId="27" xfId="0" applyNumberFormat="1" applyFont="1" applyFill="1" applyBorder="1" applyAlignment="1">
      <alignment horizontal="left" vertical="center"/>
    </xf>
    <xf numFmtId="0" fontId="23" fillId="6" borderId="1" xfId="5" applyFont="1" applyBorder="1" applyAlignment="1">
      <alignment horizontal="left" vertical="center" wrapText="1"/>
    </xf>
    <xf numFmtId="0" fontId="22" fillId="0" borderId="29" xfId="0" applyFont="1" applyBorder="1" applyAlignment="1">
      <alignment horizontal="left" vertical="center" wrapText="1"/>
    </xf>
    <xf numFmtId="42" fontId="2" fillId="2" borderId="29" xfId="0" applyNumberFormat="1" applyFont="1" applyFill="1" applyBorder="1" applyAlignment="1">
      <alignment horizontal="left" vertical="center"/>
    </xf>
    <xf numFmtId="42" fontId="3" fillId="3" borderId="29" xfId="0" applyNumberFormat="1" applyFont="1" applyFill="1" applyBorder="1" applyAlignment="1" applyProtection="1">
      <alignment horizontal="left" vertical="center"/>
      <protection locked="0"/>
    </xf>
    <xf numFmtId="42" fontId="2" fillId="2" borderId="49" xfId="0" applyNumberFormat="1" applyFont="1" applyFill="1" applyBorder="1" applyAlignment="1">
      <alignment horizontal="left" vertical="center"/>
    </xf>
    <xf numFmtId="42" fontId="2" fillId="2" borderId="47" xfId="0" applyNumberFormat="1" applyFont="1" applyFill="1" applyBorder="1" applyAlignment="1">
      <alignment horizontal="left" vertical="center"/>
    </xf>
    <xf numFmtId="42" fontId="2" fillId="2" borderId="28" xfId="0" applyNumberFormat="1" applyFont="1" applyFill="1" applyBorder="1" applyAlignment="1">
      <alignment horizontal="left" vertical="center"/>
    </xf>
    <xf numFmtId="49" fontId="3" fillId="3" borderId="2" xfId="0" applyNumberFormat="1" applyFont="1" applyFill="1" applyBorder="1" applyAlignment="1" applyProtection="1">
      <alignment horizontal="center" vertical="center" wrapText="1"/>
      <protection locked="0"/>
    </xf>
    <xf numFmtId="42" fontId="3" fillId="2" borderId="29" xfId="0" applyNumberFormat="1" applyFont="1" applyFill="1" applyBorder="1" applyAlignment="1">
      <alignment horizontal="left" vertical="center"/>
    </xf>
    <xf numFmtId="10" fontId="3" fillId="3" borderId="29" xfId="0" applyNumberFormat="1" applyFont="1" applyFill="1" applyBorder="1" applyAlignment="1" applyProtection="1">
      <alignment horizontal="right" vertical="center" indent="2"/>
      <protection locked="0"/>
    </xf>
    <xf numFmtId="10" fontId="3" fillId="3" borderId="31" xfId="0" applyNumberFormat="1" applyFont="1" applyFill="1" applyBorder="1" applyAlignment="1" applyProtection="1">
      <alignment horizontal="right" vertical="center" indent="2"/>
      <protection locked="0"/>
    </xf>
    <xf numFmtId="10" fontId="3" fillId="3" borderId="27" xfId="0" applyNumberFormat="1" applyFont="1" applyFill="1" applyBorder="1" applyAlignment="1" applyProtection="1">
      <alignment horizontal="right" vertical="center" indent="2"/>
      <protection locked="0"/>
    </xf>
    <xf numFmtId="42" fontId="2" fillId="2" borderId="44" xfId="0" applyNumberFormat="1" applyFont="1" applyFill="1" applyBorder="1" applyAlignment="1">
      <alignment horizontal="left" vertical="center"/>
    </xf>
    <xf numFmtId="10" fontId="3" fillId="3" borderId="30" xfId="0" applyNumberFormat="1" applyFont="1" applyFill="1" applyBorder="1" applyAlignment="1" applyProtection="1">
      <alignment horizontal="right" vertical="center" indent="2"/>
      <protection locked="0"/>
    </xf>
    <xf numFmtId="3" fontId="4" fillId="3" borderId="0" xfId="0" applyNumberFormat="1" applyFont="1" applyFill="1" applyAlignment="1" applyProtection="1">
      <alignment horizontal="center" vertical="center"/>
      <protection locked="0"/>
    </xf>
    <xf numFmtId="49" fontId="3" fillId="0" borderId="36"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8" xfId="0" applyNumberFormat="1" applyFont="1" applyBorder="1" applyAlignment="1">
      <alignment horizontal="left" vertical="top" wrapText="1"/>
    </xf>
    <xf numFmtId="0" fontId="9" fillId="0" borderId="1" xfId="0" applyFont="1" applyBorder="1" applyAlignment="1">
      <alignment horizontal="left" vertical="center" wrapText="1"/>
    </xf>
    <xf numFmtId="0" fontId="26" fillId="0" borderId="1" xfId="0" applyFont="1" applyBorder="1" applyAlignment="1">
      <alignment horizontal="left" vertical="center" wrapText="1"/>
    </xf>
    <xf numFmtId="0" fontId="1" fillId="0" borderId="1" xfId="0" applyFont="1" applyBorder="1" applyAlignment="1">
      <alignment horizontal="left" wrapText="1"/>
    </xf>
  </cellXfs>
  <cellStyles count="8">
    <cellStyle name="Bad" xfId="5" builtinId="27"/>
    <cellStyle name="Currency" xfId="1" builtinId="4"/>
    <cellStyle name="Currency 2" xfId="2" xr:uid="{00000000-0005-0000-0000-000001000000}"/>
    <cellStyle name="Currency 2 2" xfId="7" xr:uid="{C51633B3-6211-4083-B173-9035AD4E51AB}"/>
    <cellStyle name="Hyperlink" xfId="4" builtinId="8"/>
    <cellStyle name="Normal" xfId="0" builtinId="0"/>
    <cellStyle name="Normal 2" xfId="6" xr:uid="{8AE30F35-63A9-4946-95A2-FE51D137FFBF}"/>
    <cellStyle name="Percent" xfId="3" builtinId="5"/>
  </cellStyles>
  <dxfs count="4">
    <dxf>
      <font>
        <color rgb="FF9C0006"/>
      </font>
      <fill>
        <patternFill>
          <bgColor rgb="FFFFC7CE"/>
        </patternFill>
      </fill>
    </dxf>
    <dxf>
      <fill>
        <patternFill>
          <bgColor rgb="FFFFC000"/>
        </patternFill>
      </fill>
    </dxf>
    <dxf>
      <font>
        <color auto="1"/>
      </font>
      <fill>
        <patternFill>
          <bgColor rgb="FFFFC000"/>
        </patternFill>
      </fill>
    </dxf>
    <dxf>
      <font>
        <color rgb="FF9C0006"/>
      </font>
      <fill>
        <patternFill>
          <bgColor rgb="FFFFC7CE"/>
        </patternFill>
      </fill>
    </dxf>
  </dxfs>
  <tableStyles count="0" defaultTableStyle="TableStyleMedium9" defaultPivotStyle="PivotStyleLight16"/>
  <colors>
    <mruColors>
      <color rgb="FF00FF00"/>
      <color rgb="FFFFCC00"/>
      <color rgb="FFFFCC66"/>
      <color rgb="FFFF4F4F"/>
      <color rgb="FFFC52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95250</xdr:colOff>
      <xdr:row>2</xdr:row>
      <xdr:rowOff>190500</xdr:rowOff>
    </xdr:from>
    <xdr:to>
      <xdr:col>7</xdr:col>
      <xdr:colOff>355600</xdr:colOff>
      <xdr:row>4</xdr:row>
      <xdr:rowOff>63500</xdr:rowOff>
    </xdr:to>
    <xdr:sp macro="[0]!HideExtraRows" textlink="">
      <xdr:nvSpPr>
        <xdr:cNvPr id="2" name="Rectangle 1">
          <a:extLst>
            <a:ext uri="{FF2B5EF4-FFF2-40B4-BE49-F238E27FC236}">
              <a16:creationId xmlns:a16="http://schemas.microsoft.com/office/drawing/2014/main" id="{00000000-0008-0000-0900-000002000000}"/>
            </a:ext>
          </a:extLst>
        </xdr:cNvPr>
        <xdr:cNvSpPr/>
      </xdr:nvSpPr>
      <xdr:spPr bwMode="auto">
        <a:xfrm>
          <a:off x="9569450" y="6477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95250</xdr:colOff>
      <xdr:row>4</xdr:row>
      <xdr:rowOff>158750</xdr:rowOff>
    </xdr:from>
    <xdr:to>
      <xdr:col>7</xdr:col>
      <xdr:colOff>355600</xdr:colOff>
      <xdr:row>6</xdr:row>
      <xdr:rowOff>31750</xdr:rowOff>
    </xdr:to>
    <xdr:sp macro="[0]!UnhideExtraRows" textlink="">
      <xdr:nvSpPr>
        <xdr:cNvPr id="3" name="Rectangle 2">
          <a:extLst>
            <a:ext uri="{FF2B5EF4-FFF2-40B4-BE49-F238E27FC236}">
              <a16:creationId xmlns:a16="http://schemas.microsoft.com/office/drawing/2014/main" id="{00000000-0008-0000-0900-000003000000}"/>
            </a:ext>
          </a:extLst>
        </xdr:cNvPr>
        <xdr:cNvSpPr/>
      </xdr:nvSpPr>
      <xdr:spPr bwMode="auto">
        <a:xfrm>
          <a:off x="9569450" y="102235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6</xdr:col>
      <xdr:colOff>330200</xdr:colOff>
      <xdr:row>10</xdr:row>
      <xdr:rowOff>76200</xdr:rowOff>
    </xdr:from>
    <xdr:to>
      <xdr:col>6</xdr:col>
      <xdr:colOff>787400</xdr:colOff>
      <xdr:row>10</xdr:row>
      <xdr:rowOff>312420</xdr:rowOff>
    </xdr:to>
    <xdr:sp macro="[0]!HideOtherEntity" textlink="">
      <xdr:nvSpPr>
        <xdr:cNvPr id="4" name="Rectangle 3">
          <a:extLst>
            <a:ext uri="{FF2B5EF4-FFF2-40B4-BE49-F238E27FC236}">
              <a16:creationId xmlns:a16="http://schemas.microsoft.com/office/drawing/2014/main" id="{00000000-0008-0000-0900-000004000000}"/>
            </a:ext>
          </a:extLst>
        </xdr:cNvPr>
        <xdr:cNvSpPr/>
      </xdr:nvSpPr>
      <xdr:spPr bwMode="auto">
        <a:xfrm>
          <a:off x="11125200" y="10039350"/>
          <a:ext cx="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7</xdr:col>
      <xdr:colOff>361950</xdr:colOff>
      <xdr:row>10</xdr:row>
      <xdr:rowOff>76200</xdr:rowOff>
    </xdr:from>
    <xdr:to>
      <xdr:col>7</xdr:col>
      <xdr:colOff>819150</xdr:colOff>
      <xdr:row>10</xdr:row>
      <xdr:rowOff>312420</xdr:rowOff>
    </xdr:to>
    <xdr:sp macro="[0]!UnhideOtherEntity" textlink="">
      <xdr:nvSpPr>
        <xdr:cNvPr id="5" name="Rectangle 4">
          <a:extLst>
            <a:ext uri="{FF2B5EF4-FFF2-40B4-BE49-F238E27FC236}">
              <a16:creationId xmlns:a16="http://schemas.microsoft.com/office/drawing/2014/main" id="{00000000-0008-0000-0900-000005000000}"/>
            </a:ext>
          </a:extLst>
        </xdr:cNvPr>
        <xdr:cNvSpPr/>
      </xdr:nvSpPr>
      <xdr:spPr bwMode="auto">
        <a:xfrm>
          <a:off x="11487150" y="100393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funding-opportunities/funding-resources/ecams-resources/budget-category-guidance" TargetMode="External"/><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E67"/>
  <sheetViews>
    <sheetView tabSelected="1" view="pageBreakPreview" zoomScale="90" zoomScaleNormal="100" zoomScaleSheetLayoutView="90" workbookViewId="0">
      <selection activeCell="A2" sqref="A2:E2"/>
    </sheetView>
  </sheetViews>
  <sheetFormatPr defaultRowHeight="12.75"/>
  <cols>
    <col min="1" max="5" width="25.7109375" customWidth="1"/>
    <col min="6" max="9" width="2.7109375" customWidth="1"/>
    <col min="10" max="15" width="15.28515625" style="111" customWidth="1"/>
    <col min="16" max="109" width="9.140625" style="111"/>
  </cols>
  <sheetData>
    <row r="1" spans="1:10" ht="15" customHeight="1" thickBot="1">
      <c r="A1" s="118" t="str">
        <f>'Category Budget'!$A$1</f>
        <v>Template Version 6/09/2024</v>
      </c>
      <c r="B1" s="118"/>
      <c r="C1" s="253" t="str">
        <f>CONCATENATE('Category Budget'!$B$1," ",'Category Budget'!$E$1)</f>
        <v xml:space="preserve"> </v>
      </c>
      <c r="D1" s="253"/>
      <c r="E1" s="253"/>
      <c r="J1" s="110" t="s">
        <v>0</v>
      </c>
    </row>
    <row r="2" spans="1:10" ht="30" customHeight="1" thickBot="1">
      <c r="A2" s="257" t="s">
        <v>1</v>
      </c>
      <c r="B2" s="258"/>
      <c r="C2" s="258"/>
      <c r="D2" s="258"/>
      <c r="E2" s="259"/>
      <c r="J2" s="120"/>
    </row>
    <row r="3" spans="1:10" ht="36" customHeight="1">
      <c r="A3" s="266" t="s">
        <v>2</v>
      </c>
      <c r="B3" s="267"/>
      <c r="C3" s="267"/>
      <c r="D3" s="267"/>
      <c r="E3" s="268"/>
    </row>
    <row r="4" spans="1:10" ht="36" customHeight="1">
      <c r="A4" s="231" t="s">
        <v>3</v>
      </c>
      <c r="B4" s="232"/>
      <c r="C4" s="232"/>
      <c r="D4" s="232"/>
      <c r="E4" s="233"/>
    </row>
    <row r="5" spans="1:10" ht="18" customHeight="1">
      <c r="A5" s="231" t="s">
        <v>4</v>
      </c>
      <c r="B5" s="232"/>
      <c r="C5" s="232"/>
      <c r="D5" s="232"/>
      <c r="E5" s="233"/>
      <c r="J5" s="112"/>
    </row>
    <row r="6" spans="1:10" ht="36" customHeight="1">
      <c r="A6" s="228" t="s">
        <v>5</v>
      </c>
      <c r="B6" s="229"/>
      <c r="C6" s="229"/>
      <c r="D6" s="229"/>
      <c r="E6" s="230"/>
      <c r="J6" s="117"/>
    </row>
    <row r="7" spans="1:10" ht="18" customHeight="1">
      <c r="A7" s="228" t="s">
        <v>6</v>
      </c>
      <c r="B7" s="229"/>
      <c r="C7" s="229"/>
      <c r="D7" s="229"/>
      <c r="E7" s="230"/>
    </row>
    <row r="8" spans="1:10" ht="54" customHeight="1">
      <c r="A8" s="228" t="s">
        <v>7</v>
      </c>
      <c r="B8" s="229"/>
      <c r="C8" s="229"/>
      <c r="D8" s="229"/>
      <c r="E8" s="230"/>
    </row>
    <row r="9" spans="1:10" ht="72" customHeight="1">
      <c r="A9" s="234" t="s">
        <v>8</v>
      </c>
      <c r="B9" s="235"/>
      <c r="C9" s="235"/>
      <c r="D9" s="235"/>
      <c r="E9" s="236"/>
    </row>
    <row r="10" spans="1:10" ht="72" customHeight="1">
      <c r="A10" s="231" t="s">
        <v>9</v>
      </c>
      <c r="B10" s="232"/>
      <c r="C10" s="232"/>
      <c r="D10" s="232"/>
      <c r="E10" s="233"/>
    </row>
    <row r="11" spans="1:10" ht="36" customHeight="1">
      <c r="A11" s="231" t="s">
        <v>10</v>
      </c>
      <c r="B11" s="232"/>
      <c r="C11" s="232"/>
      <c r="D11" s="232"/>
      <c r="E11" s="233"/>
    </row>
    <row r="12" spans="1:10" ht="54" customHeight="1">
      <c r="A12" s="263" t="s">
        <v>11</v>
      </c>
      <c r="B12" s="264"/>
      <c r="C12" s="264"/>
      <c r="D12" s="264"/>
      <c r="E12" s="265"/>
    </row>
    <row r="13" spans="1:10" ht="54" customHeight="1">
      <c r="A13" s="263" t="s">
        <v>12</v>
      </c>
      <c r="B13" s="264"/>
      <c r="C13" s="264"/>
      <c r="D13" s="264"/>
      <c r="E13" s="265"/>
    </row>
    <row r="14" spans="1:10" ht="36" customHeight="1">
      <c r="A14" s="249" t="s">
        <v>13</v>
      </c>
      <c r="B14" s="250"/>
      <c r="C14" s="250"/>
      <c r="D14" s="250"/>
      <c r="E14" s="251"/>
    </row>
    <row r="15" spans="1:10" ht="36" customHeight="1">
      <c r="A15" s="231" t="s">
        <v>14</v>
      </c>
      <c r="B15" s="232"/>
      <c r="C15" s="232"/>
      <c r="D15" s="232"/>
      <c r="E15" s="233"/>
    </row>
    <row r="16" spans="1:10" ht="135" customHeight="1">
      <c r="A16" s="231" t="s">
        <v>15</v>
      </c>
      <c r="B16" s="232"/>
      <c r="C16" s="232"/>
      <c r="D16" s="232"/>
      <c r="E16" s="233"/>
    </row>
    <row r="17" spans="1:109" ht="51" customHeight="1">
      <c r="A17" s="231" t="s">
        <v>16</v>
      </c>
      <c r="B17" s="232"/>
      <c r="C17" s="232"/>
      <c r="D17" s="232"/>
      <c r="E17" s="233"/>
    </row>
    <row r="18" spans="1:109" ht="48.75" customHeight="1">
      <c r="A18" s="231" t="s">
        <v>17</v>
      </c>
      <c r="B18" s="232"/>
      <c r="C18" s="232"/>
      <c r="D18" s="232"/>
      <c r="E18" s="233"/>
    </row>
    <row r="19" spans="1:109" ht="33.75" customHeight="1">
      <c r="A19" s="231" t="s">
        <v>18</v>
      </c>
      <c r="B19" s="232"/>
      <c r="C19" s="232"/>
      <c r="D19" s="232"/>
      <c r="E19" s="233"/>
    </row>
    <row r="20" spans="1:109" ht="36" customHeight="1">
      <c r="A20" s="231" t="s">
        <v>19</v>
      </c>
      <c r="B20" s="232"/>
      <c r="C20" s="232"/>
      <c r="D20" s="232"/>
      <c r="E20" s="233"/>
    </row>
    <row r="21" spans="1:109" ht="18" customHeight="1">
      <c r="A21" s="252" t="s">
        <v>20</v>
      </c>
      <c r="B21" s="223"/>
      <c r="C21" s="223"/>
      <c r="D21" s="223"/>
      <c r="E21" s="224"/>
    </row>
    <row r="22" spans="1:109" ht="18" customHeight="1">
      <c r="A22" s="237" t="s">
        <v>21</v>
      </c>
      <c r="B22" s="238"/>
      <c r="C22" s="238"/>
      <c r="D22" s="238"/>
      <c r="E22" s="239"/>
    </row>
    <row r="23" spans="1:109" s="109" customFormat="1" ht="18" customHeight="1">
      <c r="A23" s="246" t="s">
        <v>22</v>
      </c>
      <c r="B23" s="247"/>
      <c r="C23" s="247"/>
      <c r="D23" s="247"/>
      <c r="E23" s="248"/>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row>
    <row r="24" spans="1:109" ht="18" customHeight="1">
      <c r="A24" s="240" t="s">
        <v>23</v>
      </c>
      <c r="B24" s="241"/>
      <c r="C24" s="241"/>
      <c r="D24" s="241"/>
      <c r="E24" s="242"/>
    </row>
    <row r="25" spans="1:109" ht="54" customHeight="1">
      <c r="A25" s="240" t="s">
        <v>24</v>
      </c>
      <c r="B25" s="241"/>
      <c r="C25" s="241"/>
      <c r="D25" s="241"/>
      <c r="E25" s="242"/>
    </row>
    <row r="26" spans="1:109" ht="36" customHeight="1">
      <c r="A26" s="240" t="s">
        <v>25</v>
      </c>
      <c r="B26" s="241"/>
      <c r="C26" s="241"/>
      <c r="D26" s="241"/>
      <c r="E26" s="242"/>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row>
    <row r="27" spans="1:109" ht="18" customHeight="1">
      <c r="A27" s="237" t="s">
        <v>26</v>
      </c>
      <c r="B27" s="238"/>
      <c r="C27" s="238"/>
      <c r="D27" s="238"/>
      <c r="E27" s="239"/>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row>
    <row r="28" spans="1:109" ht="18" customHeight="1">
      <c r="A28" s="240" t="s">
        <v>27</v>
      </c>
      <c r="B28" s="241"/>
      <c r="C28" s="241"/>
      <c r="D28" s="241"/>
      <c r="E28" s="242"/>
    </row>
    <row r="29" spans="1:109" ht="36" customHeight="1">
      <c r="A29" s="240" t="s">
        <v>28</v>
      </c>
      <c r="B29" s="241"/>
      <c r="C29" s="241"/>
      <c r="D29" s="241"/>
      <c r="E29" s="242"/>
    </row>
    <row r="30" spans="1:109" ht="18" customHeight="1">
      <c r="A30" s="237" t="s">
        <v>29</v>
      </c>
      <c r="B30" s="238"/>
      <c r="C30" s="238"/>
      <c r="D30" s="238"/>
      <c r="E30" s="239"/>
    </row>
    <row r="31" spans="1:109" ht="36" customHeight="1">
      <c r="A31" s="240" t="s">
        <v>30</v>
      </c>
      <c r="B31" s="241"/>
      <c r="C31" s="241"/>
      <c r="D31" s="241"/>
      <c r="E31" s="242"/>
    </row>
    <row r="32" spans="1:109" ht="36" customHeight="1">
      <c r="A32" s="240" t="s">
        <v>31</v>
      </c>
      <c r="B32" s="241"/>
      <c r="C32" s="241"/>
      <c r="D32" s="241"/>
      <c r="E32" s="242"/>
    </row>
    <row r="33" spans="1:5" ht="72" customHeight="1">
      <c r="A33" s="243" t="s">
        <v>32</v>
      </c>
      <c r="B33" s="244"/>
      <c r="C33" s="244"/>
      <c r="D33" s="244"/>
      <c r="E33" s="245"/>
    </row>
    <row r="34" spans="1:5" ht="15">
      <c r="A34" s="278" t="s">
        <v>33</v>
      </c>
      <c r="B34" s="279"/>
      <c r="C34" s="279"/>
      <c r="D34" s="279"/>
      <c r="E34" s="280"/>
    </row>
    <row r="35" spans="1:5" ht="37.5" customHeight="1">
      <c r="A35" s="281" t="s">
        <v>34</v>
      </c>
      <c r="B35" s="282"/>
      <c r="C35" s="282"/>
      <c r="D35" s="282"/>
      <c r="E35" s="283"/>
    </row>
    <row r="36" spans="1:5" ht="18" customHeight="1">
      <c r="A36" s="284" t="s">
        <v>35</v>
      </c>
      <c r="B36" s="285"/>
      <c r="C36" s="285"/>
      <c r="D36" s="285"/>
      <c r="E36" s="286"/>
    </row>
    <row r="37" spans="1:5" ht="18" customHeight="1">
      <c r="A37" s="284" t="s">
        <v>36</v>
      </c>
      <c r="B37" s="285"/>
      <c r="C37" s="285"/>
      <c r="D37" s="285"/>
      <c r="E37" s="286"/>
    </row>
    <row r="38" spans="1:5" ht="29.45" customHeight="1">
      <c r="A38" s="284" t="s">
        <v>37</v>
      </c>
      <c r="B38" s="285"/>
      <c r="C38" s="285"/>
      <c r="D38" s="285"/>
      <c r="E38" s="286"/>
    </row>
    <row r="39" spans="1:5" ht="90" customHeight="1">
      <c r="A39" s="284" t="s">
        <v>38</v>
      </c>
      <c r="B39" s="285"/>
      <c r="C39" s="285"/>
      <c r="D39" s="285"/>
      <c r="E39" s="286"/>
    </row>
    <row r="40" spans="1:5" ht="36" customHeight="1">
      <c r="A40" s="284" t="s">
        <v>39</v>
      </c>
      <c r="B40" s="285"/>
      <c r="C40" s="285"/>
      <c r="D40" s="285"/>
      <c r="E40" s="286"/>
    </row>
    <row r="41" spans="1:5" ht="51.75" customHeight="1">
      <c r="A41" s="284" t="s">
        <v>40</v>
      </c>
      <c r="B41" s="285"/>
      <c r="C41" s="285"/>
      <c r="D41" s="285"/>
      <c r="E41" s="286"/>
    </row>
    <row r="42" spans="1:5" ht="18" customHeight="1">
      <c r="A42" s="287" t="s">
        <v>41</v>
      </c>
      <c r="B42" s="288"/>
      <c r="C42" s="288"/>
      <c r="D42" s="288"/>
      <c r="E42" s="289"/>
    </row>
    <row r="43" spans="1:5" ht="18" customHeight="1">
      <c r="A43" s="293" t="s">
        <v>42</v>
      </c>
      <c r="B43" s="294"/>
      <c r="C43" s="294"/>
      <c r="D43" s="294"/>
      <c r="E43" s="295"/>
    </row>
    <row r="44" spans="1:5" ht="18" customHeight="1">
      <c r="A44" s="215" t="s">
        <v>43</v>
      </c>
      <c r="B44" s="216"/>
      <c r="C44" s="216"/>
      <c r="D44" s="216"/>
      <c r="E44" s="217"/>
    </row>
    <row r="45" spans="1:5" ht="18" customHeight="1">
      <c r="A45" s="215" t="s">
        <v>44</v>
      </c>
      <c r="B45" s="216"/>
      <c r="C45" s="216"/>
      <c r="D45" s="216"/>
      <c r="E45" s="217"/>
    </row>
    <row r="46" spans="1:5" ht="72" customHeight="1">
      <c r="A46" s="212" t="s">
        <v>45</v>
      </c>
      <c r="B46" s="213"/>
      <c r="C46" s="213"/>
      <c r="D46" s="213"/>
      <c r="E46" s="214"/>
    </row>
    <row r="47" spans="1:5" ht="36" customHeight="1">
      <c r="A47" s="212" t="s">
        <v>46</v>
      </c>
      <c r="B47" s="213"/>
      <c r="C47" s="213"/>
      <c r="D47" s="213"/>
      <c r="E47" s="214"/>
    </row>
    <row r="48" spans="1:5" ht="18" customHeight="1">
      <c r="A48" s="212" t="s">
        <v>47</v>
      </c>
      <c r="B48" s="213"/>
      <c r="C48" s="213"/>
      <c r="D48" s="213"/>
      <c r="E48" s="214"/>
    </row>
    <row r="49" spans="1:10" ht="12.95" customHeight="1">
      <c r="A49" s="215"/>
      <c r="B49" s="216"/>
      <c r="C49" s="216"/>
      <c r="D49" s="216"/>
      <c r="E49" s="217"/>
    </row>
    <row r="50" spans="1:10" ht="54" customHeight="1">
      <c r="A50" s="215" t="s">
        <v>48</v>
      </c>
      <c r="B50" s="216"/>
      <c r="C50" s="216"/>
      <c r="D50" s="216"/>
      <c r="E50" s="217"/>
    </row>
    <row r="51" spans="1:10" ht="18" customHeight="1">
      <c r="A51" s="218" t="s">
        <v>49</v>
      </c>
      <c r="B51" s="213"/>
      <c r="C51" s="213"/>
      <c r="D51" s="213"/>
      <c r="E51" s="214"/>
    </row>
    <row r="52" spans="1:10" ht="36" customHeight="1">
      <c r="A52" s="275" t="s">
        <v>50</v>
      </c>
      <c r="B52" s="276"/>
      <c r="C52" s="276"/>
      <c r="D52" s="276"/>
      <c r="E52" s="277"/>
    </row>
    <row r="53" spans="1:10" ht="21.75" hidden="1" customHeight="1">
      <c r="A53" s="219"/>
      <c r="B53" s="220"/>
      <c r="C53" s="220"/>
      <c r="D53" s="220"/>
      <c r="E53" s="221"/>
    </row>
    <row r="54" spans="1:10" ht="18" hidden="1" customHeight="1">
      <c r="A54" s="209" t="s">
        <v>51</v>
      </c>
      <c r="B54" s="210"/>
      <c r="C54" s="210"/>
      <c r="D54" s="210"/>
      <c r="E54" s="211"/>
    </row>
    <row r="55" spans="1:10" ht="12.95" hidden="1" customHeight="1">
      <c r="A55" s="231"/>
      <c r="B55" s="232"/>
      <c r="C55" s="232"/>
      <c r="D55" s="232"/>
      <c r="E55" s="233"/>
    </row>
    <row r="56" spans="1:10" ht="36" hidden="1" customHeight="1">
      <c r="A56" s="290" t="s">
        <v>52</v>
      </c>
      <c r="B56" s="291"/>
      <c r="C56" s="291"/>
      <c r="D56" s="291"/>
      <c r="E56" s="292"/>
    </row>
    <row r="57" spans="1:10" ht="54" hidden="1" customHeight="1">
      <c r="A57" s="222" t="s">
        <v>53</v>
      </c>
      <c r="B57" s="223"/>
      <c r="C57" s="223"/>
      <c r="D57" s="223"/>
      <c r="E57" s="224"/>
    </row>
    <row r="58" spans="1:10" ht="20.100000000000001" hidden="1" customHeight="1">
      <c r="A58" s="225" t="s">
        <v>54</v>
      </c>
      <c r="B58" s="226"/>
      <c r="C58" s="226"/>
      <c r="D58" s="226"/>
      <c r="E58" s="227"/>
    </row>
    <row r="59" spans="1:10" ht="20.100000000000001" hidden="1" customHeight="1" thickBot="1">
      <c r="A59" s="272" t="s">
        <v>55</v>
      </c>
      <c r="B59" s="273"/>
      <c r="C59" s="273"/>
      <c r="D59" s="273"/>
      <c r="E59" s="274"/>
    </row>
    <row r="60" spans="1:10" ht="39" hidden="1" customHeight="1">
      <c r="A60" s="266" t="s">
        <v>56</v>
      </c>
      <c r="B60" s="267"/>
      <c r="C60" s="267"/>
      <c r="D60" s="267"/>
      <c r="E60" s="268"/>
    </row>
    <row r="61" spans="1:10" ht="90" hidden="1" customHeight="1">
      <c r="A61" s="269" t="s">
        <v>57</v>
      </c>
      <c r="B61" s="270"/>
      <c r="C61" s="270"/>
      <c r="D61" s="270"/>
      <c r="E61" s="271"/>
      <c r="F61" s="23"/>
      <c r="J61" s="117"/>
    </row>
    <row r="62" spans="1:10" ht="90" hidden="1" customHeight="1">
      <c r="A62" s="260" t="s">
        <v>58</v>
      </c>
      <c r="B62" s="261"/>
      <c r="C62" s="261"/>
      <c r="D62" s="261"/>
      <c r="E62" s="262"/>
      <c r="F62" s="23"/>
      <c r="G62" s="23"/>
    </row>
    <row r="63" spans="1:10" ht="90" hidden="1" customHeight="1" thickBot="1">
      <c r="A63" s="254" t="s">
        <v>59</v>
      </c>
      <c r="B63" s="255"/>
      <c r="C63" s="255"/>
      <c r="D63" s="255"/>
      <c r="E63" s="256"/>
      <c r="G63" s="23"/>
    </row>
    <row r="64" spans="1:10" ht="12.95" hidden="1" customHeight="1">
      <c r="A64" s="219"/>
      <c r="B64" s="220"/>
      <c r="C64" s="220"/>
      <c r="D64" s="220"/>
      <c r="E64" s="221"/>
    </row>
    <row r="65" spans="1:5" ht="54" hidden="1" customHeight="1" thickBot="1">
      <c r="A65" s="206" t="s">
        <v>60</v>
      </c>
      <c r="B65" s="207"/>
      <c r="C65" s="207"/>
      <c r="D65" s="207"/>
      <c r="E65" s="208"/>
    </row>
    <row r="66" spans="1:5" hidden="1"/>
    <row r="67" spans="1:5" ht="54" hidden="1" customHeight="1">
      <c r="A67" s="205" t="s">
        <v>61</v>
      </c>
      <c r="B67" s="205"/>
      <c r="C67" s="205"/>
      <c r="D67" s="205"/>
      <c r="E67" s="205"/>
    </row>
  </sheetData>
  <sheetProtection algorithmName="SHA-512" hashValue="nAw0ojk7kjoTSYy1fRcyeZbYj9rPBt0T2/EHHZG/MxOGuqDoh0ZNnpSWu2kQJbvJivAvvEtOzKL8NSdSSZj2qA==" saltValue="bMFPFlPidgkX+L/ihgtlng==" spinCount="100000" sheet="1" formatColumns="0" formatRows="0"/>
  <mergeCells count="66">
    <mergeCell ref="A34:E34"/>
    <mergeCell ref="A60:E60"/>
    <mergeCell ref="A35:E35"/>
    <mergeCell ref="A36:E36"/>
    <mergeCell ref="A37:E37"/>
    <mergeCell ref="A38:E38"/>
    <mergeCell ref="A39:E39"/>
    <mergeCell ref="A41:E41"/>
    <mergeCell ref="A42:E42"/>
    <mergeCell ref="A56:E56"/>
    <mergeCell ref="A43:E43"/>
    <mergeCell ref="A44:E44"/>
    <mergeCell ref="A40:E40"/>
    <mergeCell ref="A55:E55"/>
    <mergeCell ref="A45:E45"/>
    <mergeCell ref="A46:E46"/>
    <mergeCell ref="C1:E1"/>
    <mergeCell ref="A63:E63"/>
    <mergeCell ref="A2:E2"/>
    <mergeCell ref="A5:E5"/>
    <mergeCell ref="A6:E6"/>
    <mergeCell ref="A10:E10"/>
    <mergeCell ref="A62:E62"/>
    <mergeCell ref="A11:E11"/>
    <mergeCell ref="A12:E12"/>
    <mergeCell ref="A13:E13"/>
    <mergeCell ref="A8:E8"/>
    <mergeCell ref="A3:E3"/>
    <mergeCell ref="A61:E61"/>
    <mergeCell ref="A59:E59"/>
    <mergeCell ref="A52:E52"/>
    <mergeCell ref="A53:E53"/>
    <mergeCell ref="A17:E17"/>
    <mergeCell ref="A18:E18"/>
    <mergeCell ref="A19:E19"/>
    <mergeCell ref="A14:E14"/>
    <mergeCell ref="A24:E24"/>
    <mergeCell ref="A20:E20"/>
    <mergeCell ref="A21:E21"/>
    <mergeCell ref="A22:E22"/>
    <mergeCell ref="A30:E30"/>
    <mergeCell ref="A31:E31"/>
    <mergeCell ref="A32:E32"/>
    <mergeCell ref="A33:E33"/>
    <mergeCell ref="A23:E23"/>
    <mergeCell ref="A25:E25"/>
    <mergeCell ref="A26:E26"/>
    <mergeCell ref="A27:E27"/>
    <mergeCell ref="A29:E29"/>
    <mergeCell ref="A28:E28"/>
    <mergeCell ref="A7:E7"/>
    <mergeCell ref="A4:E4"/>
    <mergeCell ref="A15:E15"/>
    <mergeCell ref="A16:E16"/>
    <mergeCell ref="A9:E9"/>
    <mergeCell ref="A67:E67"/>
    <mergeCell ref="A65:E65"/>
    <mergeCell ref="A54:E54"/>
    <mergeCell ref="A47:E47"/>
    <mergeCell ref="A48:E48"/>
    <mergeCell ref="A49:E49"/>
    <mergeCell ref="A50:E50"/>
    <mergeCell ref="A51:E51"/>
    <mergeCell ref="A64:E64"/>
    <mergeCell ref="A57:E57"/>
    <mergeCell ref="A58:E58"/>
  </mergeCells>
  <dataValidations count="1">
    <dataValidation allowBlank="1" showErrorMessage="1" prompt="These are the instructions for the Proposal Budget." sqref="A2" xr:uid="{D2785072-4C5D-4587-A078-1DA4E5BE8453}"/>
  </dataValidations>
  <hyperlinks>
    <hyperlink ref="A58" r:id="rId1" xr:uid="{945BB32E-47C2-420E-86C6-554AC4602C02}"/>
    <hyperlink ref="A59" r:id="rId2" xr:uid="{CA6565B0-8179-4BD1-A390-A81F56869D9D}"/>
  </hyperlinks>
  <printOptions horizontalCentered="1"/>
  <pageMargins left="0.25" right="0.25" top="0.75" bottom="0.75" header="0.3" footer="0.3"/>
  <pageSetup scale="80" fitToHeight="0" orientation="portrait" r:id="rId3"/>
  <headerFooter>
    <oddFooter xml:space="preserve">&amp;L
August 2026
&amp;C
Page &amp;P of &amp;N
&amp;RGFO-26-501
Innovations in open data and modeling
</oddFooter>
  </headerFooter>
  <rowBreaks count="2" manualBreakCount="2">
    <brk id="19" max="4" man="1"/>
    <brk id="46"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pageSetUpPr fitToPage="1"/>
  </sheetPr>
  <dimension ref="A1:H23"/>
  <sheetViews>
    <sheetView workbookViewId="0"/>
  </sheetViews>
  <sheetFormatPr defaultRowHeight="12.75"/>
  <cols>
    <col min="1" max="1" width="100.7109375" style="96" customWidth="1"/>
    <col min="7" max="7" width="8.7109375" customWidth="1"/>
  </cols>
  <sheetData>
    <row r="1" spans="1:8" ht="15" customHeight="1" thickBot="1">
      <c r="A1" s="96" t="str">
        <f>'Category Budget'!$A$1</f>
        <v>Template Version 6/09/2024</v>
      </c>
      <c r="B1" s="119"/>
      <c r="C1" s="119"/>
      <c r="D1" s="119"/>
      <c r="E1" s="119"/>
      <c r="F1" s="119"/>
    </row>
    <row r="2" spans="1:8" ht="21" customHeight="1" thickBot="1">
      <c r="A2" s="91" t="s">
        <v>807</v>
      </c>
    </row>
    <row r="3" spans="1:8" ht="15.95" customHeight="1">
      <c r="A3" s="92" t="s">
        <v>72</v>
      </c>
    </row>
    <row r="4" spans="1:8" ht="15.95" customHeight="1">
      <c r="A4" s="92" t="s">
        <v>808</v>
      </c>
    </row>
    <row r="5" spans="1:8" ht="15.95" customHeight="1">
      <c r="A5" s="92" t="s">
        <v>809</v>
      </c>
    </row>
    <row r="6" spans="1:8" ht="15.95" customHeight="1">
      <c r="A6" s="93"/>
    </row>
    <row r="7" spans="1:8" ht="15.95" customHeight="1" thickBot="1">
      <c r="A7" s="93"/>
    </row>
    <row r="8" spans="1:8" ht="21" customHeight="1" thickBot="1">
      <c r="A8" s="94" t="s">
        <v>810</v>
      </c>
    </row>
    <row r="9" spans="1:8" ht="15.95" customHeight="1">
      <c r="A9" s="92" t="s">
        <v>73</v>
      </c>
    </row>
    <row r="10" spans="1:8" ht="15.95" customHeight="1">
      <c r="A10" s="92" t="s">
        <v>811</v>
      </c>
    </row>
    <row r="11" spans="1:8" ht="15.95" customHeight="1">
      <c r="A11" s="92" t="s">
        <v>812</v>
      </c>
      <c r="F11" s="166" t="s">
        <v>813</v>
      </c>
      <c r="G11" s="111"/>
      <c r="H11" s="111"/>
    </row>
    <row r="12" spans="1:8" ht="15.95" customHeight="1">
      <c r="A12" s="92" t="s">
        <v>814</v>
      </c>
    </row>
    <row r="13" spans="1:8" ht="15.95" customHeight="1">
      <c r="A13" s="92" t="s">
        <v>815</v>
      </c>
    </row>
    <row r="14" spans="1:8" ht="15.95" customHeight="1">
      <c r="A14" s="92" t="s">
        <v>816</v>
      </c>
    </row>
    <row r="15" spans="1:8" ht="15.95" customHeight="1">
      <c r="A15" s="92" t="s">
        <v>817</v>
      </c>
    </row>
    <row r="16" spans="1:8" ht="15.95" customHeight="1">
      <c r="A16" s="92" t="s">
        <v>652</v>
      </c>
    </row>
    <row r="17" spans="1:1" ht="15.95" customHeight="1">
      <c r="A17" s="93"/>
    </row>
    <row r="18" spans="1:1" ht="15.95" customHeight="1" thickBot="1">
      <c r="A18" s="93"/>
    </row>
    <row r="19" spans="1:1" ht="21" customHeight="1" thickBot="1">
      <c r="A19" s="91" t="s">
        <v>818</v>
      </c>
    </row>
    <row r="20" spans="1:1" ht="15.95" customHeight="1">
      <c r="A20" s="92" t="s">
        <v>761</v>
      </c>
    </row>
    <row r="21" spans="1:1" ht="15.95" customHeight="1">
      <c r="A21" s="92" t="s">
        <v>819</v>
      </c>
    </row>
    <row r="22" spans="1:1" ht="15.95" customHeight="1">
      <c r="A22" s="92" t="s">
        <v>820</v>
      </c>
    </row>
    <row r="23" spans="1:1" ht="15.95" customHeight="1" thickBot="1">
      <c r="A23" s="95" t="s">
        <v>821</v>
      </c>
    </row>
  </sheetData>
  <sheetProtection algorithmName="SHA-512" hashValue="hj4yURRT2Q5GRR8xau8fw9qRZK5L6LFRm9sUNPeVMgqhb09Loa7HXsmSIphNHfO4RuniRkmmhtxZcFLD2Bj4wg==" saltValue="xbmbb8cwJ2e4/SOGf3TdDQ==" spinCount="100000" sheet="1" formatColumns="0" formatRows="0"/>
  <printOptions horizontalCentered="1"/>
  <pageMargins left="0.25" right="0.25" top="0.75" bottom="0.75" header="0.25" footer="0.25"/>
  <pageSetup scale="59" fitToHeight="20" orientation="portrait"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DO32"/>
  <sheetViews>
    <sheetView view="pageBreakPreview" topLeftCell="A3" zoomScale="60" zoomScaleNormal="70" workbookViewId="0">
      <selection activeCell="K28" sqref="K28"/>
    </sheetView>
  </sheetViews>
  <sheetFormatPr defaultColWidth="9.140625" defaultRowHeight="12.75"/>
  <cols>
    <col min="1" max="1" width="54.7109375" customWidth="1"/>
    <col min="2" max="2" width="24.7109375" customWidth="1"/>
    <col min="3" max="3" width="24.7109375" hidden="1" customWidth="1"/>
    <col min="4" max="5" width="24.7109375" customWidth="1"/>
    <col min="6" max="9" width="2.7109375" customWidth="1"/>
    <col min="10" max="10" width="2.7109375" style="111" customWidth="1"/>
    <col min="11" max="11" width="16.7109375" style="111" customWidth="1"/>
    <col min="12" max="12" width="16.7109375" style="111" hidden="1" customWidth="1"/>
    <col min="13" max="14" width="16.7109375" style="111" customWidth="1"/>
    <col min="15" max="15" width="2.7109375" style="111" customWidth="1"/>
    <col min="16" max="16" width="16.7109375" style="111" customWidth="1"/>
    <col min="17" max="17" width="16.7109375" style="111" hidden="1" customWidth="1"/>
    <col min="18" max="19" width="16.7109375" style="111" customWidth="1"/>
    <col min="20" max="20" width="2.7109375" style="111" customWidth="1"/>
    <col min="21" max="111" width="9.140625" style="111"/>
  </cols>
  <sheetData>
    <row r="1" spans="1:111" ht="15" customHeight="1">
      <c r="A1" s="202" t="s">
        <v>62</v>
      </c>
      <c r="B1" s="315"/>
      <c r="C1" s="315"/>
      <c r="D1" s="315"/>
      <c r="E1" s="144"/>
      <c r="J1" s="110" t="s">
        <v>0</v>
      </c>
      <c r="M1" s="117"/>
    </row>
    <row r="2" spans="1:111" ht="24.95" customHeight="1" thickBot="1">
      <c r="A2" s="324" t="s">
        <v>63</v>
      </c>
      <c r="B2" s="324"/>
      <c r="C2" s="324"/>
      <c r="D2" s="324"/>
      <c r="E2" s="324"/>
      <c r="F2" s="11"/>
      <c r="J2" s="120"/>
    </row>
    <row r="3" spans="1:111" s="5" customFormat="1" ht="36" customHeight="1" thickBot="1">
      <c r="A3" s="327" t="s">
        <v>64</v>
      </c>
      <c r="B3" s="328"/>
      <c r="C3" s="328"/>
      <c r="D3" s="328"/>
      <c r="E3" s="329"/>
      <c r="F3"/>
      <c r="G3" s="145"/>
      <c r="H3" s="145"/>
      <c r="I3" s="145"/>
      <c r="J3" s="121"/>
      <c r="K3" s="297" t="s">
        <v>65</v>
      </c>
      <c r="L3" s="298"/>
      <c r="M3" s="298"/>
      <c r="N3" s="298"/>
      <c r="O3" s="298"/>
      <c r="P3" s="298"/>
      <c r="Q3" s="298"/>
      <c r="R3" s="298"/>
      <c r="S3" s="299"/>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row>
    <row r="4" spans="1:111" s="5" customFormat="1" ht="21" customHeight="1">
      <c r="A4" s="115" t="s">
        <v>66</v>
      </c>
      <c r="B4" s="322" t="s">
        <v>67</v>
      </c>
      <c r="C4" s="322"/>
      <c r="D4" s="322"/>
      <c r="E4" s="323"/>
      <c r="F4"/>
      <c r="G4" s="145"/>
      <c r="H4" s="145"/>
      <c r="I4" s="145"/>
      <c r="J4" s="121"/>
      <c r="K4" s="300" t="s">
        <v>68</v>
      </c>
      <c r="L4" s="301"/>
      <c r="M4" s="301"/>
      <c r="N4" s="302"/>
      <c r="O4" s="111"/>
      <c r="P4" s="309" t="s">
        <v>69</v>
      </c>
      <c r="Q4" s="301"/>
      <c r="R4" s="301"/>
      <c r="S4" s="310"/>
      <c r="T4" s="111"/>
      <c r="U4" s="111"/>
      <c r="V4" s="111"/>
      <c r="W4" s="111"/>
      <c r="X4" s="111"/>
      <c r="Y4" s="111"/>
      <c r="Z4" s="111"/>
      <c r="AA4" s="111"/>
      <c r="AB4" s="117"/>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row>
    <row r="5" spans="1:111" ht="48" customHeight="1" thickBot="1">
      <c r="A5" s="116" t="s">
        <v>70</v>
      </c>
      <c r="B5" s="325" t="s">
        <v>71</v>
      </c>
      <c r="C5" s="325"/>
      <c r="D5" s="325"/>
      <c r="E5" s="326"/>
      <c r="F5" s="145"/>
      <c r="J5" s="122"/>
      <c r="K5" s="303"/>
      <c r="L5" s="304"/>
      <c r="M5" s="304"/>
      <c r="N5" s="305"/>
      <c r="P5" s="311"/>
      <c r="Q5" s="304"/>
      <c r="R5" s="304"/>
      <c r="S5" s="312"/>
    </row>
    <row r="6" spans="1:111" ht="21" customHeight="1" thickBot="1">
      <c r="A6" s="316" t="s">
        <v>72</v>
      </c>
      <c r="B6" s="317"/>
      <c r="C6" s="317"/>
      <c r="D6" s="317"/>
      <c r="E6" s="318"/>
      <c r="J6" s="123"/>
      <c r="K6" s="303"/>
      <c r="L6" s="304"/>
      <c r="M6" s="304"/>
      <c r="N6" s="305"/>
      <c r="P6" s="311"/>
      <c r="Q6" s="304"/>
      <c r="R6" s="304"/>
      <c r="S6" s="312"/>
    </row>
    <row r="7" spans="1:111" ht="21" customHeight="1" thickBot="1">
      <c r="A7" s="319" t="s">
        <v>73</v>
      </c>
      <c r="B7" s="320"/>
      <c r="C7" s="320"/>
      <c r="D7" s="320"/>
      <c r="E7" s="321"/>
      <c r="J7" s="122"/>
      <c r="K7" s="306"/>
      <c r="L7" s="304"/>
      <c r="M7" s="307"/>
      <c r="N7" s="308"/>
      <c r="P7" s="313"/>
      <c r="Q7" s="304"/>
      <c r="R7" s="307"/>
      <c r="S7" s="314"/>
    </row>
    <row r="8" spans="1:111" ht="48" customHeight="1">
      <c r="A8" s="12" t="s">
        <v>74</v>
      </c>
      <c r="B8" s="176" t="s">
        <v>75</v>
      </c>
      <c r="C8" s="177" t="s">
        <v>76</v>
      </c>
      <c r="D8" s="183" t="s">
        <v>77</v>
      </c>
      <c r="E8" s="13" t="s">
        <v>78</v>
      </c>
      <c r="J8" s="123"/>
      <c r="K8" s="124" t="s">
        <v>75</v>
      </c>
      <c r="L8" s="184" t="str">
        <f>$C$8</f>
        <v>[Other Entity] Share</v>
      </c>
      <c r="M8" s="178" t="str">
        <f>$D$8</f>
        <v>Match Share</v>
      </c>
      <c r="N8" s="125" t="s">
        <v>78</v>
      </c>
      <c r="O8" s="126"/>
      <c r="P8" s="125" t="s">
        <v>75</v>
      </c>
      <c r="Q8" s="184" t="str">
        <f>$C$8</f>
        <v>[Other Entity] Share</v>
      </c>
      <c r="R8" s="178" t="str">
        <f>$D$8</f>
        <v>Match Share</v>
      </c>
      <c r="S8" s="127" t="s">
        <v>78</v>
      </c>
    </row>
    <row r="9" spans="1:111" ht="38.1" customHeight="1">
      <c r="A9" s="14" t="s">
        <v>79</v>
      </c>
      <c r="B9" s="80">
        <f>'Direct Labor'!E215</f>
        <v>0</v>
      </c>
      <c r="C9" s="80">
        <f>'Direct Labor'!F215</f>
        <v>0</v>
      </c>
      <c r="D9" s="80">
        <f>'Direct Labor'!G215</f>
        <v>0</v>
      </c>
      <c r="E9" s="81">
        <f>'Direct Labor'!H215</f>
        <v>0</v>
      </c>
      <c r="J9" s="123"/>
      <c r="K9" s="139">
        <v>0</v>
      </c>
      <c r="L9" s="157">
        <v>0</v>
      </c>
      <c r="M9" s="140">
        <v>0</v>
      </c>
      <c r="N9" s="140">
        <v>0</v>
      </c>
      <c r="P9" s="132" t="str">
        <f t="shared" ref="P9:P20" si="0">IF(B9=K9,"Pass","Fail")</f>
        <v>Pass</v>
      </c>
      <c r="Q9" s="132" t="str">
        <f t="shared" ref="Q9:Q20" si="1">IF(C9=L9,"Pass","Fail")</f>
        <v>Pass</v>
      </c>
      <c r="R9" s="132" t="str">
        <f t="shared" ref="R9:R20" si="2">IF(D9=M9,"Pass","Fail")</f>
        <v>Pass</v>
      </c>
      <c r="S9" s="133" t="str">
        <f t="shared" ref="S9:S20" si="3">IF(E9=N9,"Pass","Fail")</f>
        <v>Pass</v>
      </c>
    </row>
    <row r="10" spans="1:111" ht="38.1" customHeight="1">
      <c r="A10" s="14" t="s">
        <v>80</v>
      </c>
      <c r="B10" s="80">
        <f>'Fringe Benefits'!E106</f>
        <v>0</v>
      </c>
      <c r="C10" s="80">
        <f>'Fringe Benefits'!F106</f>
        <v>0</v>
      </c>
      <c r="D10" s="80">
        <f>'Fringe Benefits'!G106</f>
        <v>0</v>
      </c>
      <c r="E10" s="81">
        <f>'Fringe Benefits'!H106</f>
        <v>0</v>
      </c>
      <c r="J10" s="123"/>
      <c r="K10" s="139">
        <v>0</v>
      </c>
      <c r="L10" s="157">
        <v>0</v>
      </c>
      <c r="M10" s="140">
        <v>0</v>
      </c>
      <c r="N10" s="140">
        <v>0</v>
      </c>
      <c r="P10" s="132" t="str">
        <f t="shared" si="0"/>
        <v>Pass</v>
      </c>
      <c r="Q10" s="132" t="str">
        <f t="shared" si="1"/>
        <v>Pass</v>
      </c>
      <c r="R10" s="132" t="str">
        <f t="shared" si="2"/>
        <v>Pass</v>
      </c>
      <c r="S10" s="133" t="str">
        <f t="shared" si="3"/>
        <v>Pass</v>
      </c>
    </row>
    <row r="11" spans="1:111" ht="38.1" customHeight="1">
      <c r="A11" s="15" t="s">
        <v>81</v>
      </c>
      <c r="B11" s="35">
        <f>SUM(B9:B10)</f>
        <v>0</v>
      </c>
      <c r="C11" s="35">
        <f>SUM(C9:C10)</f>
        <v>0</v>
      </c>
      <c r="D11" s="35">
        <f>SUM(D9:D10)</f>
        <v>0</v>
      </c>
      <c r="E11" s="38">
        <f>SUM(E9:E10)</f>
        <v>0</v>
      </c>
      <c r="J11" s="128"/>
      <c r="K11" s="139">
        <v>0</v>
      </c>
      <c r="L11" s="157">
        <v>0</v>
      </c>
      <c r="M11" s="140">
        <v>0</v>
      </c>
      <c r="N11" s="140">
        <v>0</v>
      </c>
      <c r="O11" s="113"/>
      <c r="P11" s="132" t="str">
        <f t="shared" si="0"/>
        <v>Pass</v>
      </c>
      <c r="Q11" s="132" t="str">
        <f t="shared" si="1"/>
        <v>Pass</v>
      </c>
      <c r="R11" s="132" t="str">
        <f t="shared" si="2"/>
        <v>Pass</v>
      </c>
      <c r="S11" s="133" t="str">
        <f t="shared" si="3"/>
        <v>Pass</v>
      </c>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row>
    <row r="12" spans="1:111" ht="38.1" customHeight="1">
      <c r="A12" s="14" t="s">
        <v>82</v>
      </c>
      <c r="B12" s="80">
        <f>Travel!G56</f>
        <v>0</v>
      </c>
      <c r="C12" s="80">
        <f>Travel!H56</f>
        <v>0</v>
      </c>
      <c r="D12" s="80">
        <f>Travel!I56</f>
        <v>0</v>
      </c>
      <c r="E12" s="81">
        <f>Travel!J56</f>
        <v>0</v>
      </c>
      <c r="J12" s="128"/>
      <c r="K12" s="139">
        <v>0</v>
      </c>
      <c r="L12" s="157">
        <v>0</v>
      </c>
      <c r="M12" s="140">
        <v>0</v>
      </c>
      <c r="N12" s="140">
        <v>0</v>
      </c>
      <c r="O12" s="113"/>
      <c r="P12" s="132" t="str">
        <f t="shared" si="0"/>
        <v>Pass</v>
      </c>
      <c r="Q12" s="132" t="str">
        <f t="shared" si="1"/>
        <v>Pass</v>
      </c>
      <c r="R12" s="132" t="str">
        <f t="shared" si="2"/>
        <v>Pass</v>
      </c>
      <c r="S12" s="133" t="str">
        <f t="shared" si="3"/>
        <v>Pass</v>
      </c>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row>
    <row r="13" spans="1:111" ht="38.1" customHeight="1">
      <c r="A13" s="14" t="s">
        <v>83</v>
      </c>
      <c r="B13" s="80">
        <f>Equipment!I208</f>
        <v>0</v>
      </c>
      <c r="C13" s="80">
        <f>Equipment!J208</f>
        <v>0</v>
      </c>
      <c r="D13" s="80">
        <f>Equipment!K208</f>
        <v>0</v>
      </c>
      <c r="E13" s="81">
        <f>Equipment!L208</f>
        <v>0</v>
      </c>
      <c r="J13" s="123"/>
      <c r="K13" s="139">
        <v>0</v>
      </c>
      <c r="L13" s="157">
        <v>0</v>
      </c>
      <c r="M13" s="140">
        <v>0</v>
      </c>
      <c r="N13" s="140">
        <v>0</v>
      </c>
      <c r="P13" s="132" t="str">
        <f t="shared" si="0"/>
        <v>Pass</v>
      </c>
      <c r="Q13" s="132" t="str">
        <f t="shared" si="1"/>
        <v>Pass</v>
      </c>
      <c r="R13" s="132" t="str">
        <f t="shared" si="2"/>
        <v>Pass</v>
      </c>
      <c r="S13" s="133" t="str">
        <f t="shared" si="3"/>
        <v>Pass</v>
      </c>
    </row>
    <row r="14" spans="1:111" ht="38.1" customHeight="1">
      <c r="A14" s="14" t="s">
        <v>84</v>
      </c>
      <c r="B14" s="80">
        <f>'Materials &amp; Misc.'!I208</f>
        <v>0</v>
      </c>
      <c r="C14" s="80">
        <f>'Materials &amp; Misc.'!J208</f>
        <v>0</v>
      </c>
      <c r="D14" s="80">
        <f>'Materials &amp; Misc.'!K208</f>
        <v>0</v>
      </c>
      <c r="E14" s="81">
        <f>'Materials &amp; Misc.'!L208</f>
        <v>0</v>
      </c>
      <c r="J14" s="123"/>
      <c r="K14" s="139">
        <v>0</v>
      </c>
      <c r="L14" s="157">
        <v>0</v>
      </c>
      <c r="M14" s="140">
        <v>0</v>
      </c>
      <c r="N14" s="140">
        <v>0</v>
      </c>
      <c r="P14" s="132" t="str">
        <f t="shared" si="0"/>
        <v>Pass</v>
      </c>
      <c r="Q14" s="132" t="str">
        <f t="shared" si="1"/>
        <v>Pass</v>
      </c>
      <c r="R14" s="132" t="str">
        <f t="shared" si="2"/>
        <v>Pass</v>
      </c>
      <c r="S14" s="133" t="str">
        <f t="shared" si="3"/>
        <v>Pass</v>
      </c>
    </row>
    <row r="15" spans="1:111" ht="38.1" customHeight="1">
      <c r="A15" s="14" t="s">
        <v>85</v>
      </c>
      <c r="B15" s="80">
        <f>'Subrecipients &amp; Vendors'!G115</f>
        <v>0</v>
      </c>
      <c r="C15" s="80">
        <f>'Subrecipients &amp; Vendors'!H115</f>
        <v>0</v>
      </c>
      <c r="D15" s="80">
        <f>'Subrecipients &amp; Vendors'!I115</f>
        <v>0</v>
      </c>
      <c r="E15" s="81">
        <f>'Subrecipients &amp; Vendors'!J115</f>
        <v>0</v>
      </c>
      <c r="J15" s="123"/>
      <c r="K15" s="139">
        <v>0</v>
      </c>
      <c r="L15" s="157">
        <v>0</v>
      </c>
      <c r="M15" s="140">
        <v>0</v>
      </c>
      <c r="N15" s="140">
        <v>0</v>
      </c>
      <c r="P15" s="132" t="str">
        <f t="shared" si="0"/>
        <v>Pass</v>
      </c>
      <c r="Q15" s="132" t="str">
        <f t="shared" si="1"/>
        <v>Pass</v>
      </c>
      <c r="R15" s="132" t="str">
        <f t="shared" si="2"/>
        <v>Pass</v>
      </c>
      <c r="S15" s="133" t="str">
        <f t="shared" si="3"/>
        <v>Pass</v>
      </c>
    </row>
    <row r="16" spans="1:111" ht="38.1" customHeight="1">
      <c r="A16" s="15" t="s">
        <v>86</v>
      </c>
      <c r="B16" s="35">
        <f>SUM(B12:B15)</f>
        <v>0</v>
      </c>
      <c r="C16" s="35">
        <f>SUM(C12:C15)</f>
        <v>0</v>
      </c>
      <c r="D16" s="35">
        <f>SUM(D12:D15)</f>
        <v>0</v>
      </c>
      <c r="E16" s="38">
        <f>SUM(E12:E15)</f>
        <v>0</v>
      </c>
      <c r="J16" s="123"/>
      <c r="K16" s="139">
        <v>0</v>
      </c>
      <c r="L16" s="157">
        <v>0</v>
      </c>
      <c r="M16" s="140">
        <v>0</v>
      </c>
      <c r="N16" s="140">
        <v>0</v>
      </c>
      <c r="P16" s="132" t="str">
        <f t="shared" si="0"/>
        <v>Pass</v>
      </c>
      <c r="Q16" s="132" t="str">
        <f t="shared" si="1"/>
        <v>Pass</v>
      </c>
      <c r="R16" s="132" t="str">
        <f t="shared" si="2"/>
        <v>Pass</v>
      </c>
      <c r="S16" s="133" t="str">
        <f t="shared" si="3"/>
        <v>Pass</v>
      </c>
    </row>
    <row r="17" spans="1:119" ht="38.1" customHeight="1">
      <c r="A17" s="14" t="s">
        <v>87</v>
      </c>
      <c r="B17" s="80">
        <f>'Indirect Costs &amp; Profit'!L148</f>
        <v>0</v>
      </c>
      <c r="C17" s="80">
        <f>'Indirect Costs &amp; Profit'!M148</f>
        <v>0</v>
      </c>
      <c r="D17" s="80">
        <f>'Indirect Costs &amp; Profit'!N148</f>
        <v>0</v>
      </c>
      <c r="E17" s="81">
        <f>'Indirect Costs &amp; Profit'!O148</f>
        <v>0</v>
      </c>
      <c r="J17" s="123"/>
      <c r="K17" s="139">
        <v>0</v>
      </c>
      <c r="L17" s="157">
        <v>0</v>
      </c>
      <c r="M17" s="140">
        <v>0</v>
      </c>
      <c r="N17" s="140">
        <v>0</v>
      </c>
      <c r="P17" s="132" t="str">
        <f t="shared" si="0"/>
        <v>Pass</v>
      </c>
      <c r="Q17" s="132" t="str">
        <f t="shared" si="1"/>
        <v>Pass</v>
      </c>
      <c r="R17" s="132" t="str">
        <f t="shared" si="2"/>
        <v>Pass</v>
      </c>
      <c r="S17" s="133" t="str">
        <f t="shared" si="3"/>
        <v>Pass</v>
      </c>
    </row>
    <row r="18" spans="1:119" ht="38.1" customHeight="1">
      <c r="A18" s="16" t="s">
        <v>88</v>
      </c>
      <c r="B18" s="80">
        <f>'Indirect Costs &amp; Profit'!L159</f>
        <v>0</v>
      </c>
      <c r="C18" s="80">
        <f>'Indirect Costs &amp; Profit'!M159</f>
        <v>0</v>
      </c>
      <c r="D18" s="80">
        <f>'Indirect Costs &amp; Profit'!N159</f>
        <v>0</v>
      </c>
      <c r="E18" s="81">
        <f>'Indirect Costs &amp; Profit'!O159</f>
        <v>0</v>
      </c>
      <c r="J18" s="123"/>
      <c r="K18" s="139">
        <v>0</v>
      </c>
      <c r="L18" s="157">
        <v>0</v>
      </c>
      <c r="M18" s="140">
        <v>0</v>
      </c>
      <c r="N18" s="140">
        <v>0</v>
      </c>
      <c r="P18" s="132" t="str">
        <f t="shared" si="0"/>
        <v>Pass</v>
      </c>
      <c r="Q18" s="132" t="str">
        <f t="shared" si="1"/>
        <v>Pass</v>
      </c>
      <c r="R18" s="132" t="str">
        <f t="shared" si="2"/>
        <v>Pass</v>
      </c>
      <c r="S18" s="133" t="str">
        <f t="shared" si="3"/>
        <v>Pass</v>
      </c>
    </row>
    <row r="19" spans="1:119" ht="38.1" customHeight="1">
      <c r="A19" s="15" t="s">
        <v>89</v>
      </c>
      <c r="B19" s="35">
        <f>SUM(B17:B18)</f>
        <v>0</v>
      </c>
      <c r="C19" s="35">
        <f>SUM(C17:C18)</f>
        <v>0</v>
      </c>
      <c r="D19" s="35">
        <f>SUM(D17:D18)</f>
        <v>0</v>
      </c>
      <c r="E19" s="38">
        <f>SUM(E17:E18)</f>
        <v>0</v>
      </c>
      <c r="J19" s="123"/>
      <c r="K19" s="139">
        <v>0</v>
      </c>
      <c r="L19" s="157">
        <v>0</v>
      </c>
      <c r="M19" s="140">
        <v>0</v>
      </c>
      <c r="N19" s="140">
        <v>0</v>
      </c>
      <c r="P19" s="132" t="str">
        <f t="shared" si="0"/>
        <v>Pass</v>
      </c>
      <c r="Q19" s="132" t="str">
        <f t="shared" si="1"/>
        <v>Pass</v>
      </c>
      <c r="R19" s="132" t="str">
        <f t="shared" si="2"/>
        <v>Pass</v>
      </c>
      <c r="S19" s="133" t="str">
        <f t="shared" si="3"/>
        <v>Pass</v>
      </c>
    </row>
    <row r="20" spans="1:119" ht="38.1" customHeight="1" thickBot="1">
      <c r="A20" s="160" t="s">
        <v>90</v>
      </c>
      <c r="B20" s="159">
        <f>B11+B16+B19</f>
        <v>0</v>
      </c>
      <c r="C20" s="82">
        <f>C11+C16+C19</f>
        <v>0</v>
      </c>
      <c r="D20" s="82">
        <f>D11+D16+D19</f>
        <v>0</v>
      </c>
      <c r="E20" s="83">
        <f>E11+E16+E19</f>
        <v>0</v>
      </c>
      <c r="J20" s="123"/>
      <c r="K20" s="139">
        <v>0</v>
      </c>
      <c r="L20" s="157">
        <v>0</v>
      </c>
      <c r="M20" s="140">
        <v>0</v>
      </c>
      <c r="N20" s="140">
        <v>0</v>
      </c>
      <c r="P20" s="132" t="str">
        <f t="shared" si="0"/>
        <v>Pass</v>
      </c>
      <c r="Q20" s="132" t="str">
        <f t="shared" si="1"/>
        <v>Pass</v>
      </c>
      <c r="R20" s="132" t="str">
        <f t="shared" si="2"/>
        <v>Pass</v>
      </c>
      <c r="S20" s="133" t="str">
        <f t="shared" si="3"/>
        <v>Pass</v>
      </c>
    </row>
    <row r="21" spans="1:119" ht="30">
      <c r="A21" s="163" t="s">
        <v>91</v>
      </c>
      <c r="B21" s="161">
        <v>0</v>
      </c>
      <c r="J21" s="123"/>
      <c r="K21" s="139">
        <v>0</v>
      </c>
      <c r="L21" s="141"/>
      <c r="M21" s="141"/>
      <c r="N21" s="141"/>
      <c r="P21" s="132" t="str">
        <f>IF(B21=K21,"Pass","Fail")</f>
        <v>Pass</v>
      </c>
      <c r="Q21" s="134"/>
      <c r="R21" s="134"/>
      <c r="S21" s="135"/>
    </row>
    <row r="22" spans="1:119" ht="30.4" thickBot="1">
      <c r="A22" s="164" t="s">
        <v>92</v>
      </c>
      <c r="B22" s="162" t="str">
        <f>IF(B21=0,"",B21/B20)</f>
        <v/>
      </c>
      <c r="F22" s="4"/>
      <c r="J22" s="123"/>
      <c r="K22" s="175">
        <v>0</v>
      </c>
      <c r="L22" s="141"/>
      <c r="M22" s="141"/>
      <c r="N22" s="141"/>
      <c r="P22" s="132" t="str">
        <f>IF(B22=K22,"Pass","Fail")</f>
        <v>Fail</v>
      </c>
      <c r="Q22" s="134"/>
      <c r="R22" s="134"/>
      <c r="S22" s="135"/>
    </row>
    <row r="23" spans="1:119" ht="30">
      <c r="A23" s="163" t="s">
        <v>93</v>
      </c>
      <c r="B23" s="161">
        <v>0</v>
      </c>
      <c r="K23" s="170">
        <v>0</v>
      </c>
      <c r="L23" s="171"/>
      <c r="M23" s="171"/>
      <c r="N23" s="171"/>
      <c r="O23" s="158"/>
      <c r="P23" s="172" t="str">
        <f>IF(B23=K23,"Pass","Fail")</f>
        <v>Pass</v>
      </c>
      <c r="Q23" s="173"/>
      <c r="R23" s="173"/>
      <c r="S23" s="174"/>
    </row>
    <row r="24" spans="1:119" ht="30.4" thickBot="1">
      <c r="A24" s="164" t="s">
        <v>94</v>
      </c>
      <c r="B24" s="162" t="str">
        <f>IF(B23=0,"",B23/B20)</f>
        <v/>
      </c>
      <c r="K24" s="142">
        <v>0</v>
      </c>
      <c r="L24" s="143"/>
      <c r="M24" s="143"/>
      <c r="N24" s="143"/>
      <c r="O24" s="129"/>
      <c r="P24" s="136" t="str">
        <f>IF(B24=K24,"Pass","Fail")</f>
        <v>Fail</v>
      </c>
      <c r="Q24" s="137"/>
      <c r="R24" s="137"/>
      <c r="S24" s="138"/>
    </row>
    <row r="25" spans="1:119" ht="15" customHeight="1"/>
    <row r="26" spans="1:119" s="1" customFormat="1" ht="30" customHeight="1">
      <c r="A26" s="296" t="s">
        <v>95</v>
      </c>
      <c r="B26" s="296"/>
      <c r="C26" s="296"/>
      <c r="D26" s="296"/>
      <c r="E26" s="296"/>
      <c r="F26"/>
      <c r="G26"/>
      <c r="H26"/>
      <c r="I26"/>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c r="DN26" s="111"/>
      <c r="DO26" s="111"/>
    </row>
    <row r="27" spans="1:119" ht="54" customHeight="1">
      <c r="A27" s="232" t="s">
        <v>96</v>
      </c>
      <c r="B27" s="232"/>
      <c r="C27" s="232"/>
      <c r="D27" s="232"/>
      <c r="E27" s="232"/>
    </row>
    <row r="28" spans="1:119" ht="36" customHeight="1">
      <c r="A28" s="232" t="s">
        <v>97</v>
      </c>
      <c r="B28" s="232"/>
      <c r="C28" s="232"/>
      <c r="D28" s="232"/>
      <c r="E28" s="232"/>
    </row>
    <row r="29" spans="1:119" ht="36" customHeight="1">
      <c r="A29" s="232" t="s">
        <v>98</v>
      </c>
      <c r="B29" s="232"/>
      <c r="C29" s="232"/>
      <c r="D29" s="232"/>
      <c r="E29" s="232"/>
    </row>
    <row r="30" spans="1:119" ht="36" customHeight="1">
      <c r="A30" s="232" t="s">
        <v>99</v>
      </c>
      <c r="B30" s="232"/>
      <c r="C30" s="232"/>
      <c r="D30" s="232"/>
      <c r="E30" s="232"/>
    </row>
    <row r="31" spans="1:119" ht="54" customHeight="1">
      <c r="A31" s="232" t="s">
        <v>100</v>
      </c>
      <c r="B31" s="232"/>
      <c r="C31" s="232"/>
      <c r="D31" s="232"/>
      <c r="E31" s="232"/>
    </row>
    <row r="32" spans="1:119" ht="36" customHeight="1">
      <c r="A32" s="232" t="s">
        <v>101</v>
      </c>
      <c r="B32" s="232"/>
      <c r="C32" s="232"/>
      <c r="D32" s="232"/>
      <c r="E32" s="232"/>
    </row>
  </sheetData>
  <sheetProtection algorithmName="SHA-512" hashValue="0cEY8x8SV/g5hfjdKhO5bNZJwoIT4oCbd+18wfhCUkH0GTLNw0miEcdpS/yw3eTRSeXvsyTpq3sONRpuvVJskA==" saltValue="2YmO68cwRzFDdkq9E6eJ5A==" spinCount="100000" sheet="1" formatColumns="0" formatRows="0"/>
  <mergeCells count="17">
    <mergeCell ref="A32:E32"/>
    <mergeCell ref="A27:E27"/>
    <mergeCell ref="A28:E28"/>
    <mergeCell ref="A29:E29"/>
    <mergeCell ref="A30:E30"/>
    <mergeCell ref="A31:E31"/>
    <mergeCell ref="A26:E26"/>
    <mergeCell ref="K3:S3"/>
    <mergeCell ref="K4:N7"/>
    <mergeCell ref="P4:S7"/>
    <mergeCell ref="B1:D1"/>
    <mergeCell ref="A6:E6"/>
    <mergeCell ref="A7:E7"/>
    <mergeCell ref="B4:E4"/>
    <mergeCell ref="A2:E2"/>
    <mergeCell ref="B5:E5"/>
    <mergeCell ref="A3:E3"/>
  </mergeCells>
  <conditionalFormatting sqref="P9:S20 P21:P24">
    <cfRule type="cellIs" dxfId="3" priority="1" operator="equal">
      <formula>"Fail"</formula>
    </cfRule>
  </conditionalFormatting>
  <dataValidations count="4">
    <dataValidation allowBlank="1" showErrorMessage="1" prompt="Please enter the legal name of your organization" sqref="B4:E5" xr:uid="{00000000-0002-0000-0200-000000000000}"/>
    <dataValidation allowBlank="1" showErrorMessage="1" prompt="This is the Budget Worksheet category budget sheet" sqref="A2:E2" xr:uid="{07AD22DF-BC00-4CF7-AE12-F35DCDBEC7AB}"/>
    <dataValidation allowBlank="1" showErrorMessage="1" prompt="Enter the C E C reimburseable funds spent in california or paid to california based entities if applicable" sqref="B21 B23" xr:uid="{B9FF5D9B-66BC-4376-866E-9F5E99D3EB4F}"/>
    <dataValidation allowBlank="1" showErrorMessage="1" prompt="intentionally left blank" sqref="C21:E22" xr:uid="{4283137E-C321-456C-B2FD-F858D931F7E0}"/>
  </dataValidations>
  <printOptions horizontalCentered="1"/>
  <pageMargins left="0.25" right="0.25" top="0.75" bottom="0.75" header="0.3" footer="0.3"/>
  <pageSetup scale="80" fitToHeight="20" orientation="portrait" r:id="rId1"/>
  <headerFooter>
    <oddFooter xml:space="preserve">&amp;L
August 2026
&amp;C
Page &amp;P of &amp;N
&amp;RGFO-26-501
Innovations in open data and modeling
</oddFooter>
  </headerFooter>
  <rowBreaks count="1" manualBreakCount="1">
    <brk id="2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ErrorMessage="1" prompt="Please select recipient or subrecipient depending on your organization's role on this project" xr:uid="{00000000-0002-0000-0200-000002000000}">
          <x14:formula1>
            <xm:f>Lists!$A$3:$A$5</xm:f>
          </x14:formula1>
          <xm:sqref>A6:E6</xm:sqref>
        </x14:dataValidation>
        <x14:dataValidation type="list" allowBlank="1" showErrorMessage="1" prompt="Please select the California business certifications that apply to your organization" xr:uid="{00000000-0002-0000-0200-000003000000}">
          <x14:formula1>
            <xm:f>Lists!$A$9:$A$16</xm:f>
          </x14:formula1>
          <xm:sqref>A7:E7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pageSetUpPr fitToPage="1"/>
  </sheetPr>
  <dimension ref="A1:DO232"/>
  <sheetViews>
    <sheetView view="pageBreakPreview" zoomScaleNormal="100" zoomScaleSheetLayoutView="100" workbookViewId="0">
      <selection activeCell="N215" sqref="N215"/>
    </sheetView>
  </sheetViews>
  <sheetFormatPr defaultColWidth="9.140625" defaultRowHeight="12.75"/>
  <cols>
    <col min="1" max="1" width="23.28515625" style="2" customWidth="1"/>
    <col min="2" max="2" width="18.5703125" style="2" customWidth="1"/>
    <col min="3" max="3" width="10.85546875" style="20" bestFit="1" customWidth="1"/>
    <col min="4" max="4" width="15.5703125" style="2" bestFit="1" customWidth="1"/>
    <col min="5" max="5" width="15.7109375" style="1" customWidth="1"/>
    <col min="6" max="6" width="15.7109375" style="1" hidden="1" customWidth="1"/>
    <col min="7" max="7" width="15.7109375" style="1" customWidth="1"/>
    <col min="8" max="8" width="15.7109375" style="2" customWidth="1"/>
    <col min="9" max="12" width="2.7109375" style="2" customWidth="1"/>
    <col min="13" max="18" width="15.28515625" style="111" customWidth="1"/>
    <col min="19" max="112" width="9.140625" style="111"/>
    <col min="113" max="16384" width="9.140625" style="2"/>
  </cols>
  <sheetData>
    <row r="1" spans="1:112" ht="15" customHeight="1">
      <c r="A1" s="333" t="str">
        <f>'Category Budget'!$A$1</f>
        <v>Template Version 6/09/2024</v>
      </c>
      <c r="B1" s="333"/>
      <c r="C1" s="146"/>
      <c r="D1" s="147"/>
      <c r="E1" s="147"/>
      <c r="F1" s="147"/>
      <c r="G1" s="315"/>
      <c r="H1" s="315"/>
      <c r="I1" s="23"/>
      <c r="J1" s="23"/>
      <c r="K1" s="23"/>
      <c r="L1" s="23"/>
      <c r="M1" s="110" t="s">
        <v>0</v>
      </c>
    </row>
    <row r="2" spans="1:112" s="1" customFormat="1" ht="24.9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37" t="s">
        <v>102</v>
      </c>
      <c r="B3" s="337"/>
      <c r="C3" s="337"/>
      <c r="D3" s="337"/>
      <c r="E3" s="337"/>
      <c r="F3" s="337"/>
      <c r="G3" s="337"/>
      <c r="H3" s="337"/>
      <c r="I3" s="23"/>
      <c r="J3" s="23"/>
      <c r="K3" s="23"/>
      <c r="L3" s="23"/>
      <c r="M3" s="112"/>
    </row>
    <row r="4" spans="1:112" ht="45" customHeight="1" thickBot="1">
      <c r="A4" s="338" t="str">
        <f>CONCATENATE('Category Budget'!$B$4,":  ",'Category Budget'!$B$5)</f>
        <v>GFO-26-501:  ABC COMPANY</v>
      </c>
      <c r="B4" s="338"/>
      <c r="C4" s="338"/>
      <c r="D4" s="338"/>
      <c r="E4" s="338"/>
      <c r="F4" s="338"/>
      <c r="G4" s="338"/>
      <c r="H4" s="338"/>
      <c r="I4" s="23"/>
      <c r="J4" s="23"/>
      <c r="K4" s="23"/>
      <c r="L4" s="23"/>
    </row>
    <row r="5" spans="1:112" ht="21.95" customHeight="1" thickBot="1">
      <c r="A5" s="339" t="s">
        <v>103</v>
      </c>
      <c r="B5" s="340"/>
      <c r="C5" s="340"/>
      <c r="D5" s="340"/>
      <c r="E5" s="340"/>
      <c r="F5" s="340"/>
      <c r="G5" s="340"/>
      <c r="H5" s="341"/>
      <c r="I5" s="23"/>
      <c r="J5" s="23"/>
      <c r="K5" s="23"/>
      <c r="L5" s="23"/>
    </row>
    <row r="6" spans="1:112" s="6" customFormat="1" ht="60.4" thickBot="1">
      <c r="A6" s="203" t="s">
        <v>104</v>
      </c>
      <c r="B6" s="204" t="s">
        <v>105</v>
      </c>
      <c r="C6" s="204" t="s">
        <v>106</v>
      </c>
      <c r="D6" s="204" t="s">
        <v>107</v>
      </c>
      <c r="E6" s="204" t="s">
        <v>108</v>
      </c>
      <c r="F6" s="165" t="str">
        <f>'Category Budget'!$C$8</f>
        <v>[Other Entity] Share</v>
      </c>
      <c r="G6" s="179" t="str">
        <f>'Category Budget'!$D$8</f>
        <v>Match Share</v>
      </c>
      <c r="H6" s="10" t="s">
        <v>78</v>
      </c>
      <c r="I6" s="145"/>
      <c r="J6" s="145"/>
      <c r="K6" s="145"/>
      <c r="L6" s="145"/>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row>
    <row r="7" spans="1:112" ht="32.1" customHeight="1">
      <c r="A7" s="43"/>
      <c r="B7" s="30">
        <v>0</v>
      </c>
      <c r="C7" s="99">
        <v>0</v>
      </c>
      <c r="D7" s="31">
        <f>ROUND(B7*C7,0)</f>
        <v>0</v>
      </c>
      <c r="E7" s="32">
        <v>0</v>
      </c>
      <c r="F7" s="155">
        <v>0</v>
      </c>
      <c r="G7" s="33">
        <v>0</v>
      </c>
      <c r="H7" s="34">
        <f t="array" ref="H7">SUM(ROUND(E7:G7,0))</f>
        <v>0</v>
      </c>
      <c r="I7" s="23"/>
      <c r="J7" s="23"/>
      <c r="K7" s="23"/>
      <c r="L7" s="23"/>
    </row>
    <row r="8" spans="1:112" ht="32.1" customHeight="1">
      <c r="A8" s="44"/>
      <c r="B8" s="30">
        <v>0</v>
      </c>
      <c r="C8" s="47">
        <v>0</v>
      </c>
      <c r="D8" s="35">
        <f t="shared" ref="D8:D106" si="0">ROUND(B8*C8,0)</f>
        <v>0</v>
      </c>
      <c r="E8" s="36">
        <v>0</v>
      </c>
      <c r="F8" s="156">
        <v>0</v>
      </c>
      <c r="G8" s="37">
        <v>0</v>
      </c>
      <c r="H8" s="38">
        <f t="array" ref="H8">SUM(ROUND(E8:G8,0))</f>
        <v>0</v>
      </c>
      <c r="I8" s="23"/>
      <c r="J8" s="23"/>
      <c r="K8" s="23"/>
      <c r="L8" s="23"/>
    </row>
    <row r="9" spans="1:112" ht="32.1" customHeight="1">
      <c r="A9" s="44"/>
      <c r="B9" s="30">
        <v>0</v>
      </c>
      <c r="C9" s="47">
        <v>0</v>
      </c>
      <c r="D9" s="35">
        <f t="shared" si="0"/>
        <v>0</v>
      </c>
      <c r="E9" s="36">
        <v>0</v>
      </c>
      <c r="F9" s="156">
        <v>0</v>
      </c>
      <c r="G9" s="37">
        <v>0</v>
      </c>
      <c r="H9" s="38">
        <f t="array" ref="H9">SUM(ROUND(E9:G9,0))</f>
        <v>0</v>
      </c>
      <c r="I9" s="23"/>
      <c r="J9" s="23"/>
      <c r="K9" s="23"/>
      <c r="L9" s="23"/>
    </row>
    <row r="10" spans="1:112" ht="32.1" customHeight="1" thickBot="1">
      <c r="A10" s="44"/>
      <c r="B10" s="30">
        <v>0</v>
      </c>
      <c r="C10" s="47">
        <v>0</v>
      </c>
      <c r="D10" s="35">
        <f t="shared" si="0"/>
        <v>0</v>
      </c>
      <c r="E10" s="36">
        <v>0</v>
      </c>
      <c r="F10" s="156">
        <v>0</v>
      </c>
      <c r="G10" s="37">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hidden="1" customHeight="1" thickBot="1">
      <c r="A11" s="44"/>
      <c r="B11" s="30">
        <v>0</v>
      </c>
      <c r="C11" s="47">
        <v>0</v>
      </c>
      <c r="D11" s="35">
        <f t="shared" si="0"/>
        <v>0</v>
      </c>
      <c r="E11" s="36">
        <v>0</v>
      </c>
      <c r="F11" s="156">
        <v>0</v>
      </c>
      <c r="G11" s="37">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hidden="1" customHeight="1">
      <c r="A12" s="44"/>
      <c r="B12" s="30">
        <v>0</v>
      </c>
      <c r="C12" s="47">
        <v>0</v>
      </c>
      <c r="D12" s="39">
        <f t="shared" si="0"/>
        <v>0</v>
      </c>
      <c r="E12" s="36">
        <v>0</v>
      </c>
      <c r="F12" s="156">
        <v>0</v>
      </c>
      <c r="G12" s="37">
        <v>0</v>
      </c>
      <c r="H12" s="38">
        <f t="array" ref="H12">SUM(ROUND(E12:G12,0))</f>
        <v>0</v>
      </c>
      <c r="I12" s="23"/>
      <c r="J12" s="23"/>
      <c r="K12" s="23"/>
      <c r="L12" s="23"/>
    </row>
    <row r="13" spans="1:112" ht="32.1" hidden="1" customHeight="1">
      <c r="A13" s="44"/>
      <c r="B13" s="30">
        <v>0</v>
      </c>
      <c r="C13" s="47">
        <v>0</v>
      </c>
      <c r="D13" s="35">
        <f t="shared" si="0"/>
        <v>0</v>
      </c>
      <c r="E13" s="36">
        <v>0</v>
      </c>
      <c r="F13" s="156">
        <v>0</v>
      </c>
      <c r="G13" s="37">
        <v>0</v>
      </c>
      <c r="H13" s="38">
        <f t="array" ref="H13">SUM(ROUND(E13:G13,0))</f>
        <v>0</v>
      </c>
      <c r="I13" s="23"/>
      <c r="J13" s="23"/>
      <c r="K13" s="23"/>
      <c r="L13" s="23"/>
    </row>
    <row r="14" spans="1:112" ht="32.1" hidden="1" customHeight="1">
      <c r="A14" s="44"/>
      <c r="B14" s="30">
        <v>0</v>
      </c>
      <c r="C14" s="47">
        <v>0</v>
      </c>
      <c r="D14" s="35">
        <f t="shared" si="0"/>
        <v>0</v>
      </c>
      <c r="E14" s="36">
        <v>0</v>
      </c>
      <c r="F14" s="156">
        <v>0</v>
      </c>
      <c r="G14" s="37">
        <v>0</v>
      </c>
      <c r="H14" s="38">
        <f t="array" ref="H14">SUM(ROUND(E14:G14,0))</f>
        <v>0</v>
      </c>
      <c r="I14" s="23"/>
      <c r="J14" s="23"/>
      <c r="K14" s="23"/>
      <c r="L14" s="23"/>
    </row>
    <row r="15" spans="1:112" ht="32.1" hidden="1" customHeight="1">
      <c r="A15" s="44"/>
      <c r="B15" s="30">
        <v>0</v>
      </c>
      <c r="C15" s="47">
        <v>0</v>
      </c>
      <c r="D15" s="35">
        <f t="shared" si="0"/>
        <v>0</v>
      </c>
      <c r="E15" s="36">
        <v>0</v>
      </c>
      <c r="F15" s="156">
        <v>0</v>
      </c>
      <c r="G15" s="37">
        <v>0</v>
      </c>
      <c r="H15" s="38">
        <f t="array" ref="H15">SUM(ROUND(E15:G15,0))</f>
        <v>0</v>
      </c>
      <c r="I15" s="23"/>
      <c r="J15" s="23"/>
      <c r="K15" s="23"/>
      <c r="L15" s="23"/>
    </row>
    <row r="16" spans="1:112" ht="32.1" hidden="1" customHeight="1" thickBot="1">
      <c r="A16" s="44"/>
      <c r="B16" s="30">
        <v>0</v>
      </c>
      <c r="C16" s="47">
        <v>0</v>
      </c>
      <c r="D16" s="35">
        <f t="shared" si="0"/>
        <v>0</v>
      </c>
      <c r="E16" s="36">
        <v>0</v>
      </c>
      <c r="F16" s="156">
        <v>0</v>
      </c>
      <c r="G16" s="37">
        <v>0</v>
      </c>
      <c r="H16" s="38">
        <f t="array" ref="H16">SUM(ROUND(E16:G16,0))</f>
        <v>0</v>
      </c>
      <c r="I16" s="23"/>
      <c r="J16" s="23"/>
      <c r="K16" s="23"/>
      <c r="L16" s="23"/>
    </row>
    <row r="17" spans="1:9" ht="32.1" hidden="1" customHeight="1">
      <c r="A17" s="44"/>
      <c r="B17" s="30">
        <v>0</v>
      </c>
      <c r="C17" s="47">
        <v>0</v>
      </c>
      <c r="D17" s="35">
        <f t="shared" si="0"/>
        <v>0</v>
      </c>
      <c r="E17" s="36">
        <v>0</v>
      </c>
      <c r="F17" s="156">
        <v>0</v>
      </c>
      <c r="G17" s="37">
        <v>0</v>
      </c>
      <c r="H17" s="38">
        <f t="array" ref="H17">SUM(ROUND(E17:G17,0))</f>
        <v>0</v>
      </c>
      <c r="I17" s="23"/>
    </row>
    <row r="18" spans="1:9" ht="32.1" hidden="1" customHeight="1">
      <c r="A18" s="44"/>
      <c r="B18" s="30">
        <v>0</v>
      </c>
      <c r="C18" s="47">
        <v>0</v>
      </c>
      <c r="D18" s="35">
        <f t="shared" si="0"/>
        <v>0</v>
      </c>
      <c r="E18" s="36">
        <v>0</v>
      </c>
      <c r="F18" s="156">
        <v>0</v>
      </c>
      <c r="G18" s="37">
        <v>0</v>
      </c>
      <c r="H18" s="38">
        <f t="array" ref="H18">SUM(ROUND(E18:G18,0))</f>
        <v>0</v>
      </c>
      <c r="I18" s="23"/>
    </row>
    <row r="19" spans="1:9" ht="32.1" hidden="1" customHeight="1">
      <c r="A19" s="44"/>
      <c r="B19" s="30">
        <v>0</v>
      </c>
      <c r="C19" s="47">
        <v>0</v>
      </c>
      <c r="D19" s="35">
        <f t="shared" si="0"/>
        <v>0</v>
      </c>
      <c r="E19" s="36">
        <v>0</v>
      </c>
      <c r="F19" s="156">
        <v>0</v>
      </c>
      <c r="G19" s="37">
        <v>0</v>
      </c>
      <c r="H19" s="38">
        <f t="array" ref="H19">SUM(ROUND(E19:G19,0))</f>
        <v>0</v>
      </c>
      <c r="I19" s="23"/>
    </row>
    <row r="20" spans="1:9" ht="32.1" hidden="1" customHeight="1">
      <c r="A20" s="44"/>
      <c r="B20" s="30">
        <v>0</v>
      </c>
      <c r="C20" s="47">
        <v>0</v>
      </c>
      <c r="D20" s="35">
        <f t="shared" si="0"/>
        <v>0</v>
      </c>
      <c r="E20" s="36">
        <v>0</v>
      </c>
      <c r="F20" s="156">
        <v>0</v>
      </c>
      <c r="G20" s="37">
        <v>0</v>
      </c>
      <c r="H20" s="38">
        <f t="array" ref="H20">SUM(ROUND(E20:G20,0))</f>
        <v>0</v>
      </c>
      <c r="I20" s="23"/>
    </row>
    <row r="21" spans="1:9" ht="32.1" hidden="1" customHeight="1">
      <c r="A21" s="44"/>
      <c r="B21" s="30">
        <v>0</v>
      </c>
      <c r="C21" s="47">
        <v>0</v>
      </c>
      <c r="D21" s="35">
        <f t="shared" si="0"/>
        <v>0</v>
      </c>
      <c r="E21" s="36">
        <v>0</v>
      </c>
      <c r="F21" s="156">
        <v>0</v>
      </c>
      <c r="G21" s="37">
        <v>0</v>
      </c>
      <c r="H21" s="38">
        <f t="array" ref="H21">SUM(ROUND(E21:G21,0))</f>
        <v>0</v>
      </c>
      <c r="I21" s="23"/>
    </row>
    <row r="22" spans="1:9" ht="32.1" hidden="1" customHeight="1">
      <c r="A22" s="44"/>
      <c r="B22" s="30">
        <v>0</v>
      </c>
      <c r="C22" s="47">
        <v>0</v>
      </c>
      <c r="D22" s="35">
        <f t="shared" si="0"/>
        <v>0</v>
      </c>
      <c r="E22" s="36">
        <v>0</v>
      </c>
      <c r="F22" s="156">
        <v>0</v>
      </c>
      <c r="G22" s="37">
        <v>0</v>
      </c>
      <c r="H22" s="38">
        <f t="array" ref="H22">SUM(ROUND(E22:G22,0))</f>
        <v>0</v>
      </c>
      <c r="I22" s="23"/>
    </row>
    <row r="23" spans="1:9" ht="32.1" hidden="1" customHeight="1">
      <c r="A23" s="44"/>
      <c r="B23" s="30">
        <v>0</v>
      </c>
      <c r="C23" s="47">
        <v>0</v>
      </c>
      <c r="D23" s="35">
        <f t="shared" si="0"/>
        <v>0</v>
      </c>
      <c r="E23" s="36">
        <v>0</v>
      </c>
      <c r="F23" s="156">
        <v>0</v>
      </c>
      <c r="G23" s="37">
        <v>0</v>
      </c>
      <c r="H23" s="38">
        <f t="array" ref="H23">SUM(ROUND(E23:G23,0))</f>
        <v>0</v>
      </c>
      <c r="I23" s="23"/>
    </row>
    <row r="24" spans="1:9" ht="32.1" hidden="1" customHeight="1">
      <c r="A24" s="44"/>
      <c r="B24" s="30">
        <v>0</v>
      </c>
      <c r="C24" s="47">
        <v>0</v>
      </c>
      <c r="D24" s="35">
        <f t="shared" si="0"/>
        <v>0</v>
      </c>
      <c r="E24" s="36">
        <v>0</v>
      </c>
      <c r="F24" s="156">
        <v>0</v>
      </c>
      <c r="G24" s="37">
        <v>0</v>
      </c>
      <c r="H24" s="38">
        <f t="array" ref="H24">SUM(ROUND(E24:G24,0))</f>
        <v>0</v>
      </c>
      <c r="I24" s="23"/>
    </row>
    <row r="25" spans="1:9" ht="32.1" hidden="1" customHeight="1">
      <c r="A25" s="44"/>
      <c r="B25" s="30">
        <v>0</v>
      </c>
      <c r="C25" s="47">
        <v>0</v>
      </c>
      <c r="D25" s="35">
        <f t="shared" si="0"/>
        <v>0</v>
      </c>
      <c r="E25" s="36">
        <v>0</v>
      </c>
      <c r="F25" s="156">
        <v>0</v>
      </c>
      <c r="G25" s="37">
        <v>0</v>
      </c>
      <c r="H25" s="38">
        <f t="array" ref="H25">SUM(ROUND(E25:G25,0))</f>
        <v>0</v>
      </c>
      <c r="I25" s="23"/>
    </row>
    <row r="26" spans="1:9" ht="32.1" hidden="1" customHeight="1">
      <c r="A26" s="44"/>
      <c r="B26" s="30">
        <v>0</v>
      </c>
      <c r="C26" s="47">
        <v>0</v>
      </c>
      <c r="D26" s="35">
        <f t="shared" si="0"/>
        <v>0</v>
      </c>
      <c r="E26" s="36">
        <v>0</v>
      </c>
      <c r="F26" s="156">
        <v>0</v>
      </c>
      <c r="G26" s="37">
        <v>0</v>
      </c>
      <c r="H26" s="38">
        <f t="array" ref="H26">SUM(ROUND(E26:G26,0))</f>
        <v>0</v>
      </c>
      <c r="I26" s="23"/>
    </row>
    <row r="27" spans="1:9" ht="32.1" hidden="1" customHeight="1">
      <c r="A27" s="44"/>
      <c r="B27" s="30">
        <v>0</v>
      </c>
      <c r="C27" s="47">
        <v>0</v>
      </c>
      <c r="D27" s="35">
        <f t="shared" si="0"/>
        <v>0</v>
      </c>
      <c r="E27" s="36">
        <v>0</v>
      </c>
      <c r="F27" s="156">
        <v>0</v>
      </c>
      <c r="G27" s="37">
        <v>0</v>
      </c>
      <c r="H27" s="38">
        <f t="array" ref="H27">SUM(ROUND(E27:G27,0))</f>
        <v>0</v>
      </c>
      <c r="I27" s="23"/>
    </row>
    <row r="28" spans="1:9" ht="32.1" hidden="1" customHeight="1">
      <c r="A28" s="44"/>
      <c r="B28" s="30">
        <v>0</v>
      </c>
      <c r="C28" s="47">
        <v>0</v>
      </c>
      <c r="D28" s="35">
        <f t="shared" si="0"/>
        <v>0</v>
      </c>
      <c r="E28" s="36">
        <v>0</v>
      </c>
      <c r="F28" s="156">
        <v>0</v>
      </c>
      <c r="G28" s="37">
        <v>0</v>
      </c>
      <c r="H28" s="38">
        <f t="array" ref="H28">SUM(ROUND(E28:G28,0))</f>
        <v>0</v>
      </c>
      <c r="I28" s="23"/>
    </row>
    <row r="29" spans="1:9" ht="32.1" hidden="1" customHeight="1">
      <c r="A29" s="44"/>
      <c r="B29" s="30">
        <v>0</v>
      </c>
      <c r="C29" s="47">
        <v>0</v>
      </c>
      <c r="D29" s="35">
        <f t="shared" ref="D29:D73" si="1">ROUND(B29*C29,0)</f>
        <v>0</v>
      </c>
      <c r="E29" s="36">
        <v>0</v>
      </c>
      <c r="F29" s="156">
        <v>0</v>
      </c>
      <c r="G29" s="37">
        <v>0</v>
      </c>
      <c r="H29" s="38">
        <f t="array" ref="H29">SUM(ROUND(E29:G29,0))</f>
        <v>0</v>
      </c>
      <c r="I29" s="23"/>
    </row>
    <row r="30" spans="1:9" ht="32.1" hidden="1" customHeight="1">
      <c r="A30" s="44"/>
      <c r="B30" s="30">
        <v>0</v>
      </c>
      <c r="C30" s="47">
        <v>0</v>
      </c>
      <c r="D30" s="35">
        <f t="shared" si="1"/>
        <v>0</v>
      </c>
      <c r="E30" s="36">
        <v>0</v>
      </c>
      <c r="F30" s="156">
        <v>0</v>
      </c>
      <c r="G30" s="37">
        <v>0</v>
      </c>
      <c r="H30" s="38">
        <f t="array" ref="H30">SUM(ROUND(E30:G30,0))</f>
        <v>0</v>
      </c>
      <c r="I30" s="23"/>
    </row>
    <row r="31" spans="1:9" ht="32.1" hidden="1" customHeight="1">
      <c r="A31" s="44"/>
      <c r="B31" s="30">
        <v>0</v>
      </c>
      <c r="C31" s="47">
        <v>0</v>
      </c>
      <c r="D31" s="35">
        <f t="shared" si="1"/>
        <v>0</v>
      </c>
      <c r="E31" s="36">
        <v>0</v>
      </c>
      <c r="F31" s="156">
        <v>0</v>
      </c>
      <c r="G31" s="37">
        <v>0</v>
      </c>
      <c r="H31" s="38">
        <f t="array" ref="H31">SUM(ROUND(E31:G31,0))</f>
        <v>0</v>
      </c>
      <c r="I31" s="23"/>
    </row>
    <row r="32" spans="1:9" ht="32.1" hidden="1" customHeight="1">
      <c r="A32" s="44"/>
      <c r="B32" s="30">
        <v>0</v>
      </c>
      <c r="C32" s="47">
        <v>0</v>
      </c>
      <c r="D32" s="35">
        <f t="shared" si="1"/>
        <v>0</v>
      </c>
      <c r="E32" s="36">
        <v>0</v>
      </c>
      <c r="F32" s="156">
        <v>0</v>
      </c>
      <c r="G32" s="37">
        <v>0</v>
      </c>
      <c r="H32" s="38">
        <f t="array" ref="H32">SUM(ROUND(E32:G32,0))</f>
        <v>0</v>
      </c>
      <c r="I32" s="23"/>
    </row>
    <row r="33" spans="1:8" ht="32.1" hidden="1" customHeight="1">
      <c r="A33" s="44"/>
      <c r="B33" s="30">
        <v>0</v>
      </c>
      <c r="C33" s="47">
        <v>0</v>
      </c>
      <c r="D33" s="35">
        <f t="shared" si="1"/>
        <v>0</v>
      </c>
      <c r="E33" s="36">
        <v>0</v>
      </c>
      <c r="F33" s="156">
        <v>0</v>
      </c>
      <c r="G33" s="37">
        <v>0</v>
      </c>
      <c r="H33" s="38">
        <f t="array" ref="H33">SUM(ROUND(E33:G33,0))</f>
        <v>0</v>
      </c>
    </row>
    <row r="34" spans="1:8" ht="32.1" hidden="1" customHeight="1">
      <c r="A34" s="44"/>
      <c r="B34" s="30">
        <v>0</v>
      </c>
      <c r="C34" s="47">
        <v>0</v>
      </c>
      <c r="D34" s="35">
        <f t="shared" si="1"/>
        <v>0</v>
      </c>
      <c r="E34" s="36">
        <v>0</v>
      </c>
      <c r="F34" s="156">
        <v>0</v>
      </c>
      <c r="G34" s="37">
        <v>0</v>
      </c>
      <c r="H34" s="38">
        <f t="array" ref="H34">SUM(ROUND(E34:G34,0))</f>
        <v>0</v>
      </c>
    </row>
    <row r="35" spans="1:8" ht="32.1" hidden="1" customHeight="1">
      <c r="A35" s="44"/>
      <c r="B35" s="30">
        <v>0</v>
      </c>
      <c r="C35" s="47">
        <v>0</v>
      </c>
      <c r="D35" s="35">
        <f t="shared" si="1"/>
        <v>0</v>
      </c>
      <c r="E35" s="36">
        <v>0</v>
      </c>
      <c r="F35" s="156">
        <v>0</v>
      </c>
      <c r="G35" s="37">
        <v>0</v>
      </c>
      <c r="H35" s="38">
        <f t="array" ref="H35">SUM(ROUND(E35:G35,0))</f>
        <v>0</v>
      </c>
    </row>
    <row r="36" spans="1:8" ht="32.1" hidden="1" customHeight="1">
      <c r="A36" s="44"/>
      <c r="B36" s="30">
        <v>0</v>
      </c>
      <c r="C36" s="47">
        <v>0</v>
      </c>
      <c r="D36" s="35">
        <f t="shared" si="1"/>
        <v>0</v>
      </c>
      <c r="E36" s="36">
        <v>0</v>
      </c>
      <c r="F36" s="156">
        <v>0</v>
      </c>
      <c r="G36" s="37">
        <v>0</v>
      </c>
      <c r="H36" s="38">
        <f t="array" ref="H36">SUM(ROUND(E36:G36,0))</f>
        <v>0</v>
      </c>
    </row>
    <row r="37" spans="1:8" ht="32.1" hidden="1" customHeight="1">
      <c r="A37" s="44"/>
      <c r="B37" s="30">
        <v>0</v>
      </c>
      <c r="C37" s="47">
        <v>0</v>
      </c>
      <c r="D37" s="35">
        <f t="shared" si="1"/>
        <v>0</v>
      </c>
      <c r="E37" s="36">
        <v>0</v>
      </c>
      <c r="F37" s="156">
        <v>0</v>
      </c>
      <c r="G37" s="37">
        <v>0</v>
      </c>
      <c r="H37" s="38">
        <f t="array" ref="H37">SUM(ROUND(E37:G37,0))</f>
        <v>0</v>
      </c>
    </row>
    <row r="38" spans="1:8" ht="32.1" hidden="1" customHeight="1">
      <c r="A38" s="44"/>
      <c r="B38" s="30">
        <v>0</v>
      </c>
      <c r="C38" s="47">
        <v>0</v>
      </c>
      <c r="D38" s="35">
        <f t="shared" si="1"/>
        <v>0</v>
      </c>
      <c r="E38" s="36">
        <v>0</v>
      </c>
      <c r="F38" s="156">
        <v>0</v>
      </c>
      <c r="G38" s="37">
        <v>0</v>
      </c>
      <c r="H38" s="38">
        <f t="array" ref="H38">SUM(ROUND(E38:G38,0))</f>
        <v>0</v>
      </c>
    </row>
    <row r="39" spans="1:8" ht="32.1" hidden="1" customHeight="1">
      <c r="A39" s="44"/>
      <c r="B39" s="30">
        <v>0</v>
      </c>
      <c r="C39" s="47">
        <v>0</v>
      </c>
      <c r="D39" s="35">
        <f t="shared" si="1"/>
        <v>0</v>
      </c>
      <c r="E39" s="36">
        <v>0</v>
      </c>
      <c r="F39" s="156">
        <v>0</v>
      </c>
      <c r="G39" s="37">
        <v>0</v>
      </c>
      <c r="H39" s="38">
        <f t="array" ref="H39">SUM(ROUND(E39:G39,0))</f>
        <v>0</v>
      </c>
    </row>
    <row r="40" spans="1:8" ht="32.1" hidden="1" customHeight="1">
      <c r="A40" s="44"/>
      <c r="B40" s="30">
        <v>0</v>
      </c>
      <c r="C40" s="47">
        <v>0</v>
      </c>
      <c r="D40" s="35">
        <f t="shared" si="1"/>
        <v>0</v>
      </c>
      <c r="E40" s="36">
        <v>0</v>
      </c>
      <c r="F40" s="156">
        <v>0</v>
      </c>
      <c r="G40" s="37">
        <v>0</v>
      </c>
      <c r="H40" s="38">
        <f t="array" ref="H40">SUM(ROUND(E40:G40,0))</f>
        <v>0</v>
      </c>
    </row>
    <row r="41" spans="1:8" ht="32.1" hidden="1" customHeight="1">
      <c r="A41" s="44"/>
      <c r="B41" s="30">
        <v>0</v>
      </c>
      <c r="C41" s="47">
        <v>0</v>
      </c>
      <c r="D41" s="35">
        <f t="shared" si="1"/>
        <v>0</v>
      </c>
      <c r="E41" s="36">
        <v>0</v>
      </c>
      <c r="F41" s="156">
        <v>0</v>
      </c>
      <c r="G41" s="37">
        <v>0</v>
      </c>
      <c r="H41" s="38">
        <f t="array" ref="H41">SUM(ROUND(E41:G41,0))</f>
        <v>0</v>
      </c>
    </row>
    <row r="42" spans="1:8" ht="32.1" hidden="1" customHeight="1">
      <c r="A42" s="44"/>
      <c r="B42" s="30">
        <v>0</v>
      </c>
      <c r="C42" s="47">
        <v>0</v>
      </c>
      <c r="D42" s="35">
        <f t="shared" si="1"/>
        <v>0</v>
      </c>
      <c r="E42" s="36">
        <v>0</v>
      </c>
      <c r="F42" s="156">
        <v>0</v>
      </c>
      <c r="G42" s="37">
        <v>0</v>
      </c>
      <c r="H42" s="38">
        <f t="array" ref="H42">SUM(ROUND(E42:G42,0))</f>
        <v>0</v>
      </c>
    </row>
    <row r="43" spans="1:8" ht="32.1" hidden="1" customHeight="1">
      <c r="A43" s="44"/>
      <c r="B43" s="30">
        <v>0</v>
      </c>
      <c r="C43" s="47">
        <v>0</v>
      </c>
      <c r="D43" s="35">
        <f t="shared" si="1"/>
        <v>0</v>
      </c>
      <c r="E43" s="36">
        <v>0</v>
      </c>
      <c r="F43" s="156">
        <v>0</v>
      </c>
      <c r="G43" s="37">
        <v>0</v>
      </c>
      <c r="H43" s="38">
        <f t="array" ref="H43">SUM(ROUND(E43:G43,0))</f>
        <v>0</v>
      </c>
    </row>
    <row r="44" spans="1:8" ht="32.1" hidden="1" customHeight="1">
      <c r="A44" s="44"/>
      <c r="B44" s="30">
        <v>0</v>
      </c>
      <c r="C44" s="47">
        <v>0</v>
      </c>
      <c r="D44" s="35">
        <f t="shared" si="1"/>
        <v>0</v>
      </c>
      <c r="E44" s="36">
        <v>0</v>
      </c>
      <c r="F44" s="156">
        <v>0</v>
      </c>
      <c r="G44" s="37">
        <v>0</v>
      </c>
      <c r="H44" s="38">
        <f t="array" ref="H44">SUM(ROUND(E44:G44,0))</f>
        <v>0</v>
      </c>
    </row>
    <row r="45" spans="1:8" ht="32.1" hidden="1" customHeight="1">
      <c r="A45" s="44"/>
      <c r="B45" s="30">
        <v>0</v>
      </c>
      <c r="C45" s="47">
        <v>0</v>
      </c>
      <c r="D45" s="35">
        <f t="shared" si="1"/>
        <v>0</v>
      </c>
      <c r="E45" s="36">
        <v>0</v>
      </c>
      <c r="F45" s="156">
        <v>0</v>
      </c>
      <c r="G45" s="37">
        <v>0</v>
      </c>
      <c r="H45" s="38">
        <f t="array" ref="H45">SUM(ROUND(E45:G45,0))</f>
        <v>0</v>
      </c>
    </row>
    <row r="46" spans="1:8" ht="32.1" hidden="1" customHeight="1">
      <c r="A46" s="44"/>
      <c r="B46" s="30">
        <v>0</v>
      </c>
      <c r="C46" s="47">
        <v>0</v>
      </c>
      <c r="D46" s="35">
        <f t="shared" si="1"/>
        <v>0</v>
      </c>
      <c r="E46" s="36">
        <v>0</v>
      </c>
      <c r="F46" s="156">
        <v>0</v>
      </c>
      <c r="G46" s="37">
        <v>0</v>
      </c>
      <c r="H46" s="38">
        <f t="array" ref="H46">SUM(ROUND(E46:G46,0))</f>
        <v>0</v>
      </c>
    </row>
    <row r="47" spans="1:8" ht="32.1" hidden="1" customHeight="1">
      <c r="A47" s="44"/>
      <c r="B47" s="30">
        <v>0</v>
      </c>
      <c r="C47" s="47">
        <v>0</v>
      </c>
      <c r="D47" s="35">
        <f t="shared" si="1"/>
        <v>0</v>
      </c>
      <c r="E47" s="36">
        <v>0</v>
      </c>
      <c r="F47" s="156">
        <v>0</v>
      </c>
      <c r="G47" s="37">
        <v>0</v>
      </c>
      <c r="H47" s="38">
        <f t="array" ref="H47">SUM(ROUND(E47:G47,0))</f>
        <v>0</v>
      </c>
    </row>
    <row r="48" spans="1:8" ht="32.1" hidden="1" customHeight="1">
      <c r="A48" s="44"/>
      <c r="B48" s="30">
        <v>0</v>
      </c>
      <c r="C48" s="47">
        <v>0</v>
      </c>
      <c r="D48" s="35">
        <f t="shared" si="1"/>
        <v>0</v>
      </c>
      <c r="E48" s="36">
        <v>0</v>
      </c>
      <c r="F48" s="156">
        <v>0</v>
      </c>
      <c r="G48" s="37">
        <v>0</v>
      </c>
      <c r="H48" s="38">
        <f t="array" ref="H48">SUM(ROUND(E48:G48,0))</f>
        <v>0</v>
      </c>
    </row>
    <row r="49" spans="1:8" ht="32.1" hidden="1" customHeight="1">
      <c r="A49" s="44"/>
      <c r="B49" s="30">
        <v>0</v>
      </c>
      <c r="C49" s="47">
        <v>0</v>
      </c>
      <c r="D49" s="35">
        <f t="shared" si="1"/>
        <v>0</v>
      </c>
      <c r="E49" s="36">
        <v>0</v>
      </c>
      <c r="F49" s="156">
        <v>0</v>
      </c>
      <c r="G49" s="37">
        <v>0</v>
      </c>
      <c r="H49" s="38">
        <f t="array" ref="H49">SUM(ROUND(E49:G49,0))</f>
        <v>0</v>
      </c>
    </row>
    <row r="50" spans="1:8" ht="32.1" hidden="1" customHeight="1">
      <c r="A50" s="44"/>
      <c r="B50" s="30">
        <v>0</v>
      </c>
      <c r="C50" s="47">
        <v>0</v>
      </c>
      <c r="D50" s="35">
        <f t="shared" si="1"/>
        <v>0</v>
      </c>
      <c r="E50" s="36">
        <v>0</v>
      </c>
      <c r="F50" s="156">
        <v>0</v>
      </c>
      <c r="G50" s="37">
        <v>0</v>
      </c>
      <c r="H50" s="38">
        <f t="array" ref="H50">SUM(ROUND(E50:G50,0))</f>
        <v>0</v>
      </c>
    </row>
    <row r="51" spans="1:8" ht="32.1" hidden="1" customHeight="1">
      <c r="A51" s="44"/>
      <c r="B51" s="30">
        <v>0</v>
      </c>
      <c r="C51" s="47">
        <v>0</v>
      </c>
      <c r="D51" s="35">
        <f t="shared" si="1"/>
        <v>0</v>
      </c>
      <c r="E51" s="36">
        <v>0</v>
      </c>
      <c r="F51" s="156">
        <v>0</v>
      </c>
      <c r="G51" s="37">
        <v>0</v>
      </c>
      <c r="H51" s="38">
        <f t="array" ref="H51">SUM(ROUND(E51:G51,0))</f>
        <v>0</v>
      </c>
    </row>
    <row r="52" spans="1:8" ht="32.1" hidden="1" customHeight="1">
      <c r="A52" s="44"/>
      <c r="B52" s="30">
        <v>0</v>
      </c>
      <c r="C52" s="47">
        <v>0</v>
      </c>
      <c r="D52" s="35">
        <f t="shared" si="1"/>
        <v>0</v>
      </c>
      <c r="E52" s="36">
        <v>0</v>
      </c>
      <c r="F52" s="156">
        <v>0</v>
      </c>
      <c r="G52" s="37">
        <v>0</v>
      </c>
      <c r="H52" s="38">
        <f t="array" ref="H52">SUM(ROUND(E52:G52,0))</f>
        <v>0</v>
      </c>
    </row>
    <row r="53" spans="1:8" ht="32.1" hidden="1" customHeight="1">
      <c r="A53" s="44"/>
      <c r="B53" s="30">
        <v>0</v>
      </c>
      <c r="C53" s="47">
        <v>0</v>
      </c>
      <c r="D53" s="35">
        <f t="shared" si="1"/>
        <v>0</v>
      </c>
      <c r="E53" s="36">
        <v>0</v>
      </c>
      <c r="F53" s="156">
        <v>0</v>
      </c>
      <c r="G53" s="37">
        <v>0</v>
      </c>
      <c r="H53" s="38">
        <f t="array" ref="H53">SUM(ROUND(E53:G53,0))</f>
        <v>0</v>
      </c>
    </row>
    <row r="54" spans="1:8" ht="32.1" hidden="1" customHeight="1">
      <c r="A54" s="44"/>
      <c r="B54" s="30">
        <v>0</v>
      </c>
      <c r="C54" s="47">
        <v>0</v>
      </c>
      <c r="D54" s="35">
        <f t="shared" si="1"/>
        <v>0</v>
      </c>
      <c r="E54" s="36">
        <v>0</v>
      </c>
      <c r="F54" s="156">
        <v>0</v>
      </c>
      <c r="G54" s="37">
        <v>0</v>
      </c>
      <c r="H54" s="38">
        <f t="array" ref="H54">SUM(ROUND(E54:G54,0))</f>
        <v>0</v>
      </c>
    </row>
    <row r="55" spans="1:8" ht="32.1" hidden="1" customHeight="1">
      <c r="A55" s="44"/>
      <c r="B55" s="30">
        <v>0</v>
      </c>
      <c r="C55" s="47">
        <v>0</v>
      </c>
      <c r="D55" s="35">
        <f t="shared" si="1"/>
        <v>0</v>
      </c>
      <c r="E55" s="36">
        <v>0</v>
      </c>
      <c r="F55" s="156">
        <v>0</v>
      </c>
      <c r="G55" s="37">
        <v>0</v>
      </c>
      <c r="H55" s="38">
        <f t="array" ref="H55">SUM(ROUND(E55:G55,0))</f>
        <v>0</v>
      </c>
    </row>
    <row r="56" spans="1:8" ht="32.1" hidden="1" customHeight="1">
      <c r="A56" s="44"/>
      <c r="B56" s="30">
        <v>0</v>
      </c>
      <c r="C56" s="47">
        <v>0</v>
      </c>
      <c r="D56" s="35">
        <f t="shared" si="1"/>
        <v>0</v>
      </c>
      <c r="E56" s="36">
        <v>0</v>
      </c>
      <c r="F56" s="156">
        <v>0</v>
      </c>
      <c r="G56" s="37">
        <v>0</v>
      </c>
      <c r="H56" s="38">
        <f t="array" ref="H56">SUM(ROUND(E56:G56,0))</f>
        <v>0</v>
      </c>
    </row>
    <row r="57" spans="1:8" ht="32.1" hidden="1" customHeight="1">
      <c r="A57" s="44"/>
      <c r="B57" s="30">
        <v>0</v>
      </c>
      <c r="C57" s="47">
        <v>0</v>
      </c>
      <c r="D57" s="35">
        <f t="shared" si="1"/>
        <v>0</v>
      </c>
      <c r="E57" s="36">
        <v>0</v>
      </c>
      <c r="F57" s="156">
        <v>0</v>
      </c>
      <c r="G57" s="37">
        <v>0</v>
      </c>
      <c r="H57" s="38">
        <f t="array" ref="H57">SUM(ROUND(E57:G57,0))</f>
        <v>0</v>
      </c>
    </row>
    <row r="58" spans="1:8" ht="32.1" hidden="1" customHeight="1">
      <c r="A58" s="44"/>
      <c r="B58" s="30">
        <v>0</v>
      </c>
      <c r="C58" s="47">
        <v>0</v>
      </c>
      <c r="D58" s="35">
        <f t="shared" ref="D58:D70" si="2">ROUND(B58*C58,0)</f>
        <v>0</v>
      </c>
      <c r="E58" s="36">
        <v>0</v>
      </c>
      <c r="F58" s="156">
        <v>0</v>
      </c>
      <c r="G58" s="37">
        <v>0</v>
      </c>
      <c r="H58" s="38">
        <f t="array" ref="H58">SUM(ROUND(E58:G58,0))</f>
        <v>0</v>
      </c>
    </row>
    <row r="59" spans="1:8" ht="32.1" hidden="1" customHeight="1">
      <c r="A59" s="44"/>
      <c r="B59" s="30">
        <v>0</v>
      </c>
      <c r="C59" s="47">
        <v>0</v>
      </c>
      <c r="D59" s="35">
        <f t="shared" si="2"/>
        <v>0</v>
      </c>
      <c r="E59" s="36">
        <v>0</v>
      </c>
      <c r="F59" s="156">
        <v>0</v>
      </c>
      <c r="G59" s="37">
        <v>0</v>
      </c>
      <c r="H59" s="38">
        <f t="array" ref="H59">SUM(ROUND(E59:G59,0))</f>
        <v>0</v>
      </c>
    </row>
    <row r="60" spans="1:8" ht="32.1" hidden="1" customHeight="1">
      <c r="A60" s="44"/>
      <c r="B60" s="30">
        <v>0</v>
      </c>
      <c r="C60" s="47">
        <v>0</v>
      </c>
      <c r="D60" s="35">
        <f t="shared" si="2"/>
        <v>0</v>
      </c>
      <c r="E60" s="36">
        <v>0</v>
      </c>
      <c r="F60" s="156">
        <v>0</v>
      </c>
      <c r="G60" s="37">
        <v>0</v>
      </c>
      <c r="H60" s="38">
        <f t="array" ref="H60">SUM(ROUND(E60:G60,0))</f>
        <v>0</v>
      </c>
    </row>
    <row r="61" spans="1:8" ht="32.1" hidden="1" customHeight="1">
      <c r="A61" s="44"/>
      <c r="B61" s="30">
        <v>0</v>
      </c>
      <c r="C61" s="47">
        <v>0</v>
      </c>
      <c r="D61" s="35">
        <f t="shared" si="2"/>
        <v>0</v>
      </c>
      <c r="E61" s="36">
        <v>0</v>
      </c>
      <c r="F61" s="156">
        <v>0</v>
      </c>
      <c r="G61" s="37">
        <v>0</v>
      </c>
      <c r="H61" s="38">
        <f t="array" ref="H61">SUM(ROUND(E61:G61,0))</f>
        <v>0</v>
      </c>
    </row>
    <row r="62" spans="1:8" ht="32.1" hidden="1" customHeight="1">
      <c r="A62" s="44"/>
      <c r="B62" s="30">
        <v>0</v>
      </c>
      <c r="C62" s="47">
        <v>0</v>
      </c>
      <c r="D62" s="35">
        <f t="shared" si="2"/>
        <v>0</v>
      </c>
      <c r="E62" s="36">
        <v>0</v>
      </c>
      <c r="F62" s="156">
        <v>0</v>
      </c>
      <c r="G62" s="37">
        <v>0</v>
      </c>
      <c r="H62" s="38">
        <f t="array" ref="H62">SUM(ROUND(E62:G62,0))</f>
        <v>0</v>
      </c>
    </row>
    <row r="63" spans="1:8" ht="32.1" hidden="1" customHeight="1">
      <c r="A63" s="44"/>
      <c r="B63" s="30">
        <v>0</v>
      </c>
      <c r="C63" s="47">
        <v>0</v>
      </c>
      <c r="D63" s="35">
        <f t="shared" si="2"/>
        <v>0</v>
      </c>
      <c r="E63" s="36">
        <v>0</v>
      </c>
      <c r="F63" s="156">
        <v>0</v>
      </c>
      <c r="G63" s="37">
        <v>0</v>
      </c>
      <c r="H63" s="38">
        <f t="array" ref="H63">SUM(ROUND(E63:G63,0))</f>
        <v>0</v>
      </c>
    </row>
    <row r="64" spans="1:8" ht="32.1" hidden="1" customHeight="1">
      <c r="A64" s="44"/>
      <c r="B64" s="30">
        <v>0</v>
      </c>
      <c r="C64" s="47">
        <v>0</v>
      </c>
      <c r="D64" s="35">
        <f t="shared" si="2"/>
        <v>0</v>
      </c>
      <c r="E64" s="36">
        <v>0</v>
      </c>
      <c r="F64" s="156">
        <v>0</v>
      </c>
      <c r="G64" s="37">
        <v>0</v>
      </c>
      <c r="H64" s="38">
        <f t="array" ref="H64">SUM(ROUND(E64:G64,0))</f>
        <v>0</v>
      </c>
    </row>
    <row r="65" spans="1:8" ht="32.1" hidden="1" customHeight="1">
      <c r="A65" s="44"/>
      <c r="B65" s="30">
        <v>0</v>
      </c>
      <c r="C65" s="47">
        <v>0</v>
      </c>
      <c r="D65" s="35">
        <f t="shared" si="2"/>
        <v>0</v>
      </c>
      <c r="E65" s="36">
        <v>0</v>
      </c>
      <c r="F65" s="156">
        <v>0</v>
      </c>
      <c r="G65" s="37">
        <v>0</v>
      </c>
      <c r="H65" s="38">
        <f t="array" ref="H65">SUM(ROUND(E65:G65,0))</f>
        <v>0</v>
      </c>
    </row>
    <row r="66" spans="1:8" ht="32.1" hidden="1" customHeight="1">
      <c r="A66" s="44"/>
      <c r="B66" s="30">
        <v>0</v>
      </c>
      <c r="C66" s="47">
        <v>0</v>
      </c>
      <c r="D66" s="35">
        <f t="shared" si="2"/>
        <v>0</v>
      </c>
      <c r="E66" s="36">
        <v>0</v>
      </c>
      <c r="F66" s="156">
        <v>0</v>
      </c>
      <c r="G66" s="37">
        <v>0</v>
      </c>
      <c r="H66" s="38">
        <f t="array" ref="H66">SUM(ROUND(E66:G66,0))</f>
        <v>0</v>
      </c>
    </row>
    <row r="67" spans="1:8" ht="32.1" hidden="1" customHeight="1">
      <c r="A67" s="44"/>
      <c r="B67" s="30">
        <v>0</v>
      </c>
      <c r="C67" s="47">
        <v>0</v>
      </c>
      <c r="D67" s="35">
        <f t="shared" si="2"/>
        <v>0</v>
      </c>
      <c r="E67" s="36">
        <v>0</v>
      </c>
      <c r="F67" s="156">
        <v>0</v>
      </c>
      <c r="G67" s="37">
        <v>0</v>
      </c>
      <c r="H67" s="38">
        <f t="array" ref="H67">SUM(ROUND(E67:G67,0))</f>
        <v>0</v>
      </c>
    </row>
    <row r="68" spans="1:8" ht="32.1" hidden="1" customHeight="1">
      <c r="A68" s="44"/>
      <c r="B68" s="30">
        <v>0</v>
      </c>
      <c r="C68" s="47">
        <v>0</v>
      </c>
      <c r="D68" s="35">
        <f t="shared" si="2"/>
        <v>0</v>
      </c>
      <c r="E68" s="36">
        <v>0</v>
      </c>
      <c r="F68" s="156">
        <v>0</v>
      </c>
      <c r="G68" s="37">
        <v>0</v>
      </c>
      <c r="H68" s="38">
        <f t="array" ref="H68">SUM(ROUND(E68:G68,0))</f>
        <v>0</v>
      </c>
    </row>
    <row r="69" spans="1:8" ht="32.1" hidden="1" customHeight="1">
      <c r="A69" s="44"/>
      <c r="B69" s="30">
        <v>0</v>
      </c>
      <c r="C69" s="47">
        <v>0</v>
      </c>
      <c r="D69" s="35">
        <f t="shared" si="2"/>
        <v>0</v>
      </c>
      <c r="E69" s="36">
        <v>0</v>
      </c>
      <c r="F69" s="156">
        <v>0</v>
      </c>
      <c r="G69" s="37">
        <v>0</v>
      </c>
      <c r="H69" s="38">
        <f t="array" ref="H69">SUM(ROUND(E69:G69,0))</f>
        <v>0</v>
      </c>
    </row>
    <row r="70" spans="1:8" ht="32.1" hidden="1" customHeight="1">
      <c r="A70" s="44"/>
      <c r="B70" s="30">
        <v>0</v>
      </c>
      <c r="C70" s="47">
        <v>0</v>
      </c>
      <c r="D70" s="35">
        <f t="shared" si="2"/>
        <v>0</v>
      </c>
      <c r="E70" s="36">
        <v>0</v>
      </c>
      <c r="F70" s="156">
        <v>0</v>
      </c>
      <c r="G70" s="37">
        <v>0</v>
      </c>
      <c r="H70" s="38">
        <f t="array" ref="H70">SUM(ROUND(E70:G70,0))</f>
        <v>0</v>
      </c>
    </row>
    <row r="71" spans="1:8" ht="32.1" hidden="1" customHeight="1">
      <c r="A71" s="44"/>
      <c r="B71" s="30">
        <v>0</v>
      </c>
      <c r="C71" s="47">
        <v>0</v>
      </c>
      <c r="D71" s="35">
        <f t="shared" si="1"/>
        <v>0</v>
      </c>
      <c r="E71" s="36">
        <v>0</v>
      </c>
      <c r="F71" s="156">
        <v>0</v>
      </c>
      <c r="G71" s="37">
        <v>0</v>
      </c>
      <c r="H71" s="38">
        <f t="array" ref="H71">SUM(ROUND(E71:G71,0))</f>
        <v>0</v>
      </c>
    </row>
    <row r="72" spans="1:8" ht="32.1" hidden="1" customHeight="1">
      <c r="A72" s="44"/>
      <c r="B72" s="30">
        <v>0</v>
      </c>
      <c r="C72" s="47">
        <v>0</v>
      </c>
      <c r="D72" s="35">
        <f t="shared" si="1"/>
        <v>0</v>
      </c>
      <c r="E72" s="36">
        <v>0</v>
      </c>
      <c r="F72" s="156">
        <v>0</v>
      </c>
      <c r="G72" s="37">
        <v>0</v>
      </c>
      <c r="H72" s="38">
        <f t="array" ref="H72">SUM(ROUND(E72:G72,0))</f>
        <v>0</v>
      </c>
    </row>
    <row r="73" spans="1:8" ht="32.1" hidden="1" customHeight="1">
      <c r="A73" s="44"/>
      <c r="B73" s="30">
        <v>0</v>
      </c>
      <c r="C73" s="47">
        <v>0</v>
      </c>
      <c r="D73" s="35">
        <f t="shared" si="1"/>
        <v>0</v>
      </c>
      <c r="E73" s="36">
        <v>0</v>
      </c>
      <c r="F73" s="156">
        <v>0</v>
      </c>
      <c r="G73" s="37">
        <v>0</v>
      </c>
      <c r="H73" s="38">
        <f t="array" ref="H73">SUM(ROUND(E73:G73,0))</f>
        <v>0</v>
      </c>
    </row>
    <row r="74" spans="1:8" ht="32.1" hidden="1" customHeight="1">
      <c r="A74" s="44"/>
      <c r="B74" s="30">
        <v>0</v>
      </c>
      <c r="C74" s="47">
        <v>0</v>
      </c>
      <c r="D74" s="35">
        <f t="shared" ref="D74:D89" si="3">ROUND(B74*C74,0)</f>
        <v>0</v>
      </c>
      <c r="E74" s="36">
        <v>0</v>
      </c>
      <c r="F74" s="156">
        <v>0</v>
      </c>
      <c r="G74" s="37">
        <v>0</v>
      </c>
      <c r="H74" s="38">
        <f t="array" ref="H74">SUM(ROUND(E74:G74,0))</f>
        <v>0</v>
      </c>
    </row>
    <row r="75" spans="1:8" ht="32.1" hidden="1" customHeight="1">
      <c r="A75" s="44"/>
      <c r="B75" s="30">
        <v>0</v>
      </c>
      <c r="C75" s="47">
        <v>0</v>
      </c>
      <c r="D75" s="35">
        <f t="shared" si="3"/>
        <v>0</v>
      </c>
      <c r="E75" s="36">
        <v>0</v>
      </c>
      <c r="F75" s="156">
        <v>0</v>
      </c>
      <c r="G75" s="37">
        <v>0</v>
      </c>
      <c r="H75" s="38">
        <f t="array" ref="H75">SUM(ROUND(E75:G75,0))</f>
        <v>0</v>
      </c>
    </row>
    <row r="76" spans="1:8" ht="32.1" hidden="1" customHeight="1">
      <c r="A76" s="44"/>
      <c r="B76" s="30">
        <v>0</v>
      </c>
      <c r="C76" s="47">
        <v>0</v>
      </c>
      <c r="D76" s="35">
        <f t="shared" si="3"/>
        <v>0</v>
      </c>
      <c r="E76" s="36">
        <v>0</v>
      </c>
      <c r="F76" s="156">
        <v>0</v>
      </c>
      <c r="G76" s="37">
        <v>0</v>
      </c>
      <c r="H76" s="38">
        <f t="array" ref="H76">SUM(ROUND(E76:G76,0))</f>
        <v>0</v>
      </c>
    </row>
    <row r="77" spans="1:8" ht="32.1" hidden="1" customHeight="1">
      <c r="A77" s="44"/>
      <c r="B77" s="30">
        <v>0</v>
      </c>
      <c r="C77" s="47">
        <v>0</v>
      </c>
      <c r="D77" s="35">
        <f t="shared" si="3"/>
        <v>0</v>
      </c>
      <c r="E77" s="36">
        <v>0</v>
      </c>
      <c r="F77" s="156">
        <v>0</v>
      </c>
      <c r="G77" s="37">
        <v>0</v>
      </c>
      <c r="H77" s="38">
        <f t="array" ref="H77">SUM(ROUND(E77:G77,0))</f>
        <v>0</v>
      </c>
    </row>
    <row r="78" spans="1:8" ht="32.1" hidden="1" customHeight="1">
      <c r="A78" s="44"/>
      <c r="B78" s="30">
        <v>0</v>
      </c>
      <c r="C78" s="47">
        <v>0</v>
      </c>
      <c r="D78" s="35">
        <f t="shared" si="3"/>
        <v>0</v>
      </c>
      <c r="E78" s="36">
        <v>0</v>
      </c>
      <c r="F78" s="156">
        <v>0</v>
      </c>
      <c r="G78" s="37">
        <v>0</v>
      </c>
      <c r="H78" s="38">
        <f t="array" ref="H78">SUM(ROUND(E78:G78,0))</f>
        <v>0</v>
      </c>
    </row>
    <row r="79" spans="1:8" ht="32.1" hidden="1" customHeight="1">
      <c r="A79" s="44"/>
      <c r="B79" s="30">
        <v>0</v>
      </c>
      <c r="C79" s="47">
        <v>0</v>
      </c>
      <c r="D79" s="35">
        <f t="shared" si="3"/>
        <v>0</v>
      </c>
      <c r="E79" s="36">
        <v>0</v>
      </c>
      <c r="F79" s="156">
        <v>0</v>
      </c>
      <c r="G79" s="37">
        <v>0</v>
      </c>
      <c r="H79" s="38">
        <f t="array" ref="H79">SUM(ROUND(E79:G79,0))</f>
        <v>0</v>
      </c>
    </row>
    <row r="80" spans="1:8" ht="32.1" hidden="1" customHeight="1">
      <c r="A80" s="44"/>
      <c r="B80" s="30">
        <v>0</v>
      </c>
      <c r="C80" s="47">
        <v>0</v>
      </c>
      <c r="D80" s="35">
        <f t="shared" si="3"/>
        <v>0</v>
      </c>
      <c r="E80" s="36">
        <v>0</v>
      </c>
      <c r="F80" s="156">
        <v>0</v>
      </c>
      <c r="G80" s="37">
        <v>0</v>
      </c>
      <c r="H80" s="38">
        <f t="array" ref="H80">SUM(ROUND(E80:G80,0))</f>
        <v>0</v>
      </c>
    </row>
    <row r="81" spans="1:8" ht="32.1" hidden="1" customHeight="1">
      <c r="A81" s="44"/>
      <c r="B81" s="30">
        <v>0</v>
      </c>
      <c r="C81" s="47">
        <v>0</v>
      </c>
      <c r="D81" s="35">
        <f t="shared" si="3"/>
        <v>0</v>
      </c>
      <c r="E81" s="36">
        <v>0</v>
      </c>
      <c r="F81" s="156">
        <v>0</v>
      </c>
      <c r="G81" s="37">
        <v>0</v>
      </c>
      <c r="H81" s="38">
        <f t="array" ref="H81">SUM(ROUND(E81:G81,0))</f>
        <v>0</v>
      </c>
    </row>
    <row r="82" spans="1:8" ht="32.1" hidden="1" customHeight="1">
      <c r="A82" s="44"/>
      <c r="B82" s="30">
        <v>0</v>
      </c>
      <c r="C82" s="47">
        <v>0</v>
      </c>
      <c r="D82" s="35">
        <f t="shared" si="3"/>
        <v>0</v>
      </c>
      <c r="E82" s="36">
        <v>0</v>
      </c>
      <c r="F82" s="156">
        <v>0</v>
      </c>
      <c r="G82" s="37">
        <v>0</v>
      </c>
      <c r="H82" s="38">
        <f t="array" ref="H82">SUM(ROUND(E82:G82,0))</f>
        <v>0</v>
      </c>
    </row>
    <row r="83" spans="1:8" ht="32.1" hidden="1" customHeight="1">
      <c r="A83" s="44"/>
      <c r="B83" s="30">
        <v>0</v>
      </c>
      <c r="C83" s="47">
        <v>0</v>
      </c>
      <c r="D83" s="35">
        <f t="shared" si="3"/>
        <v>0</v>
      </c>
      <c r="E83" s="36">
        <v>0</v>
      </c>
      <c r="F83" s="156">
        <v>0</v>
      </c>
      <c r="G83" s="37">
        <v>0</v>
      </c>
      <c r="H83" s="38">
        <f t="array" ref="H83">SUM(ROUND(E83:G83,0))</f>
        <v>0</v>
      </c>
    </row>
    <row r="84" spans="1:8" ht="32.1" hidden="1" customHeight="1">
      <c r="A84" s="44"/>
      <c r="B84" s="30">
        <v>0</v>
      </c>
      <c r="C84" s="47">
        <v>0</v>
      </c>
      <c r="D84" s="35">
        <f t="shared" si="3"/>
        <v>0</v>
      </c>
      <c r="E84" s="36">
        <v>0</v>
      </c>
      <c r="F84" s="156">
        <v>0</v>
      </c>
      <c r="G84" s="37">
        <v>0</v>
      </c>
      <c r="H84" s="38">
        <f t="array" ref="H84">SUM(ROUND(E84:G84,0))</f>
        <v>0</v>
      </c>
    </row>
    <row r="85" spans="1:8" ht="32.1" hidden="1" customHeight="1">
      <c r="A85" s="44"/>
      <c r="B85" s="30">
        <v>0</v>
      </c>
      <c r="C85" s="47">
        <v>0</v>
      </c>
      <c r="D85" s="35">
        <f t="shared" si="3"/>
        <v>0</v>
      </c>
      <c r="E85" s="36">
        <v>0</v>
      </c>
      <c r="F85" s="156">
        <v>0</v>
      </c>
      <c r="G85" s="37">
        <v>0</v>
      </c>
      <c r="H85" s="38">
        <f t="array" ref="H85">SUM(ROUND(E85:G85,0))</f>
        <v>0</v>
      </c>
    </row>
    <row r="86" spans="1:8" ht="32.1" hidden="1" customHeight="1">
      <c r="A86" s="44"/>
      <c r="B86" s="30">
        <v>0</v>
      </c>
      <c r="C86" s="47">
        <v>0</v>
      </c>
      <c r="D86" s="35">
        <f t="shared" si="3"/>
        <v>0</v>
      </c>
      <c r="E86" s="36">
        <v>0</v>
      </c>
      <c r="F86" s="156">
        <v>0</v>
      </c>
      <c r="G86" s="37">
        <v>0</v>
      </c>
      <c r="H86" s="38">
        <f t="array" ref="H86">SUM(ROUND(E86:G86,0))</f>
        <v>0</v>
      </c>
    </row>
    <row r="87" spans="1:8" ht="32.1" hidden="1" customHeight="1">
      <c r="A87" s="44"/>
      <c r="B87" s="30">
        <v>0</v>
      </c>
      <c r="C87" s="47">
        <v>0</v>
      </c>
      <c r="D87" s="35">
        <f t="shared" si="3"/>
        <v>0</v>
      </c>
      <c r="E87" s="36">
        <v>0</v>
      </c>
      <c r="F87" s="156">
        <v>0</v>
      </c>
      <c r="G87" s="37">
        <v>0</v>
      </c>
      <c r="H87" s="38">
        <f t="array" ref="H87">SUM(ROUND(E87:G87,0))</f>
        <v>0</v>
      </c>
    </row>
    <row r="88" spans="1:8" ht="32.1" hidden="1" customHeight="1">
      <c r="A88" s="44"/>
      <c r="B88" s="30">
        <v>0</v>
      </c>
      <c r="C88" s="47">
        <v>0</v>
      </c>
      <c r="D88" s="35">
        <f t="shared" si="3"/>
        <v>0</v>
      </c>
      <c r="E88" s="36">
        <v>0</v>
      </c>
      <c r="F88" s="156">
        <v>0</v>
      </c>
      <c r="G88" s="37">
        <v>0</v>
      </c>
      <c r="H88" s="38">
        <f t="array" ref="H88">SUM(ROUND(E88:G88,0))</f>
        <v>0</v>
      </c>
    </row>
    <row r="89" spans="1:8" ht="32.1" hidden="1" customHeight="1">
      <c r="A89" s="44"/>
      <c r="B89" s="30">
        <v>0</v>
      </c>
      <c r="C89" s="47">
        <v>0</v>
      </c>
      <c r="D89" s="35">
        <f t="shared" si="3"/>
        <v>0</v>
      </c>
      <c r="E89" s="36">
        <v>0</v>
      </c>
      <c r="F89" s="156">
        <v>0</v>
      </c>
      <c r="G89" s="37">
        <v>0</v>
      </c>
      <c r="H89" s="38">
        <f t="array" ref="H89">SUM(ROUND(E89:G89,0))</f>
        <v>0</v>
      </c>
    </row>
    <row r="90" spans="1:8" ht="32.1" hidden="1" customHeight="1">
      <c r="A90" s="44"/>
      <c r="B90" s="30">
        <v>0</v>
      </c>
      <c r="C90" s="47">
        <v>0</v>
      </c>
      <c r="D90" s="35">
        <f t="shared" si="0"/>
        <v>0</v>
      </c>
      <c r="E90" s="36">
        <v>0</v>
      </c>
      <c r="F90" s="156">
        <v>0</v>
      </c>
      <c r="G90" s="37">
        <v>0</v>
      </c>
      <c r="H90" s="38">
        <f t="array" ref="H90">SUM(ROUND(E90:G90,0))</f>
        <v>0</v>
      </c>
    </row>
    <row r="91" spans="1:8" ht="32.1" hidden="1" customHeight="1">
      <c r="A91" s="44"/>
      <c r="B91" s="30">
        <v>0</v>
      </c>
      <c r="C91" s="47">
        <v>0</v>
      </c>
      <c r="D91" s="35">
        <f t="shared" si="0"/>
        <v>0</v>
      </c>
      <c r="E91" s="36">
        <v>0</v>
      </c>
      <c r="F91" s="156">
        <v>0</v>
      </c>
      <c r="G91" s="37">
        <v>0</v>
      </c>
      <c r="H91" s="38">
        <f t="array" ref="H91">SUM(ROUND(E91:G91,0))</f>
        <v>0</v>
      </c>
    </row>
    <row r="92" spans="1:8" ht="32.1" hidden="1" customHeight="1">
      <c r="A92" s="44"/>
      <c r="B92" s="30">
        <v>0</v>
      </c>
      <c r="C92" s="47">
        <v>0</v>
      </c>
      <c r="D92" s="35">
        <f t="shared" si="0"/>
        <v>0</v>
      </c>
      <c r="E92" s="36">
        <v>0</v>
      </c>
      <c r="F92" s="156">
        <v>0</v>
      </c>
      <c r="G92" s="37">
        <v>0</v>
      </c>
      <c r="H92" s="38">
        <f t="array" ref="H92">SUM(ROUND(E92:G92,0))</f>
        <v>0</v>
      </c>
    </row>
    <row r="93" spans="1:8" ht="32.1" hidden="1" customHeight="1">
      <c r="A93" s="44"/>
      <c r="B93" s="30">
        <v>0</v>
      </c>
      <c r="C93" s="47">
        <v>0</v>
      </c>
      <c r="D93" s="35">
        <f t="shared" si="0"/>
        <v>0</v>
      </c>
      <c r="E93" s="36">
        <v>0</v>
      </c>
      <c r="F93" s="156">
        <v>0</v>
      </c>
      <c r="G93" s="37">
        <v>0</v>
      </c>
      <c r="H93" s="38">
        <f t="array" ref="H93">SUM(ROUND(E93:G93,0))</f>
        <v>0</v>
      </c>
    </row>
    <row r="94" spans="1:8" ht="32.1" hidden="1" customHeight="1">
      <c r="A94" s="44"/>
      <c r="B94" s="30">
        <v>0</v>
      </c>
      <c r="C94" s="47">
        <v>0</v>
      </c>
      <c r="D94" s="35">
        <f t="shared" ref="D94:D97" si="4">ROUND(B94*C94,0)</f>
        <v>0</v>
      </c>
      <c r="E94" s="36">
        <v>0</v>
      </c>
      <c r="F94" s="156">
        <v>0</v>
      </c>
      <c r="G94" s="37">
        <v>0</v>
      </c>
      <c r="H94" s="38">
        <f t="array" ref="H94">SUM(ROUND(E94:G94,0))</f>
        <v>0</v>
      </c>
    </row>
    <row r="95" spans="1:8" ht="32.1" hidden="1" customHeight="1">
      <c r="A95" s="44"/>
      <c r="B95" s="30">
        <v>0</v>
      </c>
      <c r="C95" s="47">
        <v>0</v>
      </c>
      <c r="D95" s="35">
        <f t="shared" si="4"/>
        <v>0</v>
      </c>
      <c r="E95" s="36">
        <v>0</v>
      </c>
      <c r="F95" s="156">
        <v>0</v>
      </c>
      <c r="G95" s="37">
        <v>0</v>
      </c>
      <c r="H95" s="38">
        <f t="array" ref="H95">SUM(ROUND(E95:G95,0))</f>
        <v>0</v>
      </c>
    </row>
    <row r="96" spans="1:8" ht="32.1" hidden="1" customHeight="1">
      <c r="A96" s="44"/>
      <c r="B96" s="30">
        <v>0</v>
      </c>
      <c r="C96" s="47">
        <v>0</v>
      </c>
      <c r="D96" s="35">
        <f t="shared" si="4"/>
        <v>0</v>
      </c>
      <c r="E96" s="36">
        <v>0</v>
      </c>
      <c r="F96" s="156">
        <v>0</v>
      </c>
      <c r="G96" s="37">
        <v>0</v>
      </c>
      <c r="H96" s="38">
        <f t="array" ref="H96">SUM(ROUND(E96:G96,0))</f>
        <v>0</v>
      </c>
    </row>
    <row r="97" spans="1:112" ht="32.1" hidden="1" customHeight="1">
      <c r="A97" s="44"/>
      <c r="B97" s="30">
        <v>0</v>
      </c>
      <c r="C97" s="47">
        <v>0</v>
      </c>
      <c r="D97" s="35">
        <f t="shared" si="4"/>
        <v>0</v>
      </c>
      <c r="E97" s="36">
        <v>0</v>
      </c>
      <c r="F97" s="156">
        <v>0</v>
      </c>
      <c r="G97" s="37">
        <v>0</v>
      </c>
      <c r="H97" s="38">
        <f t="array" ref="H97">SUM(ROUND(E97:G97,0))</f>
        <v>0</v>
      </c>
      <c r="I97" s="23"/>
      <c r="J97" s="23"/>
      <c r="K97" s="23"/>
      <c r="L97" s="23"/>
    </row>
    <row r="98" spans="1:112" ht="32.1" hidden="1" customHeight="1">
      <c r="A98" s="44"/>
      <c r="B98" s="30">
        <v>0</v>
      </c>
      <c r="C98" s="47">
        <v>0</v>
      </c>
      <c r="D98" s="35">
        <f t="shared" ref="D98:D101" si="5">ROUND(B98*C98,0)</f>
        <v>0</v>
      </c>
      <c r="E98" s="36">
        <v>0</v>
      </c>
      <c r="F98" s="156">
        <v>0</v>
      </c>
      <c r="G98" s="37">
        <v>0</v>
      </c>
      <c r="H98" s="38">
        <f t="array" ref="H98">SUM(ROUND(E98:G98,0))</f>
        <v>0</v>
      </c>
      <c r="I98" s="23"/>
      <c r="J98" s="23"/>
      <c r="K98" s="23"/>
      <c r="L98" s="23"/>
    </row>
    <row r="99" spans="1:112" ht="32.1" hidden="1" customHeight="1">
      <c r="A99" s="44"/>
      <c r="B99" s="30">
        <v>0</v>
      </c>
      <c r="C99" s="47">
        <v>0</v>
      </c>
      <c r="D99" s="35">
        <f t="shared" si="5"/>
        <v>0</v>
      </c>
      <c r="E99" s="36">
        <v>0</v>
      </c>
      <c r="F99" s="156">
        <v>0</v>
      </c>
      <c r="G99" s="37">
        <v>0</v>
      </c>
      <c r="H99" s="38">
        <f t="array" ref="H99">SUM(ROUND(E99:G99,0))</f>
        <v>0</v>
      </c>
      <c r="I99" s="23"/>
      <c r="J99" s="23"/>
      <c r="K99" s="23"/>
      <c r="L99" s="23"/>
    </row>
    <row r="100" spans="1:112" ht="32.1" hidden="1" customHeight="1">
      <c r="A100" s="44"/>
      <c r="B100" s="30">
        <v>0</v>
      </c>
      <c r="C100" s="47">
        <v>0</v>
      </c>
      <c r="D100" s="35">
        <f t="shared" si="5"/>
        <v>0</v>
      </c>
      <c r="E100" s="36">
        <v>0</v>
      </c>
      <c r="F100" s="156">
        <v>0</v>
      </c>
      <c r="G100" s="37">
        <v>0</v>
      </c>
      <c r="H100" s="38">
        <f t="array" ref="H100">SUM(ROUND(E100:G100,0))</f>
        <v>0</v>
      </c>
      <c r="I100" s="23"/>
      <c r="J100" s="23"/>
      <c r="K100" s="23"/>
      <c r="L100" s="23"/>
    </row>
    <row r="101" spans="1:112" ht="32.1" hidden="1" customHeight="1">
      <c r="A101" s="44"/>
      <c r="B101" s="30">
        <v>0</v>
      </c>
      <c r="C101" s="47">
        <v>0</v>
      </c>
      <c r="D101" s="35">
        <f t="shared" si="5"/>
        <v>0</v>
      </c>
      <c r="E101" s="36">
        <v>0</v>
      </c>
      <c r="F101" s="156">
        <v>0</v>
      </c>
      <c r="G101" s="37">
        <v>0</v>
      </c>
      <c r="H101" s="38">
        <f t="array" ref="H101">SUM(ROUND(E101:G101,0))</f>
        <v>0</v>
      </c>
      <c r="I101" s="23"/>
      <c r="J101" s="23"/>
      <c r="K101" s="23"/>
      <c r="L101" s="23"/>
    </row>
    <row r="102" spans="1:112" ht="32.1" hidden="1" customHeight="1">
      <c r="A102" s="44"/>
      <c r="B102" s="30">
        <v>0</v>
      </c>
      <c r="C102" s="47">
        <v>0</v>
      </c>
      <c r="D102" s="35">
        <f t="shared" si="0"/>
        <v>0</v>
      </c>
      <c r="E102" s="36">
        <v>0</v>
      </c>
      <c r="F102" s="156">
        <v>0</v>
      </c>
      <c r="G102" s="37">
        <v>0</v>
      </c>
      <c r="H102" s="38">
        <f t="array" ref="H102">SUM(ROUND(E102:G102,0))</f>
        <v>0</v>
      </c>
      <c r="I102" s="23"/>
      <c r="J102" s="23"/>
      <c r="K102" s="23"/>
      <c r="L102" s="23"/>
    </row>
    <row r="103" spans="1:112" ht="32.1" hidden="1" customHeight="1">
      <c r="A103" s="44"/>
      <c r="B103" s="30">
        <v>0</v>
      </c>
      <c r="C103" s="47">
        <v>0</v>
      </c>
      <c r="D103" s="35">
        <f t="shared" si="0"/>
        <v>0</v>
      </c>
      <c r="E103" s="36">
        <v>0</v>
      </c>
      <c r="F103" s="156">
        <v>0</v>
      </c>
      <c r="G103" s="37">
        <v>0</v>
      </c>
      <c r="H103" s="38">
        <f t="array" ref="H103">SUM(ROUND(E103:G103,0))</f>
        <v>0</v>
      </c>
      <c r="I103" s="23"/>
      <c r="J103" s="23"/>
      <c r="K103" s="23"/>
      <c r="L103" s="23"/>
    </row>
    <row r="104" spans="1:112" ht="32.1" hidden="1" customHeight="1">
      <c r="A104" s="44"/>
      <c r="B104" s="30">
        <v>0</v>
      </c>
      <c r="C104" s="47">
        <v>0</v>
      </c>
      <c r="D104" s="35">
        <f t="shared" ref="D104" si="6">ROUND(B104*C104,0)</f>
        <v>0</v>
      </c>
      <c r="E104" s="36">
        <v>0</v>
      </c>
      <c r="F104" s="156">
        <v>0</v>
      </c>
      <c r="G104" s="37">
        <v>0</v>
      </c>
      <c r="H104" s="38">
        <f t="array" ref="H104">SUM(ROUND(E104:G104,0))</f>
        <v>0</v>
      </c>
      <c r="I104" s="23"/>
      <c r="J104" s="23"/>
      <c r="K104" s="23"/>
      <c r="L104" s="23"/>
    </row>
    <row r="105" spans="1:112" ht="32.1" hidden="1" customHeight="1">
      <c r="A105" s="44" t="s">
        <v>109</v>
      </c>
      <c r="B105" s="30">
        <v>0</v>
      </c>
      <c r="C105" s="47">
        <v>0</v>
      </c>
      <c r="D105" s="35">
        <f t="shared" ref="D105" si="7">ROUND(B105*C105,0)</f>
        <v>0</v>
      </c>
      <c r="E105" s="36">
        <v>0</v>
      </c>
      <c r="F105" s="156">
        <v>0</v>
      </c>
      <c r="G105" s="37">
        <v>0</v>
      </c>
      <c r="H105" s="38">
        <f t="array" ref="H105">SUM(ROUND(E105:G105,0))</f>
        <v>0</v>
      </c>
      <c r="I105" s="23"/>
      <c r="J105" s="23"/>
      <c r="K105" s="23"/>
      <c r="L105" s="23"/>
    </row>
    <row r="106" spans="1:112" ht="32.1" hidden="1" customHeight="1" thickBot="1">
      <c r="A106" s="44" t="s">
        <v>109</v>
      </c>
      <c r="B106" s="30">
        <v>0</v>
      </c>
      <c r="C106" s="47">
        <v>0</v>
      </c>
      <c r="D106" s="40">
        <f t="shared" si="0"/>
        <v>0</v>
      </c>
      <c r="E106" s="36">
        <v>0</v>
      </c>
      <c r="F106" s="156">
        <v>0</v>
      </c>
      <c r="G106" s="37">
        <v>0</v>
      </c>
      <c r="H106" s="38">
        <f t="array" ref="H106">SUM(ROUND(E106:G106,0))</f>
        <v>0</v>
      </c>
      <c r="I106" s="23"/>
      <c r="J106" s="23"/>
      <c r="K106" s="23"/>
      <c r="L106" s="23"/>
    </row>
    <row r="107" spans="1:112" ht="32.1" customHeight="1" thickBot="1">
      <c r="A107" s="334" t="s">
        <v>110</v>
      </c>
      <c r="B107" s="335"/>
      <c r="C107" s="335"/>
      <c r="D107" s="336"/>
      <c r="E107" s="41">
        <f t="array" ref="E107">SUM(ROUND(E7:E106,0))</f>
        <v>0</v>
      </c>
      <c r="F107" s="41">
        <f t="array" ref="F107">SUM(ROUND(F7:F106,0))</f>
        <v>0</v>
      </c>
      <c r="G107" s="41">
        <f t="array" ref="G107">SUM(ROUND(G7:G106,0))</f>
        <v>0</v>
      </c>
      <c r="H107" s="42">
        <f>SUM(H7:H106)</f>
        <v>0</v>
      </c>
      <c r="I107" s="23"/>
      <c r="J107" s="23"/>
      <c r="K107" s="23"/>
      <c r="L107" s="23"/>
    </row>
    <row r="108" spans="1:112" ht="18.95" customHeight="1" thickBot="1">
      <c r="A108" s="100"/>
      <c r="B108" s="101"/>
      <c r="C108" s="101"/>
      <c r="D108" s="101"/>
      <c r="E108" s="102"/>
      <c r="F108" s="102"/>
      <c r="G108" s="102"/>
      <c r="H108" s="102"/>
      <c r="I108" s="23"/>
      <c r="J108" s="23"/>
      <c r="K108" s="23"/>
      <c r="L108" s="23"/>
    </row>
    <row r="109" spans="1:112" ht="21.95" customHeight="1" thickBot="1">
      <c r="A109" s="330" t="s">
        <v>111</v>
      </c>
      <c r="B109" s="331"/>
      <c r="C109" s="331"/>
      <c r="D109" s="331"/>
      <c r="E109" s="331"/>
      <c r="F109" s="331"/>
      <c r="G109" s="331"/>
      <c r="H109" s="332"/>
      <c r="I109" s="23"/>
      <c r="J109" s="23"/>
      <c r="K109" s="23"/>
      <c r="L109" s="23"/>
    </row>
    <row r="110" spans="1:112" s="6" customFormat="1" ht="60.4" thickBot="1">
      <c r="A110" s="203" t="s">
        <v>104</v>
      </c>
      <c r="B110" s="204" t="s">
        <v>112</v>
      </c>
      <c r="C110" s="204" t="s">
        <v>113</v>
      </c>
      <c r="D110" s="204" t="s">
        <v>114</v>
      </c>
      <c r="E110" s="204" t="s">
        <v>108</v>
      </c>
      <c r="F110" s="165" t="str">
        <f>'Category Budget'!$C$8</f>
        <v>[Other Entity] Share</v>
      </c>
      <c r="G110" s="9" t="str">
        <f>'Category Budget'!$D$8</f>
        <v>Match Share</v>
      </c>
      <c r="H110" s="10" t="s">
        <v>78</v>
      </c>
      <c r="I110" s="145"/>
      <c r="J110" s="145"/>
      <c r="K110" s="145"/>
      <c r="L110" s="145"/>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row>
    <row r="111" spans="1:112" ht="32.1" customHeight="1">
      <c r="A111" s="44"/>
      <c r="B111" s="30">
        <v>0</v>
      </c>
      <c r="C111" s="99">
        <v>0</v>
      </c>
      <c r="D111" s="31">
        <f>ROUND(B111*C111,0)</f>
        <v>0</v>
      </c>
      <c r="E111" s="45">
        <v>0</v>
      </c>
      <c r="F111" s="37">
        <v>0</v>
      </c>
      <c r="G111" s="37">
        <v>0</v>
      </c>
      <c r="H111" s="38">
        <f t="array" ref="H111">SUM(ROUND(E111:G111,0))</f>
        <v>0</v>
      </c>
      <c r="I111" s="23"/>
      <c r="J111" s="23"/>
      <c r="K111" s="23"/>
      <c r="L111" s="23"/>
    </row>
    <row r="112" spans="1:112" ht="32.1" customHeight="1">
      <c r="A112" s="44"/>
      <c r="B112" s="30">
        <v>0</v>
      </c>
      <c r="C112" s="47">
        <v>0</v>
      </c>
      <c r="D112" s="35">
        <f t="shared" ref="D112:D145" si="8">ROUND(B112*C112,0)</f>
        <v>0</v>
      </c>
      <c r="E112" s="45">
        <v>0</v>
      </c>
      <c r="F112" s="37">
        <v>0</v>
      </c>
      <c r="G112" s="37">
        <v>0</v>
      </c>
      <c r="H112" s="38">
        <f t="array" ref="H112">SUM(ROUND(E112:G112,0))</f>
        <v>0</v>
      </c>
      <c r="I112" s="23"/>
      <c r="J112" s="23"/>
      <c r="K112" s="23"/>
      <c r="L112" s="23"/>
    </row>
    <row r="113" spans="1:8" ht="32.1" customHeight="1" thickBot="1">
      <c r="A113" s="44"/>
      <c r="B113" s="30">
        <v>0</v>
      </c>
      <c r="C113" s="47">
        <v>0</v>
      </c>
      <c r="D113" s="35">
        <f t="shared" si="8"/>
        <v>0</v>
      </c>
      <c r="E113" s="45">
        <v>0</v>
      </c>
      <c r="F113" s="37">
        <v>0</v>
      </c>
      <c r="G113" s="37">
        <v>0</v>
      </c>
      <c r="H113" s="38">
        <f t="array" ref="H113">SUM(ROUND(E113:G113,0))</f>
        <v>0</v>
      </c>
    </row>
    <row r="114" spans="1:8" ht="32.1" hidden="1" customHeight="1">
      <c r="A114" s="44"/>
      <c r="B114" s="30">
        <v>0</v>
      </c>
      <c r="C114" s="47">
        <v>0</v>
      </c>
      <c r="D114" s="35">
        <f t="shared" si="8"/>
        <v>0</v>
      </c>
      <c r="E114" s="45">
        <v>0</v>
      </c>
      <c r="F114" s="37">
        <v>0</v>
      </c>
      <c r="G114" s="37">
        <v>0</v>
      </c>
      <c r="H114" s="38">
        <f t="array" ref="H114">SUM(ROUND(E114:G114,0))</f>
        <v>0</v>
      </c>
    </row>
    <row r="115" spans="1:8" ht="32.1" hidden="1" customHeight="1">
      <c r="A115" s="44"/>
      <c r="B115" s="30">
        <v>0</v>
      </c>
      <c r="C115" s="47">
        <v>0</v>
      </c>
      <c r="D115" s="35">
        <f t="shared" si="8"/>
        <v>0</v>
      </c>
      <c r="E115" s="45">
        <v>0</v>
      </c>
      <c r="F115" s="37">
        <v>0</v>
      </c>
      <c r="G115" s="37">
        <v>0</v>
      </c>
      <c r="H115" s="38">
        <f t="array" ref="H115">SUM(ROUND(E115:G115,0))</f>
        <v>0</v>
      </c>
    </row>
    <row r="116" spans="1:8" ht="32.1" hidden="1" customHeight="1">
      <c r="A116" s="44"/>
      <c r="B116" s="30">
        <v>0</v>
      </c>
      <c r="C116" s="47">
        <v>0</v>
      </c>
      <c r="D116" s="35">
        <f t="shared" si="8"/>
        <v>0</v>
      </c>
      <c r="E116" s="45">
        <v>0</v>
      </c>
      <c r="F116" s="37">
        <v>0</v>
      </c>
      <c r="G116" s="37">
        <v>0</v>
      </c>
      <c r="H116" s="38">
        <f t="array" ref="H116">SUM(ROUND(E116:G116,0))</f>
        <v>0</v>
      </c>
    </row>
    <row r="117" spans="1:8" ht="32.1" hidden="1" customHeight="1">
      <c r="A117" s="44"/>
      <c r="B117" s="30">
        <v>0</v>
      </c>
      <c r="C117" s="47">
        <v>0</v>
      </c>
      <c r="D117" s="35">
        <f t="shared" si="8"/>
        <v>0</v>
      </c>
      <c r="E117" s="45">
        <v>0</v>
      </c>
      <c r="F117" s="37">
        <v>0</v>
      </c>
      <c r="G117" s="37">
        <v>0</v>
      </c>
      <c r="H117" s="38">
        <f t="array" ref="H117">SUM(ROUND(E117:G117,0))</f>
        <v>0</v>
      </c>
    </row>
    <row r="118" spans="1:8" ht="32.1" hidden="1" customHeight="1">
      <c r="A118" s="44"/>
      <c r="B118" s="30">
        <v>0</v>
      </c>
      <c r="C118" s="47">
        <v>0</v>
      </c>
      <c r="D118" s="35">
        <f t="shared" si="8"/>
        <v>0</v>
      </c>
      <c r="E118" s="45">
        <v>0</v>
      </c>
      <c r="F118" s="37">
        <v>0</v>
      </c>
      <c r="G118" s="37">
        <v>0</v>
      </c>
      <c r="H118" s="38">
        <f t="array" ref="H118">SUM(ROUND(E118:G118,0))</f>
        <v>0</v>
      </c>
    </row>
    <row r="119" spans="1:8" ht="32.1" hidden="1" customHeight="1">
      <c r="A119" s="44"/>
      <c r="B119" s="30">
        <v>0</v>
      </c>
      <c r="C119" s="47">
        <v>0</v>
      </c>
      <c r="D119" s="35">
        <f t="shared" si="8"/>
        <v>0</v>
      </c>
      <c r="E119" s="45">
        <v>0</v>
      </c>
      <c r="F119" s="37">
        <v>0</v>
      </c>
      <c r="G119" s="37">
        <v>0</v>
      </c>
      <c r="H119" s="38">
        <f t="array" ref="H119">SUM(ROUND(E119:G119,0))</f>
        <v>0</v>
      </c>
    </row>
    <row r="120" spans="1:8" ht="32.1" hidden="1" customHeight="1" thickBot="1">
      <c r="A120" s="44"/>
      <c r="B120" s="30">
        <v>0</v>
      </c>
      <c r="C120" s="47">
        <v>0</v>
      </c>
      <c r="D120" s="35">
        <f t="shared" si="8"/>
        <v>0</v>
      </c>
      <c r="E120" s="45">
        <v>0</v>
      </c>
      <c r="F120" s="37">
        <v>0</v>
      </c>
      <c r="G120" s="37">
        <v>0</v>
      </c>
      <c r="H120" s="38">
        <f t="array" ref="H120">SUM(ROUND(E120:G120,0))</f>
        <v>0</v>
      </c>
    </row>
    <row r="121" spans="1:8" ht="32.1" hidden="1" customHeight="1">
      <c r="A121" s="44"/>
      <c r="B121" s="30">
        <v>0</v>
      </c>
      <c r="C121" s="47">
        <v>0</v>
      </c>
      <c r="D121" s="35">
        <f t="shared" si="8"/>
        <v>0</v>
      </c>
      <c r="E121" s="45">
        <v>0</v>
      </c>
      <c r="F121" s="37">
        <v>0</v>
      </c>
      <c r="G121" s="37">
        <v>0</v>
      </c>
      <c r="H121" s="38">
        <f t="array" ref="H121">SUM(ROUND(E121:G121,0))</f>
        <v>0</v>
      </c>
    </row>
    <row r="122" spans="1:8" ht="32.1" hidden="1" customHeight="1">
      <c r="A122" s="44"/>
      <c r="B122" s="30">
        <v>0</v>
      </c>
      <c r="C122" s="47">
        <v>0</v>
      </c>
      <c r="D122" s="35">
        <f t="shared" si="8"/>
        <v>0</v>
      </c>
      <c r="E122" s="45">
        <v>0</v>
      </c>
      <c r="F122" s="37">
        <v>0</v>
      </c>
      <c r="G122" s="37">
        <v>0</v>
      </c>
      <c r="H122" s="38">
        <f t="array" ref="H122">SUM(ROUND(E122:G122,0))</f>
        <v>0</v>
      </c>
    </row>
    <row r="123" spans="1:8" ht="32.1" hidden="1" customHeight="1">
      <c r="A123" s="44"/>
      <c r="B123" s="30">
        <v>0</v>
      </c>
      <c r="C123" s="47">
        <v>0</v>
      </c>
      <c r="D123" s="35">
        <f t="shared" si="8"/>
        <v>0</v>
      </c>
      <c r="E123" s="45">
        <v>0</v>
      </c>
      <c r="F123" s="37">
        <v>0</v>
      </c>
      <c r="G123" s="37">
        <v>0</v>
      </c>
      <c r="H123" s="38">
        <f t="array" ref="H123">SUM(ROUND(E123:G123,0))</f>
        <v>0</v>
      </c>
    </row>
    <row r="124" spans="1:8" ht="32.1" hidden="1" customHeight="1">
      <c r="A124" s="44"/>
      <c r="B124" s="30">
        <v>0</v>
      </c>
      <c r="C124" s="47">
        <v>0</v>
      </c>
      <c r="D124" s="35">
        <f t="shared" si="8"/>
        <v>0</v>
      </c>
      <c r="E124" s="45">
        <v>0</v>
      </c>
      <c r="F124" s="37">
        <v>0</v>
      </c>
      <c r="G124" s="37">
        <v>0</v>
      </c>
      <c r="H124" s="38">
        <f t="array" ref="H124">SUM(ROUND(E124:G124,0))</f>
        <v>0</v>
      </c>
    </row>
    <row r="125" spans="1:8" ht="32.1" hidden="1" customHeight="1">
      <c r="A125" s="44"/>
      <c r="B125" s="30">
        <v>0</v>
      </c>
      <c r="C125" s="47">
        <v>0</v>
      </c>
      <c r="D125" s="35">
        <f t="shared" si="8"/>
        <v>0</v>
      </c>
      <c r="E125" s="45">
        <v>0</v>
      </c>
      <c r="F125" s="37">
        <v>0</v>
      </c>
      <c r="G125" s="37">
        <v>0</v>
      </c>
      <c r="H125" s="38">
        <f t="array" ref="H125">SUM(ROUND(E125:G125,0))</f>
        <v>0</v>
      </c>
    </row>
    <row r="126" spans="1:8" ht="32.1" hidden="1" customHeight="1">
      <c r="A126" s="44"/>
      <c r="B126" s="30">
        <v>0</v>
      </c>
      <c r="C126" s="47">
        <v>0</v>
      </c>
      <c r="D126" s="35">
        <f t="shared" si="8"/>
        <v>0</v>
      </c>
      <c r="E126" s="45">
        <v>0</v>
      </c>
      <c r="F126" s="37">
        <v>0</v>
      </c>
      <c r="G126" s="37">
        <v>0</v>
      </c>
      <c r="H126" s="38">
        <f t="array" ref="H126">SUM(ROUND(E126:G126,0))</f>
        <v>0</v>
      </c>
    </row>
    <row r="127" spans="1:8" ht="32.1" hidden="1" customHeight="1">
      <c r="A127" s="44"/>
      <c r="B127" s="30">
        <v>0</v>
      </c>
      <c r="C127" s="47">
        <v>0</v>
      </c>
      <c r="D127" s="35">
        <f t="shared" si="8"/>
        <v>0</v>
      </c>
      <c r="E127" s="45">
        <v>0</v>
      </c>
      <c r="F127" s="37">
        <v>0</v>
      </c>
      <c r="G127" s="37">
        <v>0</v>
      </c>
      <c r="H127" s="38">
        <f t="array" ref="H127">SUM(ROUND(E127:G127,0))</f>
        <v>0</v>
      </c>
    </row>
    <row r="128" spans="1:8" ht="32.1" hidden="1" customHeight="1">
      <c r="A128" s="44"/>
      <c r="B128" s="30">
        <v>0</v>
      </c>
      <c r="C128" s="47">
        <v>0</v>
      </c>
      <c r="D128" s="35">
        <f t="shared" si="8"/>
        <v>0</v>
      </c>
      <c r="E128" s="45">
        <v>0</v>
      </c>
      <c r="F128" s="37">
        <v>0</v>
      </c>
      <c r="G128" s="37">
        <v>0</v>
      </c>
      <c r="H128" s="38">
        <f t="array" ref="H128">SUM(ROUND(E128:G128,0))</f>
        <v>0</v>
      </c>
    </row>
    <row r="129" spans="1:8" ht="32.1" hidden="1" customHeight="1">
      <c r="A129" s="44"/>
      <c r="B129" s="30">
        <v>0</v>
      </c>
      <c r="C129" s="47">
        <v>0</v>
      </c>
      <c r="D129" s="35">
        <f t="shared" si="8"/>
        <v>0</v>
      </c>
      <c r="E129" s="45">
        <v>0</v>
      </c>
      <c r="F129" s="37">
        <v>0</v>
      </c>
      <c r="G129" s="37">
        <v>0</v>
      </c>
      <c r="H129" s="38">
        <f t="array" ref="H129">SUM(ROUND(E129:G129,0))</f>
        <v>0</v>
      </c>
    </row>
    <row r="130" spans="1:8" ht="32.1" hidden="1" customHeight="1">
      <c r="A130" s="44"/>
      <c r="B130" s="30">
        <v>0</v>
      </c>
      <c r="C130" s="47">
        <v>0</v>
      </c>
      <c r="D130" s="35">
        <f t="shared" si="8"/>
        <v>0</v>
      </c>
      <c r="E130" s="45">
        <v>0</v>
      </c>
      <c r="F130" s="37">
        <v>0</v>
      </c>
      <c r="G130" s="37">
        <v>0</v>
      </c>
      <c r="H130" s="38">
        <f t="array" ref="H130">SUM(ROUND(E130:G130,0))</f>
        <v>0</v>
      </c>
    </row>
    <row r="131" spans="1:8" ht="32.1" hidden="1" customHeight="1">
      <c r="A131" s="44"/>
      <c r="B131" s="30">
        <v>0</v>
      </c>
      <c r="C131" s="47">
        <v>0</v>
      </c>
      <c r="D131" s="35">
        <f t="shared" si="8"/>
        <v>0</v>
      </c>
      <c r="E131" s="45">
        <v>0</v>
      </c>
      <c r="F131" s="37">
        <v>0</v>
      </c>
      <c r="G131" s="37">
        <v>0</v>
      </c>
      <c r="H131" s="38">
        <f t="array" ref="H131">SUM(ROUND(E131:G131,0))</f>
        <v>0</v>
      </c>
    </row>
    <row r="132" spans="1:8" ht="32.1" hidden="1" customHeight="1">
      <c r="A132" s="44"/>
      <c r="B132" s="30">
        <v>0</v>
      </c>
      <c r="C132" s="47">
        <v>0</v>
      </c>
      <c r="D132" s="35">
        <f t="shared" si="8"/>
        <v>0</v>
      </c>
      <c r="E132" s="45">
        <v>0</v>
      </c>
      <c r="F132" s="37">
        <v>0</v>
      </c>
      <c r="G132" s="37">
        <v>0</v>
      </c>
      <c r="H132" s="38">
        <f t="array" ref="H132">SUM(ROUND(E132:G132,0))</f>
        <v>0</v>
      </c>
    </row>
    <row r="133" spans="1:8" ht="32.1" hidden="1" customHeight="1">
      <c r="A133" s="44"/>
      <c r="B133" s="30">
        <v>0</v>
      </c>
      <c r="C133" s="47">
        <v>0</v>
      </c>
      <c r="D133" s="35">
        <f t="shared" si="8"/>
        <v>0</v>
      </c>
      <c r="E133" s="45">
        <v>0</v>
      </c>
      <c r="F133" s="37">
        <v>0</v>
      </c>
      <c r="G133" s="37">
        <v>0</v>
      </c>
      <c r="H133" s="38">
        <f t="array" ref="H133">SUM(ROUND(E133:G133,0))</f>
        <v>0</v>
      </c>
    </row>
    <row r="134" spans="1:8" ht="32.1" hidden="1" customHeight="1">
      <c r="A134" s="44"/>
      <c r="B134" s="30">
        <v>0</v>
      </c>
      <c r="C134" s="47">
        <v>0</v>
      </c>
      <c r="D134" s="35">
        <f t="shared" si="8"/>
        <v>0</v>
      </c>
      <c r="E134" s="45">
        <v>0</v>
      </c>
      <c r="F134" s="37">
        <v>0</v>
      </c>
      <c r="G134" s="37">
        <v>0</v>
      </c>
      <c r="H134" s="38">
        <f t="array" ref="H134">SUM(ROUND(E134:G134,0))</f>
        <v>0</v>
      </c>
    </row>
    <row r="135" spans="1:8" ht="32.1" hidden="1" customHeight="1">
      <c r="A135" s="44"/>
      <c r="B135" s="30">
        <v>0</v>
      </c>
      <c r="C135" s="47">
        <v>0</v>
      </c>
      <c r="D135" s="35">
        <f t="shared" si="8"/>
        <v>0</v>
      </c>
      <c r="E135" s="45">
        <v>0</v>
      </c>
      <c r="F135" s="37">
        <v>0</v>
      </c>
      <c r="G135" s="37">
        <v>0</v>
      </c>
      <c r="H135" s="38">
        <f t="array" ref="H135">SUM(ROUND(E135:G135,0))</f>
        <v>0</v>
      </c>
    </row>
    <row r="136" spans="1:8" ht="32.1" hidden="1" customHeight="1">
      <c r="A136" s="44"/>
      <c r="B136" s="30">
        <v>0</v>
      </c>
      <c r="C136" s="47">
        <v>0</v>
      </c>
      <c r="D136" s="35">
        <f t="shared" si="8"/>
        <v>0</v>
      </c>
      <c r="E136" s="45">
        <v>0</v>
      </c>
      <c r="F136" s="37">
        <v>0</v>
      </c>
      <c r="G136" s="37">
        <v>0</v>
      </c>
      <c r="H136" s="38">
        <f t="array" ref="H136">SUM(ROUND(E136:G136,0))</f>
        <v>0</v>
      </c>
    </row>
    <row r="137" spans="1:8" ht="32.1" hidden="1" customHeight="1">
      <c r="A137" s="44"/>
      <c r="B137" s="30">
        <v>0</v>
      </c>
      <c r="C137" s="47">
        <v>0</v>
      </c>
      <c r="D137" s="35">
        <f t="shared" si="8"/>
        <v>0</v>
      </c>
      <c r="E137" s="45">
        <v>0</v>
      </c>
      <c r="F137" s="37">
        <v>0</v>
      </c>
      <c r="G137" s="37">
        <v>0</v>
      </c>
      <c r="H137" s="38">
        <f t="array" ref="H137">SUM(ROUND(E137:G137,0))</f>
        <v>0</v>
      </c>
    </row>
    <row r="138" spans="1:8" ht="32.1" hidden="1" customHeight="1">
      <c r="A138" s="44"/>
      <c r="B138" s="30">
        <v>0</v>
      </c>
      <c r="C138" s="47">
        <v>0</v>
      </c>
      <c r="D138" s="35">
        <f t="shared" si="8"/>
        <v>0</v>
      </c>
      <c r="E138" s="45">
        <v>0</v>
      </c>
      <c r="F138" s="37">
        <v>0</v>
      </c>
      <c r="G138" s="37">
        <v>0</v>
      </c>
      <c r="H138" s="38">
        <f t="array" ref="H138">SUM(ROUND(E138:G138,0))</f>
        <v>0</v>
      </c>
    </row>
    <row r="139" spans="1:8" ht="32.1" hidden="1" customHeight="1">
      <c r="A139" s="44"/>
      <c r="B139" s="30">
        <v>0</v>
      </c>
      <c r="C139" s="47">
        <v>0</v>
      </c>
      <c r="D139" s="35">
        <f t="shared" si="8"/>
        <v>0</v>
      </c>
      <c r="E139" s="45">
        <v>0</v>
      </c>
      <c r="F139" s="37">
        <v>0</v>
      </c>
      <c r="G139" s="37">
        <v>0</v>
      </c>
      <c r="H139" s="38">
        <f t="array" ref="H139">SUM(ROUND(E139:G139,0))</f>
        <v>0</v>
      </c>
    </row>
    <row r="140" spans="1:8" ht="32.1" hidden="1" customHeight="1">
      <c r="A140" s="44"/>
      <c r="B140" s="30">
        <v>0</v>
      </c>
      <c r="C140" s="47">
        <v>0</v>
      </c>
      <c r="D140" s="35">
        <f t="shared" si="8"/>
        <v>0</v>
      </c>
      <c r="E140" s="45">
        <v>0</v>
      </c>
      <c r="F140" s="37">
        <v>0</v>
      </c>
      <c r="G140" s="37">
        <v>0</v>
      </c>
      <c r="H140" s="38">
        <f t="array" ref="H140">SUM(ROUND(E140:G140,0))</f>
        <v>0</v>
      </c>
    </row>
    <row r="141" spans="1:8" ht="32.1" hidden="1" customHeight="1">
      <c r="A141" s="44"/>
      <c r="B141" s="30">
        <v>0</v>
      </c>
      <c r="C141" s="47">
        <v>0</v>
      </c>
      <c r="D141" s="35">
        <f t="shared" si="8"/>
        <v>0</v>
      </c>
      <c r="E141" s="45">
        <v>0</v>
      </c>
      <c r="F141" s="37">
        <v>0</v>
      </c>
      <c r="G141" s="37">
        <v>0</v>
      </c>
      <c r="H141" s="38">
        <f t="array" ref="H141">SUM(ROUND(E141:G141,0))</f>
        <v>0</v>
      </c>
    </row>
    <row r="142" spans="1:8" ht="32.1" hidden="1" customHeight="1">
      <c r="A142" s="44"/>
      <c r="B142" s="30">
        <v>0</v>
      </c>
      <c r="C142" s="47">
        <v>0</v>
      </c>
      <c r="D142" s="35">
        <f t="shared" si="8"/>
        <v>0</v>
      </c>
      <c r="E142" s="45">
        <v>0</v>
      </c>
      <c r="F142" s="37">
        <v>0</v>
      </c>
      <c r="G142" s="37">
        <v>0</v>
      </c>
      <c r="H142" s="38">
        <f t="array" ref="H142">SUM(ROUND(E142:G142,0))</f>
        <v>0</v>
      </c>
    </row>
    <row r="143" spans="1:8" ht="32.1" hidden="1" customHeight="1">
      <c r="A143" s="44"/>
      <c r="B143" s="30">
        <v>0</v>
      </c>
      <c r="C143" s="47">
        <v>0</v>
      </c>
      <c r="D143" s="35">
        <f t="shared" si="8"/>
        <v>0</v>
      </c>
      <c r="E143" s="45">
        <v>0</v>
      </c>
      <c r="F143" s="37">
        <v>0</v>
      </c>
      <c r="G143" s="37">
        <v>0</v>
      </c>
      <c r="H143" s="38">
        <f t="array" ref="H143">SUM(ROUND(E143:G143,0))</f>
        <v>0</v>
      </c>
    </row>
    <row r="144" spans="1:8" ht="32.1" hidden="1" customHeight="1">
      <c r="A144" s="44"/>
      <c r="B144" s="30">
        <v>0</v>
      </c>
      <c r="C144" s="47">
        <v>0</v>
      </c>
      <c r="D144" s="35">
        <f t="shared" si="8"/>
        <v>0</v>
      </c>
      <c r="E144" s="45">
        <v>0</v>
      </c>
      <c r="F144" s="37">
        <v>0</v>
      </c>
      <c r="G144" s="37">
        <v>0</v>
      </c>
      <c r="H144" s="38">
        <f t="array" ref="H144">SUM(ROUND(E144:G144,0))</f>
        <v>0</v>
      </c>
    </row>
    <row r="145" spans="1:8" ht="32.1" hidden="1" customHeight="1">
      <c r="A145" s="44"/>
      <c r="B145" s="30">
        <v>0</v>
      </c>
      <c r="C145" s="47">
        <v>0</v>
      </c>
      <c r="D145" s="35">
        <f t="shared" si="8"/>
        <v>0</v>
      </c>
      <c r="E145" s="45">
        <v>0</v>
      </c>
      <c r="F145" s="37">
        <v>0</v>
      </c>
      <c r="G145" s="37">
        <v>0</v>
      </c>
      <c r="H145" s="38">
        <f t="array" ref="H145">SUM(ROUND(E145:G145,0))</f>
        <v>0</v>
      </c>
    </row>
    <row r="146" spans="1:8" ht="32.1" hidden="1" customHeight="1">
      <c r="A146" s="44"/>
      <c r="B146" s="30">
        <v>0</v>
      </c>
      <c r="C146" s="47">
        <v>0</v>
      </c>
      <c r="D146" s="35">
        <f t="shared" ref="D146:D177" si="9">ROUND(B146*C146,0)</f>
        <v>0</v>
      </c>
      <c r="E146" s="45">
        <v>0</v>
      </c>
      <c r="F146" s="37">
        <v>0</v>
      </c>
      <c r="G146" s="37">
        <v>0</v>
      </c>
      <c r="H146" s="38">
        <f t="array" ref="H146">SUM(ROUND(E146:G146,0))</f>
        <v>0</v>
      </c>
    </row>
    <row r="147" spans="1:8" ht="32.1" hidden="1" customHeight="1">
      <c r="A147" s="44"/>
      <c r="B147" s="30">
        <v>0</v>
      </c>
      <c r="C147" s="47">
        <v>0</v>
      </c>
      <c r="D147" s="35">
        <f t="shared" si="9"/>
        <v>0</v>
      </c>
      <c r="E147" s="45">
        <v>0</v>
      </c>
      <c r="F147" s="37">
        <v>0</v>
      </c>
      <c r="G147" s="37">
        <v>0</v>
      </c>
      <c r="H147" s="38">
        <f t="array" ref="H147">SUM(ROUND(E147:G147,0))</f>
        <v>0</v>
      </c>
    </row>
    <row r="148" spans="1:8" ht="32.1" hidden="1" customHeight="1">
      <c r="A148" s="44"/>
      <c r="B148" s="30">
        <v>0</v>
      </c>
      <c r="C148" s="47">
        <v>0</v>
      </c>
      <c r="D148" s="35">
        <f t="shared" si="9"/>
        <v>0</v>
      </c>
      <c r="E148" s="45">
        <v>0</v>
      </c>
      <c r="F148" s="37">
        <v>0</v>
      </c>
      <c r="G148" s="37">
        <v>0</v>
      </c>
      <c r="H148" s="38">
        <f t="array" ref="H148">SUM(ROUND(E148:G148,0))</f>
        <v>0</v>
      </c>
    </row>
    <row r="149" spans="1:8" ht="32.1" hidden="1" customHeight="1">
      <c r="A149" s="44"/>
      <c r="B149" s="30">
        <v>0</v>
      </c>
      <c r="C149" s="47">
        <v>0</v>
      </c>
      <c r="D149" s="35">
        <f t="shared" si="9"/>
        <v>0</v>
      </c>
      <c r="E149" s="45">
        <v>0</v>
      </c>
      <c r="F149" s="37">
        <v>0</v>
      </c>
      <c r="G149" s="37">
        <v>0</v>
      </c>
      <c r="H149" s="38">
        <f t="array" ref="H149">SUM(ROUND(E149:G149,0))</f>
        <v>0</v>
      </c>
    </row>
    <row r="150" spans="1:8" ht="32.1" hidden="1" customHeight="1">
      <c r="A150" s="44"/>
      <c r="B150" s="30">
        <v>0</v>
      </c>
      <c r="C150" s="47">
        <v>0</v>
      </c>
      <c r="D150" s="35">
        <f t="shared" si="9"/>
        <v>0</v>
      </c>
      <c r="E150" s="45">
        <v>0</v>
      </c>
      <c r="F150" s="37">
        <v>0</v>
      </c>
      <c r="G150" s="37">
        <v>0</v>
      </c>
      <c r="H150" s="38">
        <f t="array" ref="H150">SUM(ROUND(E150:G150,0))</f>
        <v>0</v>
      </c>
    </row>
    <row r="151" spans="1:8" ht="32.1" hidden="1" customHeight="1">
      <c r="A151" s="44"/>
      <c r="B151" s="30">
        <v>0</v>
      </c>
      <c r="C151" s="47">
        <v>0</v>
      </c>
      <c r="D151" s="35">
        <f t="shared" si="9"/>
        <v>0</v>
      </c>
      <c r="E151" s="45">
        <v>0</v>
      </c>
      <c r="F151" s="37">
        <v>0</v>
      </c>
      <c r="G151" s="37">
        <v>0</v>
      </c>
      <c r="H151" s="38">
        <f t="array" ref="H151">SUM(ROUND(E151:G151,0))</f>
        <v>0</v>
      </c>
    </row>
    <row r="152" spans="1:8" ht="32.1" hidden="1" customHeight="1">
      <c r="A152" s="44"/>
      <c r="B152" s="30">
        <v>0</v>
      </c>
      <c r="C152" s="47">
        <v>0</v>
      </c>
      <c r="D152" s="35">
        <f t="shared" si="9"/>
        <v>0</v>
      </c>
      <c r="E152" s="45">
        <v>0</v>
      </c>
      <c r="F152" s="37">
        <v>0</v>
      </c>
      <c r="G152" s="37">
        <v>0</v>
      </c>
      <c r="H152" s="38">
        <f t="array" ref="H152">SUM(ROUND(E152:G152,0))</f>
        <v>0</v>
      </c>
    </row>
    <row r="153" spans="1:8" ht="32.1" hidden="1" customHeight="1">
      <c r="A153" s="44"/>
      <c r="B153" s="30">
        <v>0</v>
      </c>
      <c r="C153" s="47">
        <v>0</v>
      </c>
      <c r="D153" s="35">
        <f t="shared" si="9"/>
        <v>0</v>
      </c>
      <c r="E153" s="45">
        <v>0</v>
      </c>
      <c r="F153" s="37">
        <v>0</v>
      </c>
      <c r="G153" s="37">
        <v>0</v>
      </c>
      <c r="H153" s="38">
        <f t="array" ref="H153">SUM(ROUND(E153:G153,0))</f>
        <v>0</v>
      </c>
    </row>
    <row r="154" spans="1:8" ht="32.1" hidden="1" customHeight="1">
      <c r="A154" s="44"/>
      <c r="B154" s="30">
        <v>0</v>
      </c>
      <c r="C154" s="47">
        <v>0</v>
      </c>
      <c r="D154" s="35">
        <f t="shared" si="9"/>
        <v>0</v>
      </c>
      <c r="E154" s="45">
        <v>0</v>
      </c>
      <c r="F154" s="37">
        <v>0</v>
      </c>
      <c r="G154" s="37">
        <v>0</v>
      </c>
      <c r="H154" s="38">
        <f t="array" ref="H154">SUM(ROUND(E154:G154,0))</f>
        <v>0</v>
      </c>
    </row>
    <row r="155" spans="1:8" ht="32.1" hidden="1" customHeight="1">
      <c r="A155" s="44"/>
      <c r="B155" s="30">
        <v>0</v>
      </c>
      <c r="C155" s="47">
        <v>0</v>
      </c>
      <c r="D155" s="35">
        <f t="shared" si="9"/>
        <v>0</v>
      </c>
      <c r="E155" s="45">
        <v>0</v>
      </c>
      <c r="F155" s="37">
        <v>0</v>
      </c>
      <c r="G155" s="37">
        <v>0</v>
      </c>
      <c r="H155" s="38">
        <f t="array" ref="H155">SUM(ROUND(E155:G155,0))</f>
        <v>0</v>
      </c>
    </row>
    <row r="156" spans="1:8" ht="32.1" hidden="1" customHeight="1">
      <c r="A156" s="44"/>
      <c r="B156" s="30">
        <v>0</v>
      </c>
      <c r="C156" s="47">
        <v>0</v>
      </c>
      <c r="D156" s="35">
        <f t="shared" si="9"/>
        <v>0</v>
      </c>
      <c r="E156" s="45">
        <v>0</v>
      </c>
      <c r="F156" s="37">
        <v>0</v>
      </c>
      <c r="G156" s="37">
        <v>0</v>
      </c>
      <c r="H156" s="38">
        <f t="array" ref="H156">SUM(ROUND(E156:G156,0))</f>
        <v>0</v>
      </c>
    </row>
    <row r="157" spans="1:8" ht="32.1" hidden="1" customHeight="1">
      <c r="A157" s="44"/>
      <c r="B157" s="30">
        <v>0</v>
      </c>
      <c r="C157" s="47">
        <v>0</v>
      </c>
      <c r="D157" s="35">
        <f t="shared" si="9"/>
        <v>0</v>
      </c>
      <c r="E157" s="45">
        <v>0</v>
      </c>
      <c r="F157" s="37">
        <v>0</v>
      </c>
      <c r="G157" s="37">
        <v>0</v>
      </c>
      <c r="H157" s="38">
        <f t="array" ref="H157">SUM(ROUND(E157:G157,0))</f>
        <v>0</v>
      </c>
    </row>
    <row r="158" spans="1:8" ht="32.1" hidden="1" customHeight="1">
      <c r="A158" s="44"/>
      <c r="B158" s="30">
        <v>0</v>
      </c>
      <c r="C158" s="47">
        <v>0</v>
      </c>
      <c r="D158" s="35">
        <f t="shared" si="9"/>
        <v>0</v>
      </c>
      <c r="E158" s="45">
        <v>0</v>
      </c>
      <c r="F158" s="37">
        <v>0</v>
      </c>
      <c r="G158" s="37">
        <v>0</v>
      </c>
      <c r="H158" s="38">
        <f t="array" ref="H158">SUM(ROUND(E158:G158,0))</f>
        <v>0</v>
      </c>
    </row>
    <row r="159" spans="1:8" ht="32.1" hidden="1" customHeight="1">
      <c r="A159" s="44"/>
      <c r="B159" s="30">
        <v>0</v>
      </c>
      <c r="C159" s="47">
        <v>0</v>
      </c>
      <c r="D159" s="35">
        <f t="shared" si="9"/>
        <v>0</v>
      </c>
      <c r="E159" s="45">
        <v>0</v>
      </c>
      <c r="F159" s="37">
        <v>0</v>
      </c>
      <c r="G159" s="37">
        <v>0</v>
      </c>
      <c r="H159" s="38">
        <f t="array" ref="H159">SUM(ROUND(E159:G159,0))</f>
        <v>0</v>
      </c>
    </row>
    <row r="160" spans="1:8" ht="32.1" hidden="1" customHeight="1">
      <c r="A160" s="44"/>
      <c r="B160" s="30">
        <v>0</v>
      </c>
      <c r="C160" s="47">
        <v>0</v>
      </c>
      <c r="D160" s="35">
        <f t="shared" si="9"/>
        <v>0</v>
      </c>
      <c r="E160" s="45">
        <v>0</v>
      </c>
      <c r="F160" s="37">
        <v>0</v>
      </c>
      <c r="G160" s="37">
        <v>0</v>
      </c>
      <c r="H160" s="38">
        <f t="array" ref="H160">SUM(ROUND(E160:G160,0))</f>
        <v>0</v>
      </c>
    </row>
    <row r="161" spans="1:8" ht="32.1" hidden="1" customHeight="1">
      <c r="A161" s="44"/>
      <c r="B161" s="30">
        <v>0</v>
      </c>
      <c r="C161" s="47">
        <v>0</v>
      </c>
      <c r="D161" s="35">
        <f t="shared" si="9"/>
        <v>0</v>
      </c>
      <c r="E161" s="45">
        <v>0</v>
      </c>
      <c r="F161" s="37">
        <v>0</v>
      </c>
      <c r="G161" s="37">
        <v>0</v>
      </c>
      <c r="H161" s="38">
        <f t="array" ref="H161">SUM(ROUND(E161:G161,0))</f>
        <v>0</v>
      </c>
    </row>
    <row r="162" spans="1:8" ht="32.1" hidden="1" customHeight="1">
      <c r="A162" s="44"/>
      <c r="B162" s="30">
        <v>0</v>
      </c>
      <c r="C162" s="47">
        <v>0</v>
      </c>
      <c r="D162" s="35">
        <f t="shared" si="9"/>
        <v>0</v>
      </c>
      <c r="E162" s="45">
        <v>0</v>
      </c>
      <c r="F162" s="37">
        <v>0</v>
      </c>
      <c r="G162" s="37">
        <v>0</v>
      </c>
      <c r="H162" s="38">
        <f t="array" ref="H162">SUM(ROUND(E162:G162,0))</f>
        <v>0</v>
      </c>
    </row>
    <row r="163" spans="1:8" ht="32.1" hidden="1" customHeight="1">
      <c r="A163" s="44"/>
      <c r="B163" s="30">
        <v>0</v>
      </c>
      <c r="C163" s="47">
        <v>0</v>
      </c>
      <c r="D163" s="35">
        <f t="shared" si="9"/>
        <v>0</v>
      </c>
      <c r="E163" s="45">
        <v>0</v>
      </c>
      <c r="F163" s="37">
        <v>0</v>
      </c>
      <c r="G163" s="37">
        <v>0</v>
      </c>
      <c r="H163" s="38">
        <f t="array" ref="H163">SUM(ROUND(E163:G163,0))</f>
        <v>0</v>
      </c>
    </row>
    <row r="164" spans="1:8" ht="32.1" hidden="1" customHeight="1">
      <c r="A164" s="44"/>
      <c r="B164" s="30">
        <v>0</v>
      </c>
      <c r="C164" s="47">
        <v>0</v>
      </c>
      <c r="D164" s="35">
        <f t="shared" si="9"/>
        <v>0</v>
      </c>
      <c r="E164" s="45">
        <v>0</v>
      </c>
      <c r="F164" s="37">
        <v>0</v>
      </c>
      <c r="G164" s="37">
        <v>0</v>
      </c>
      <c r="H164" s="38">
        <f t="array" ref="H164">SUM(ROUND(E164:G164,0))</f>
        <v>0</v>
      </c>
    </row>
    <row r="165" spans="1:8" ht="32.1" hidden="1" customHeight="1">
      <c r="A165" s="44"/>
      <c r="B165" s="30">
        <v>0</v>
      </c>
      <c r="C165" s="47">
        <v>0</v>
      </c>
      <c r="D165" s="35">
        <f t="shared" si="9"/>
        <v>0</v>
      </c>
      <c r="E165" s="45">
        <v>0</v>
      </c>
      <c r="F165" s="37">
        <v>0</v>
      </c>
      <c r="G165" s="37">
        <v>0</v>
      </c>
      <c r="H165" s="38">
        <f t="array" ref="H165">SUM(ROUND(E165:G165,0))</f>
        <v>0</v>
      </c>
    </row>
    <row r="166" spans="1:8" ht="32.1" hidden="1" customHeight="1">
      <c r="A166" s="44"/>
      <c r="B166" s="30">
        <v>0</v>
      </c>
      <c r="C166" s="47">
        <v>0</v>
      </c>
      <c r="D166" s="35">
        <f t="shared" si="9"/>
        <v>0</v>
      </c>
      <c r="E166" s="45">
        <v>0</v>
      </c>
      <c r="F166" s="37">
        <v>0</v>
      </c>
      <c r="G166" s="37">
        <v>0</v>
      </c>
      <c r="H166" s="38">
        <f t="array" ref="H166">SUM(ROUND(E166:G166,0))</f>
        <v>0</v>
      </c>
    </row>
    <row r="167" spans="1:8" ht="32.1" hidden="1" customHeight="1">
      <c r="A167" s="44"/>
      <c r="B167" s="30">
        <v>0</v>
      </c>
      <c r="C167" s="47">
        <v>0</v>
      </c>
      <c r="D167" s="35">
        <f t="shared" si="9"/>
        <v>0</v>
      </c>
      <c r="E167" s="45">
        <v>0</v>
      </c>
      <c r="F167" s="37">
        <v>0</v>
      </c>
      <c r="G167" s="37">
        <v>0</v>
      </c>
      <c r="H167" s="38">
        <f t="array" ref="H167">SUM(ROUND(E167:G167,0))</f>
        <v>0</v>
      </c>
    </row>
    <row r="168" spans="1:8" ht="32.1" hidden="1" customHeight="1">
      <c r="A168" s="44"/>
      <c r="B168" s="30">
        <v>0</v>
      </c>
      <c r="C168" s="47">
        <v>0</v>
      </c>
      <c r="D168" s="35">
        <f t="shared" si="9"/>
        <v>0</v>
      </c>
      <c r="E168" s="45">
        <v>0</v>
      </c>
      <c r="F168" s="37">
        <v>0</v>
      </c>
      <c r="G168" s="37">
        <v>0</v>
      </c>
      <c r="H168" s="38">
        <f t="array" ref="H168">SUM(ROUND(E168:G168,0))</f>
        <v>0</v>
      </c>
    </row>
    <row r="169" spans="1:8" ht="32.1" hidden="1" customHeight="1">
      <c r="A169" s="44"/>
      <c r="B169" s="30">
        <v>0</v>
      </c>
      <c r="C169" s="47">
        <v>0</v>
      </c>
      <c r="D169" s="35">
        <f t="shared" si="9"/>
        <v>0</v>
      </c>
      <c r="E169" s="45">
        <v>0</v>
      </c>
      <c r="F169" s="37">
        <v>0</v>
      </c>
      <c r="G169" s="37">
        <v>0</v>
      </c>
      <c r="H169" s="38">
        <f t="array" ref="H169">SUM(ROUND(E169:G169,0))</f>
        <v>0</v>
      </c>
    </row>
    <row r="170" spans="1:8" ht="32.1" hidden="1" customHeight="1">
      <c r="A170" s="44"/>
      <c r="B170" s="30">
        <v>0</v>
      </c>
      <c r="C170" s="47">
        <v>0</v>
      </c>
      <c r="D170" s="35">
        <f t="shared" si="9"/>
        <v>0</v>
      </c>
      <c r="E170" s="45">
        <v>0</v>
      </c>
      <c r="F170" s="37">
        <v>0</v>
      </c>
      <c r="G170" s="37">
        <v>0</v>
      </c>
      <c r="H170" s="38">
        <f t="array" ref="H170">SUM(ROUND(E170:G170,0))</f>
        <v>0</v>
      </c>
    </row>
    <row r="171" spans="1:8" ht="32.1" hidden="1" customHeight="1">
      <c r="A171" s="44"/>
      <c r="B171" s="30">
        <v>0</v>
      </c>
      <c r="C171" s="47">
        <v>0</v>
      </c>
      <c r="D171" s="35">
        <f t="shared" si="9"/>
        <v>0</v>
      </c>
      <c r="E171" s="45">
        <v>0</v>
      </c>
      <c r="F171" s="37">
        <v>0</v>
      </c>
      <c r="G171" s="37">
        <v>0</v>
      </c>
      <c r="H171" s="38">
        <f t="array" ref="H171">SUM(ROUND(E171:G171,0))</f>
        <v>0</v>
      </c>
    </row>
    <row r="172" spans="1:8" ht="32.1" hidden="1" customHeight="1">
      <c r="A172" s="44"/>
      <c r="B172" s="30">
        <v>0</v>
      </c>
      <c r="C172" s="47">
        <v>0</v>
      </c>
      <c r="D172" s="35">
        <f t="shared" si="9"/>
        <v>0</v>
      </c>
      <c r="E172" s="45">
        <v>0</v>
      </c>
      <c r="F172" s="37">
        <v>0</v>
      </c>
      <c r="G172" s="37">
        <v>0</v>
      </c>
      <c r="H172" s="38">
        <f t="array" ref="H172">SUM(ROUND(E172:G172,0))</f>
        <v>0</v>
      </c>
    </row>
    <row r="173" spans="1:8" ht="32.1" hidden="1" customHeight="1">
      <c r="A173" s="44"/>
      <c r="B173" s="30">
        <v>0</v>
      </c>
      <c r="C173" s="47">
        <v>0</v>
      </c>
      <c r="D173" s="35">
        <f t="shared" si="9"/>
        <v>0</v>
      </c>
      <c r="E173" s="45">
        <v>0</v>
      </c>
      <c r="F173" s="37">
        <v>0</v>
      </c>
      <c r="G173" s="37">
        <v>0</v>
      </c>
      <c r="H173" s="38">
        <f t="array" ref="H173">SUM(ROUND(E173:G173,0))</f>
        <v>0</v>
      </c>
    </row>
    <row r="174" spans="1:8" ht="32.1" hidden="1" customHeight="1">
      <c r="A174" s="44"/>
      <c r="B174" s="30">
        <v>0</v>
      </c>
      <c r="C174" s="47">
        <v>0</v>
      </c>
      <c r="D174" s="35">
        <f t="shared" si="9"/>
        <v>0</v>
      </c>
      <c r="E174" s="45">
        <v>0</v>
      </c>
      <c r="F174" s="37">
        <v>0</v>
      </c>
      <c r="G174" s="37">
        <v>0</v>
      </c>
      <c r="H174" s="38">
        <f t="array" ref="H174">SUM(ROUND(E174:G174,0))</f>
        <v>0</v>
      </c>
    </row>
    <row r="175" spans="1:8" ht="32.1" hidden="1" customHeight="1">
      <c r="A175" s="44"/>
      <c r="B175" s="30">
        <v>0</v>
      </c>
      <c r="C175" s="47">
        <v>0</v>
      </c>
      <c r="D175" s="35">
        <f t="shared" si="9"/>
        <v>0</v>
      </c>
      <c r="E175" s="45">
        <v>0</v>
      </c>
      <c r="F175" s="37">
        <v>0</v>
      </c>
      <c r="G175" s="37">
        <v>0</v>
      </c>
      <c r="H175" s="38">
        <f t="array" ref="H175">SUM(ROUND(E175:G175,0))</f>
        <v>0</v>
      </c>
    </row>
    <row r="176" spans="1:8" ht="32.1" hidden="1" customHeight="1">
      <c r="A176" s="44"/>
      <c r="B176" s="30">
        <v>0</v>
      </c>
      <c r="C176" s="47">
        <v>0</v>
      </c>
      <c r="D176" s="35">
        <f t="shared" si="9"/>
        <v>0</v>
      </c>
      <c r="E176" s="45">
        <v>0</v>
      </c>
      <c r="F176" s="37">
        <v>0</v>
      </c>
      <c r="G176" s="37">
        <v>0</v>
      </c>
      <c r="H176" s="38">
        <f t="array" ref="H176">SUM(ROUND(E176:G176,0))</f>
        <v>0</v>
      </c>
    </row>
    <row r="177" spans="1:8" ht="32.1" hidden="1" customHeight="1">
      <c r="A177" s="44"/>
      <c r="B177" s="30">
        <v>0</v>
      </c>
      <c r="C177" s="47">
        <v>0</v>
      </c>
      <c r="D177" s="35">
        <f t="shared" si="9"/>
        <v>0</v>
      </c>
      <c r="E177" s="45">
        <v>0</v>
      </c>
      <c r="F177" s="37">
        <v>0</v>
      </c>
      <c r="G177" s="37">
        <v>0</v>
      </c>
      <c r="H177" s="38">
        <f t="array" ref="H177">SUM(ROUND(E177:G177,0))</f>
        <v>0</v>
      </c>
    </row>
    <row r="178" spans="1:8" ht="32.1" hidden="1" customHeight="1">
      <c r="A178" s="44"/>
      <c r="B178" s="30">
        <v>0</v>
      </c>
      <c r="C178" s="47">
        <v>0</v>
      </c>
      <c r="D178" s="35">
        <f t="shared" ref="D178:D185" si="10">ROUND(B178*C178,0)</f>
        <v>0</v>
      </c>
      <c r="E178" s="45">
        <v>0</v>
      </c>
      <c r="F178" s="37">
        <v>0</v>
      </c>
      <c r="G178" s="37">
        <v>0</v>
      </c>
      <c r="H178" s="38">
        <f t="array" ref="H178">SUM(ROUND(E178:G178,0))</f>
        <v>0</v>
      </c>
    </row>
    <row r="179" spans="1:8" ht="32.1" hidden="1" customHeight="1">
      <c r="A179" s="44"/>
      <c r="B179" s="30">
        <v>0</v>
      </c>
      <c r="C179" s="47">
        <v>0</v>
      </c>
      <c r="D179" s="35">
        <f t="shared" si="10"/>
        <v>0</v>
      </c>
      <c r="E179" s="45">
        <v>0</v>
      </c>
      <c r="F179" s="37">
        <v>0</v>
      </c>
      <c r="G179" s="37">
        <v>0</v>
      </c>
      <c r="H179" s="38">
        <f t="array" ref="H179">SUM(ROUND(E179:G179,0))</f>
        <v>0</v>
      </c>
    </row>
    <row r="180" spans="1:8" ht="32.1" hidden="1" customHeight="1">
      <c r="A180" s="44"/>
      <c r="B180" s="30">
        <v>0</v>
      </c>
      <c r="C180" s="47">
        <v>0</v>
      </c>
      <c r="D180" s="35">
        <f t="shared" si="10"/>
        <v>0</v>
      </c>
      <c r="E180" s="45">
        <v>0</v>
      </c>
      <c r="F180" s="37">
        <v>0</v>
      </c>
      <c r="G180" s="37">
        <v>0</v>
      </c>
      <c r="H180" s="38">
        <f t="array" ref="H180">SUM(ROUND(E180:G180,0))</f>
        <v>0</v>
      </c>
    </row>
    <row r="181" spans="1:8" ht="32.1" hidden="1" customHeight="1">
      <c r="A181" s="44"/>
      <c r="B181" s="30">
        <v>0</v>
      </c>
      <c r="C181" s="47">
        <v>0</v>
      </c>
      <c r="D181" s="35">
        <f t="shared" si="10"/>
        <v>0</v>
      </c>
      <c r="E181" s="45">
        <v>0</v>
      </c>
      <c r="F181" s="37">
        <v>0</v>
      </c>
      <c r="G181" s="37">
        <v>0</v>
      </c>
      <c r="H181" s="38">
        <f t="array" ref="H181">SUM(ROUND(E181:G181,0))</f>
        <v>0</v>
      </c>
    </row>
    <row r="182" spans="1:8" ht="32.1" hidden="1" customHeight="1">
      <c r="A182" s="44"/>
      <c r="B182" s="30">
        <v>0</v>
      </c>
      <c r="C182" s="47">
        <v>0</v>
      </c>
      <c r="D182" s="35">
        <f t="shared" si="10"/>
        <v>0</v>
      </c>
      <c r="E182" s="45">
        <v>0</v>
      </c>
      <c r="F182" s="37">
        <v>0</v>
      </c>
      <c r="G182" s="37">
        <v>0</v>
      </c>
      <c r="H182" s="38">
        <f t="array" ref="H182">SUM(ROUND(E182:G182,0))</f>
        <v>0</v>
      </c>
    </row>
    <row r="183" spans="1:8" ht="32.1" hidden="1" customHeight="1">
      <c r="A183" s="44"/>
      <c r="B183" s="30">
        <v>0</v>
      </c>
      <c r="C183" s="47">
        <v>0</v>
      </c>
      <c r="D183" s="35">
        <f t="shared" si="10"/>
        <v>0</v>
      </c>
      <c r="E183" s="45">
        <v>0</v>
      </c>
      <c r="F183" s="37">
        <v>0</v>
      </c>
      <c r="G183" s="37">
        <v>0</v>
      </c>
      <c r="H183" s="38">
        <f t="array" ref="H183">SUM(ROUND(E183:G183,0))</f>
        <v>0</v>
      </c>
    </row>
    <row r="184" spans="1:8" ht="32.1" hidden="1" customHeight="1">
      <c r="A184" s="44"/>
      <c r="B184" s="30">
        <v>0</v>
      </c>
      <c r="C184" s="47">
        <v>0</v>
      </c>
      <c r="D184" s="35">
        <f t="shared" si="10"/>
        <v>0</v>
      </c>
      <c r="E184" s="45">
        <v>0</v>
      </c>
      <c r="F184" s="37">
        <v>0</v>
      </c>
      <c r="G184" s="37">
        <v>0</v>
      </c>
      <c r="H184" s="38">
        <f t="array" ref="H184">SUM(ROUND(E184:G184,0))</f>
        <v>0</v>
      </c>
    </row>
    <row r="185" spans="1:8" ht="32.1" hidden="1" customHeight="1">
      <c r="A185" s="44"/>
      <c r="B185" s="30">
        <v>0</v>
      </c>
      <c r="C185" s="47">
        <v>0</v>
      </c>
      <c r="D185" s="35">
        <f t="shared" si="10"/>
        <v>0</v>
      </c>
      <c r="E185" s="45">
        <v>0</v>
      </c>
      <c r="F185" s="37">
        <v>0</v>
      </c>
      <c r="G185" s="37">
        <v>0</v>
      </c>
      <c r="H185" s="38">
        <f t="array" ref="H185">SUM(ROUND(E185:G185,0))</f>
        <v>0</v>
      </c>
    </row>
    <row r="186" spans="1:8" ht="32.1" hidden="1" customHeight="1">
      <c r="A186" s="44"/>
      <c r="B186" s="30">
        <v>0</v>
      </c>
      <c r="C186" s="47">
        <v>0</v>
      </c>
      <c r="D186" s="35">
        <f t="shared" ref="D186:D189" si="11">ROUND(B186*C186,0)</f>
        <v>0</v>
      </c>
      <c r="E186" s="45">
        <v>0</v>
      </c>
      <c r="F186" s="37">
        <v>0</v>
      </c>
      <c r="G186" s="37">
        <v>0</v>
      </c>
      <c r="H186" s="38">
        <f t="array" ref="H186">SUM(ROUND(E186:G186,0))</f>
        <v>0</v>
      </c>
    </row>
    <row r="187" spans="1:8" ht="32.1" hidden="1" customHeight="1">
      <c r="A187" s="44"/>
      <c r="B187" s="30">
        <v>0</v>
      </c>
      <c r="C187" s="47">
        <v>0</v>
      </c>
      <c r="D187" s="35">
        <f t="shared" si="11"/>
        <v>0</v>
      </c>
      <c r="E187" s="45">
        <v>0</v>
      </c>
      <c r="F187" s="37">
        <v>0</v>
      </c>
      <c r="G187" s="37">
        <v>0</v>
      </c>
      <c r="H187" s="38">
        <f t="array" ref="H187">SUM(ROUND(E187:G187,0))</f>
        <v>0</v>
      </c>
    </row>
    <row r="188" spans="1:8" ht="32.1" hidden="1" customHeight="1">
      <c r="A188" s="44"/>
      <c r="B188" s="30">
        <v>0</v>
      </c>
      <c r="C188" s="47">
        <v>0</v>
      </c>
      <c r="D188" s="35">
        <f t="shared" si="11"/>
        <v>0</v>
      </c>
      <c r="E188" s="45">
        <v>0</v>
      </c>
      <c r="F188" s="37">
        <v>0</v>
      </c>
      <c r="G188" s="37">
        <v>0</v>
      </c>
      <c r="H188" s="38">
        <f t="array" ref="H188">SUM(ROUND(E188:G188,0))</f>
        <v>0</v>
      </c>
    </row>
    <row r="189" spans="1:8" ht="32.1" hidden="1" customHeight="1">
      <c r="A189" s="44"/>
      <c r="B189" s="30">
        <v>0</v>
      </c>
      <c r="C189" s="47">
        <v>0</v>
      </c>
      <c r="D189" s="35">
        <f t="shared" si="11"/>
        <v>0</v>
      </c>
      <c r="E189" s="45">
        <v>0</v>
      </c>
      <c r="F189" s="37">
        <v>0</v>
      </c>
      <c r="G189" s="37">
        <v>0</v>
      </c>
      <c r="H189" s="38">
        <f t="array" ref="H189">SUM(ROUND(E189:G189,0))</f>
        <v>0</v>
      </c>
    </row>
    <row r="190" spans="1:8" ht="32.1" hidden="1" customHeight="1">
      <c r="A190" s="44"/>
      <c r="B190" s="30">
        <v>0</v>
      </c>
      <c r="C190" s="47">
        <v>0</v>
      </c>
      <c r="D190" s="35">
        <f t="shared" ref="D190:D210" si="12">ROUND(B190*C190,0)</f>
        <v>0</v>
      </c>
      <c r="E190" s="45">
        <v>0</v>
      </c>
      <c r="F190" s="37">
        <v>0</v>
      </c>
      <c r="G190" s="37">
        <v>0</v>
      </c>
      <c r="H190" s="38">
        <f t="array" ref="H190">SUM(ROUND(E190:G190,0))</f>
        <v>0</v>
      </c>
    </row>
    <row r="191" spans="1:8" ht="32.1" hidden="1" customHeight="1">
      <c r="A191" s="44"/>
      <c r="B191" s="30">
        <v>0</v>
      </c>
      <c r="C191" s="47">
        <v>0</v>
      </c>
      <c r="D191" s="35">
        <f t="shared" si="12"/>
        <v>0</v>
      </c>
      <c r="E191" s="45">
        <v>0</v>
      </c>
      <c r="F191" s="37">
        <v>0</v>
      </c>
      <c r="G191" s="37">
        <v>0</v>
      </c>
      <c r="H191" s="38">
        <f t="array" ref="H191">SUM(ROUND(E191:G191,0))</f>
        <v>0</v>
      </c>
    </row>
    <row r="192" spans="1:8" ht="32.1" hidden="1" customHeight="1">
      <c r="A192" s="44"/>
      <c r="B192" s="30">
        <v>0</v>
      </c>
      <c r="C192" s="47">
        <v>0</v>
      </c>
      <c r="D192" s="35">
        <f t="shared" si="12"/>
        <v>0</v>
      </c>
      <c r="E192" s="45">
        <v>0</v>
      </c>
      <c r="F192" s="37">
        <v>0</v>
      </c>
      <c r="G192" s="37">
        <v>0</v>
      </c>
      <c r="H192" s="38">
        <f t="array" ref="H192">SUM(ROUND(E192:G192,0))</f>
        <v>0</v>
      </c>
    </row>
    <row r="193" spans="1:8" ht="32.1" hidden="1" customHeight="1">
      <c r="A193" s="44"/>
      <c r="B193" s="30">
        <v>0</v>
      </c>
      <c r="C193" s="47">
        <v>0</v>
      </c>
      <c r="D193" s="35">
        <f t="shared" si="12"/>
        <v>0</v>
      </c>
      <c r="E193" s="45">
        <v>0</v>
      </c>
      <c r="F193" s="37">
        <v>0</v>
      </c>
      <c r="G193" s="37">
        <v>0</v>
      </c>
      <c r="H193" s="38">
        <f t="array" ref="H193">SUM(ROUND(E193:G193,0))</f>
        <v>0</v>
      </c>
    </row>
    <row r="194" spans="1:8" ht="32.1" hidden="1" customHeight="1">
      <c r="A194" s="44"/>
      <c r="B194" s="30">
        <v>0</v>
      </c>
      <c r="C194" s="47">
        <v>0</v>
      </c>
      <c r="D194" s="35">
        <f t="shared" si="12"/>
        <v>0</v>
      </c>
      <c r="E194" s="45">
        <v>0</v>
      </c>
      <c r="F194" s="37">
        <v>0</v>
      </c>
      <c r="G194" s="37">
        <v>0</v>
      </c>
      <c r="H194" s="38">
        <f t="array" ref="H194">SUM(ROUND(E194:G194,0))</f>
        <v>0</v>
      </c>
    </row>
    <row r="195" spans="1:8" ht="32.1" hidden="1" customHeight="1">
      <c r="A195" s="44"/>
      <c r="B195" s="30">
        <v>0</v>
      </c>
      <c r="C195" s="47">
        <v>0</v>
      </c>
      <c r="D195" s="35">
        <f t="shared" si="12"/>
        <v>0</v>
      </c>
      <c r="E195" s="45">
        <v>0</v>
      </c>
      <c r="F195" s="37">
        <v>0</v>
      </c>
      <c r="G195" s="37">
        <v>0</v>
      </c>
      <c r="H195" s="38">
        <f t="array" ref="H195">SUM(ROUND(E195:G195,0))</f>
        <v>0</v>
      </c>
    </row>
    <row r="196" spans="1:8" ht="32.1" hidden="1" customHeight="1">
      <c r="A196" s="44"/>
      <c r="B196" s="30">
        <v>0</v>
      </c>
      <c r="C196" s="47">
        <v>0</v>
      </c>
      <c r="D196" s="35">
        <f t="shared" si="12"/>
        <v>0</v>
      </c>
      <c r="E196" s="45">
        <v>0</v>
      </c>
      <c r="F196" s="37">
        <v>0</v>
      </c>
      <c r="G196" s="37">
        <v>0</v>
      </c>
      <c r="H196" s="38">
        <f t="array" ref="H196">SUM(ROUND(E196:G196,0))</f>
        <v>0</v>
      </c>
    </row>
    <row r="197" spans="1:8" ht="32.1" hidden="1" customHeight="1">
      <c r="A197" s="44"/>
      <c r="B197" s="30">
        <v>0</v>
      </c>
      <c r="C197" s="47">
        <v>0</v>
      </c>
      <c r="D197" s="35">
        <f t="shared" si="12"/>
        <v>0</v>
      </c>
      <c r="E197" s="45">
        <v>0</v>
      </c>
      <c r="F197" s="37">
        <v>0</v>
      </c>
      <c r="G197" s="37">
        <v>0</v>
      </c>
      <c r="H197" s="38">
        <f t="array" ref="H197">SUM(ROUND(E197:G197,0))</f>
        <v>0</v>
      </c>
    </row>
    <row r="198" spans="1:8" ht="32.1" hidden="1" customHeight="1">
      <c r="A198" s="44"/>
      <c r="B198" s="30">
        <v>0</v>
      </c>
      <c r="C198" s="47">
        <v>0</v>
      </c>
      <c r="D198" s="35">
        <f t="shared" si="12"/>
        <v>0</v>
      </c>
      <c r="E198" s="45">
        <v>0</v>
      </c>
      <c r="F198" s="37">
        <v>0</v>
      </c>
      <c r="G198" s="37">
        <v>0</v>
      </c>
      <c r="H198" s="38">
        <f t="array" ref="H198">SUM(ROUND(E198:G198,0))</f>
        <v>0</v>
      </c>
    </row>
    <row r="199" spans="1:8" ht="32.1" hidden="1" customHeight="1">
      <c r="A199" s="44"/>
      <c r="B199" s="30">
        <v>0</v>
      </c>
      <c r="C199" s="47">
        <v>0</v>
      </c>
      <c r="D199" s="35">
        <f t="shared" si="12"/>
        <v>0</v>
      </c>
      <c r="E199" s="45">
        <v>0</v>
      </c>
      <c r="F199" s="37">
        <v>0</v>
      </c>
      <c r="G199" s="37">
        <v>0</v>
      </c>
      <c r="H199" s="38">
        <f t="array" ref="H199">SUM(ROUND(E199:G199,0))</f>
        <v>0</v>
      </c>
    </row>
    <row r="200" spans="1:8" ht="32.1" hidden="1" customHeight="1">
      <c r="A200" s="44"/>
      <c r="B200" s="30">
        <v>0</v>
      </c>
      <c r="C200" s="47">
        <v>0</v>
      </c>
      <c r="D200" s="35">
        <f t="shared" si="12"/>
        <v>0</v>
      </c>
      <c r="E200" s="45">
        <v>0</v>
      </c>
      <c r="F200" s="37">
        <v>0</v>
      </c>
      <c r="G200" s="37">
        <v>0</v>
      </c>
      <c r="H200" s="38">
        <f t="array" ref="H200">SUM(ROUND(E200:G200,0))</f>
        <v>0</v>
      </c>
    </row>
    <row r="201" spans="1:8" ht="32.1" hidden="1" customHeight="1">
      <c r="A201" s="44"/>
      <c r="B201" s="30">
        <v>0</v>
      </c>
      <c r="C201" s="47">
        <v>0</v>
      </c>
      <c r="D201" s="35">
        <f t="shared" si="12"/>
        <v>0</v>
      </c>
      <c r="E201" s="45">
        <v>0</v>
      </c>
      <c r="F201" s="37">
        <v>0</v>
      </c>
      <c r="G201" s="37">
        <v>0</v>
      </c>
      <c r="H201" s="38">
        <f t="array" ref="H201">SUM(ROUND(E201:G201,0))</f>
        <v>0</v>
      </c>
    </row>
    <row r="202" spans="1:8" ht="32.1" hidden="1" customHeight="1">
      <c r="A202" s="44"/>
      <c r="B202" s="30">
        <v>0</v>
      </c>
      <c r="C202" s="47">
        <v>0</v>
      </c>
      <c r="D202" s="35">
        <f t="shared" si="12"/>
        <v>0</v>
      </c>
      <c r="E202" s="45">
        <v>0</v>
      </c>
      <c r="F202" s="37">
        <v>0</v>
      </c>
      <c r="G202" s="37">
        <v>0</v>
      </c>
      <c r="H202" s="38">
        <f t="array" ref="H202">SUM(ROUND(E202:G202,0))</f>
        <v>0</v>
      </c>
    </row>
    <row r="203" spans="1:8" ht="32.1" hidden="1" customHeight="1">
      <c r="A203" s="44"/>
      <c r="B203" s="30">
        <v>0</v>
      </c>
      <c r="C203" s="47">
        <v>0</v>
      </c>
      <c r="D203" s="35">
        <f t="shared" si="12"/>
        <v>0</v>
      </c>
      <c r="E203" s="45">
        <v>0</v>
      </c>
      <c r="F203" s="37">
        <v>0</v>
      </c>
      <c r="G203" s="37">
        <v>0</v>
      </c>
      <c r="H203" s="38">
        <f t="array" ref="H203">SUM(ROUND(E203:G203,0))</f>
        <v>0</v>
      </c>
    </row>
    <row r="204" spans="1:8" ht="32.1" hidden="1" customHeight="1">
      <c r="A204" s="44"/>
      <c r="B204" s="30">
        <v>0</v>
      </c>
      <c r="C204" s="47">
        <v>0</v>
      </c>
      <c r="D204" s="35">
        <f t="shared" si="12"/>
        <v>0</v>
      </c>
      <c r="E204" s="45">
        <v>0</v>
      </c>
      <c r="F204" s="37">
        <v>0</v>
      </c>
      <c r="G204" s="37">
        <v>0</v>
      </c>
      <c r="H204" s="38">
        <f t="array" ref="H204">SUM(ROUND(E204:G204,0))</f>
        <v>0</v>
      </c>
    </row>
    <row r="205" spans="1:8" ht="32.1" hidden="1" customHeight="1">
      <c r="A205" s="44"/>
      <c r="B205" s="30">
        <v>0</v>
      </c>
      <c r="C205" s="47">
        <v>0</v>
      </c>
      <c r="D205" s="35">
        <f t="shared" si="12"/>
        <v>0</v>
      </c>
      <c r="E205" s="45">
        <v>0</v>
      </c>
      <c r="F205" s="37">
        <v>0</v>
      </c>
      <c r="G205" s="37">
        <v>0</v>
      </c>
      <c r="H205" s="38">
        <f t="array" ref="H205">SUM(ROUND(E205:G205,0))</f>
        <v>0</v>
      </c>
    </row>
    <row r="206" spans="1:8" ht="32.1" hidden="1" customHeight="1">
      <c r="A206" s="44"/>
      <c r="B206" s="30">
        <v>0</v>
      </c>
      <c r="C206" s="47">
        <v>0</v>
      </c>
      <c r="D206" s="35">
        <f t="shared" ref="D206:D209" si="13">ROUND(B206*C206,0)</f>
        <v>0</v>
      </c>
      <c r="E206" s="45">
        <v>0</v>
      </c>
      <c r="F206" s="37">
        <v>0</v>
      </c>
      <c r="G206" s="37">
        <v>0</v>
      </c>
      <c r="H206" s="38">
        <f t="array" ref="H206">SUM(ROUND(E206:G206,0))</f>
        <v>0</v>
      </c>
    </row>
    <row r="207" spans="1:8" ht="32.1" hidden="1" customHeight="1">
      <c r="A207" s="44"/>
      <c r="B207" s="30">
        <v>0</v>
      </c>
      <c r="C207" s="47">
        <v>0</v>
      </c>
      <c r="D207" s="35">
        <f t="shared" si="13"/>
        <v>0</v>
      </c>
      <c r="E207" s="45">
        <v>0</v>
      </c>
      <c r="F207" s="37">
        <v>0</v>
      </c>
      <c r="G207" s="37">
        <v>0</v>
      </c>
      <c r="H207" s="38">
        <f t="array" ref="H207">SUM(ROUND(E207:G207,0))</f>
        <v>0</v>
      </c>
    </row>
    <row r="208" spans="1:8" ht="32.1" hidden="1" customHeight="1">
      <c r="A208" s="44"/>
      <c r="B208" s="30">
        <v>0</v>
      </c>
      <c r="C208" s="47">
        <v>0</v>
      </c>
      <c r="D208" s="35">
        <f t="shared" si="13"/>
        <v>0</v>
      </c>
      <c r="E208" s="45">
        <v>0</v>
      </c>
      <c r="F208" s="37">
        <v>0</v>
      </c>
      <c r="G208" s="37">
        <v>0</v>
      </c>
      <c r="H208" s="38">
        <f t="array" ref="H208">SUM(ROUND(E208:G208,0))</f>
        <v>0</v>
      </c>
    </row>
    <row r="209" spans="1:119" ht="32.1" hidden="1" customHeight="1">
      <c r="A209" s="44" t="s">
        <v>109</v>
      </c>
      <c r="B209" s="30">
        <v>0</v>
      </c>
      <c r="C209" s="47">
        <v>0</v>
      </c>
      <c r="D209" s="35">
        <f t="shared" si="13"/>
        <v>0</v>
      </c>
      <c r="E209" s="45">
        <v>0</v>
      </c>
      <c r="F209" s="37">
        <v>0</v>
      </c>
      <c r="G209" s="37">
        <v>0</v>
      </c>
      <c r="H209" s="38">
        <f t="array" ref="H209">SUM(ROUND(E209:G209,0))</f>
        <v>0</v>
      </c>
      <c r="I209" s="23"/>
      <c r="J209" s="23"/>
      <c r="K209" s="23"/>
      <c r="L209" s="23"/>
      <c r="DI209" s="23"/>
      <c r="DJ209" s="23"/>
      <c r="DK209" s="23"/>
      <c r="DL209" s="23"/>
      <c r="DM209" s="23"/>
      <c r="DN209" s="23"/>
      <c r="DO209" s="23"/>
    </row>
    <row r="210" spans="1:119" ht="32.1" hidden="1" customHeight="1" thickBot="1">
      <c r="A210" s="44" t="s">
        <v>109</v>
      </c>
      <c r="B210" s="30">
        <v>0</v>
      </c>
      <c r="C210" s="47">
        <v>0</v>
      </c>
      <c r="D210" s="46">
        <f t="shared" si="12"/>
        <v>0</v>
      </c>
      <c r="E210" s="45">
        <v>0</v>
      </c>
      <c r="F210" s="37">
        <v>0</v>
      </c>
      <c r="G210" s="37">
        <v>0</v>
      </c>
      <c r="H210" s="38">
        <f t="array" ref="H210">SUM(ROUND(E210:G210,0))</f>
        <v>0</v>
      </c>
      <c r="I210" s="23"/>
      <c r="J210" s="23"/>
      <c r="K210" s="23"/>
      <c r="L210" s="23"/>
      <c r="DI210" s="23"/>
      <c r="DJ210" s="23"/>
      <c r="DK210" s="23"/>
      <c r="DL210" s="23"/>
      <c r="DM210" s="23"/>
      <c r="DN210" s="23"/>
      <c r="DO210" s="23"/>
    </row>
    <row r="211" spans="1:119" ht="32.1" customHeight="1" thickBot="1">
      <c r="A211" s="334" t="s">
        <v>115</v>
      </c>
      <c r="B211" s="335"/>
      <c r="C211" s="335"/>
      <c r="D211" s="336"/>
      <c r="E211" s="41">
        <f t="array" ref="E211">SUM(ROUND(E111:E210,0))</f>
        <v>0</v>
      </c>
      <c r="F211" s="41">
        <f t="array" ref="F211">SUM(ROUND(F111:F210,0))</f>
        <v>0</v>
      </c>
      <c r="G211" s="41">
        <f t="array" ref="G211">SUM(ROUND(G111:G210,0))</f>
        <v>0</v>
      </c>
      <c r="H211" s="42">
        <f>SUM(H111:H210)</f>
        <v>0</v>
      </c>
      <c r="I211" s="23"/>
      <c r="J211" s="23"/>
      <c r="K211" s="23"/>
      <c r="L211" s="23"/>
      <c r="DI211" s="23"/>
      <c r="DJ211" s="23"/>
      <c r="DK211" s="23"/>
      <c r="DL211" s="23"/>
      <c r="DM211" s="23"/>
      <c r="DN211" s="23"/>
      <c r="DO211" s="23"/>
    </row>
    <row r="212" spans="1:119" ht="18.95" customHeight="1" thickBot="1">
      <c r="A212" s="100"/>
      <c r="B212" s="101"/>
      <c r="C212" s="101"/>
      <c r="D212" s="101"/>
      <c r="E212" s="102"/>
      <c r="F212" s="102"/>
      <c r="G212" s="102"/>
      <c r="H212" s="102"/>
      <c r="I212" s="23"/>
      <c r="J212" s="23"/>
      <c r="K212" s="23"/>
      <c r="L212" s="23"/>
      <c r="DI212" s="23"/>
      <c r="DJ212" s="23"/>
      <c r="DK212" s="23"/>
      <c r="DL212" s="23"/>
      <c r="DM212" s="23"/>
      <c r="DN212" s="23"/>
      <c r="DO212" s="23"/>
    </row>
    <row r="213" spans="1:119" ht="21.95" customHeight="1" thickBot="1">
      <c r="A213" s="339" t="s">
        <v>116</v>
      </c>
      <c r="B213" s="340"/>
      <c r="C213" s="340"/>
      <c r="D213" s="340"/>
      <c r="E213" s="340"/>
      <c r="F213" s="340"/>
      <c r="G213" s="340"/>
      <c r="H213" s="341"/>
      <c r="I213" s="23"/>
      <c r="J213" s="23"/>
      <c r="K213" s="23"/>
      <c r="L213" s="23"/>
      <c r="DI213" s="23"/>
      <c r="DJ213" s="23"/>
      <c r="DK213" s="23"/>
      <c r="DL213" s="23"/>
      <c r="DM213" s="23"/>
      <c r="DN213" s="23"/>
      <c r="DO213" s="23"/>
    </row>
    <row r="214" spans="1:119" s="19" customFormat="1" ht="50.1" customHeight="1" thickBot="1">
      <c r="A214" s="343"/>
      <c r="B214" s="344"/>
      <c r="C214" s="344"/>
      <c r="D214" s="345"/>
      <c r="E214" s="204" t="s">
        <v>108</v>
      </c>
      <c r="F214" s="165" t="str">
        <f>'Category Budget'!$C$8</f>
        <v>[Other Entity] Share</v>
      </c>
      <c r="G214" s="180" t="str">
        <f>'Category Budget'!$D$8</f>
        <v>Match Share</v>
      </c>
      <c r="H214" s="18" t="s">
        <v>78</v>
      </c>
      <c r="I214" s="148"/>
      <c r="J214" s="148"/>
      <c r="K214" s="148"/>
      <c r="L214" s="148"/>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c r="BY214" s="111"/>
      <c r="BZ214" s="111"/>
      <c r="CA214" s="111"/>
      <c r="CB214" s="111"/>
      <c r="CC214" s="111"/>
      <c r="CD214" s="111"/>
      <c r="CE214" s="111"/>
      <c r="CF214" s="111"/>
      <c r="CG214" s="111"/>
      <c r="CH214" s="111"/>
      <c r="CI214" s="111"/>
      <c r="CJ214" s="111"/>
      <c r="CK214" s="111"/>
      <c r="CL214" s="111"/>
      <c r="CM214" s="111"/>
      <c r="CN214" s="111"/>
      <c r="CO214" s="111"/>
      <c r="CP214" s="111"/>
      <c r="CQ214" s="111"/>
      <c r="CR214" s="111"/>
      <c r="CS214" s="111"/>
      <c r="CT214" s="111"/>
      <c r="CU214" s="111"/>
      <c r="CV214" s="111"/>
      <c r="CW214" s="111"/>
      <c r="CX214" s="111"/>
      <c r="CY214" s="111"/>
      <c r="CZ214" s="111"/>
      <c r="DA214" s="111"/>
      <c r="DB214" s="111"/>
      <c r="DC214" s="111"/>
      <c r="DD214" s="111"/>
      <c r="DE214" s="111"/>
      <c r="DF214" s="111"/>
      <c r="DG214" s="111"/>
      <c r="DH214" s="111"/>
      <c r="DI214" s="148"/>
      <c r="DJ214" s="148"/>
      <c r="DK214" s="148"/>
      <c r="DL214" s="148"/>
      <c r="DM214" s="148"/>
      <c r="DN214" s="148"/>
      <c r="DO214" s="148"/>
    </row>
    <row r="215" spans="1:119" ht="32.1" customHeight="1" thickBot="1">
      <c r="A215" s="334" t="s">
        <v>90</v>
      </c>
      <c r="B215" s="335"/>
      <c r="C215" s="335"/>
      <c r="D215" s="342"/>
      <c r="E215" s="90">
        <f>E107+E211</f>
        <v>0</v>
      </c>
      <c r="F215" s="90">
        <f>F107+F211</f>
        <v>0</v>
      </c>
      <c r="G215" s="41">
        <f>G107+G211</f>
        <v>0</v>
      </c>
      <c r="H215" s="42">
        <f>H107+H211</f>
        <v>0</v>
      </c>
      <c r="I215" s="23"/>
      <c r="J215" s="23"/>
      <c r="K215" s="23"/>
      <c r="L215" s="23"/>
      <c r="DI215" s="23"/>
      <c r="DJ215" s="23"/>
      <c r="DK215" s="23"/>
      <c r="DL215" s="23"/>
      <c r="DM215" s="23"/>
      <c r="DN215" s="23"/>
      <c r="DO215" s="23"/>
    </row>
    <row r="216" spans="1:119" ht="15" customHeight="1">
      <c r="A216" s="7"/>
      <c r="B216" s="23"/>
      <c r="C216" s="149"/>
      <c r="D216" s="23"/>
      <c r="E216" s="23"/>
      <c r="F216" s="23"/>
      <c r="G216" s="23"/>
      <c r="H216" s="23"/>
      <c r="I216" s="23"/>
      <c r="J216" s="23"/>
      <c r="K216" s="23"/>
      <c r="L216" s="23"/>
      <c r="DI216" s="23"/>
      <c r="DJ216" s="23"/>
      <c r="DK216" s="23"/>
      <c r="DL216" s="23"/>
      <c r="DM216" s="23"/>
      <c r="DN216" s="23"/>
      <c r="DO216" s="23"/>
    </row>
    <row r="217" spans="1:119" s="1" customFormat="1" ht="30" customHeight="1">
      <c r="A217" s="296" t="s">
        <v>95</v>
      </c>
      <c r="B217" s="296"/>
      <c r="C217" s="296"/>
      <c r="D217" s="296"/>
      <c r="E217" s="296"/>
      <c r="F217" s="296"/>
      <c r="G217" s="296"/>
      <c r="H217" s="296"/>
      <c r="I217" s="23"/>
      <c r="J217" s="23"/>
      <c r="K217" s="23"/>
      <c r="L217" s="23"/>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11"/>
      <c r="BT217" s="111"/>
      <c r="BU217" s="111"/>
      <c r="BV217" s="111"/>
      <c r="BW217" s="111"/>
      <c r="BX217" s="111"/>
      <c r="BY217" s="111"/>
      <c r="BZ217" s="111"/>
      <c r="CA217" s="111"/>
      <c r="CB217" s="111"/>
      <c r="CC217" s="111"/>
      <c r="CD217" s="111"/>
      <c r="CE217" s="111"/>
      <c r="CF217" s="111"/>
      <c r="CG217" s="111"/>
      <c r="CH217" s="111"/>
      <c r="CI217" s="111"/>
      <c r="CJ217" s="111"/>
      <c r="CK217" s="111"/>
      <c r="CL217" s="111"/>
      <c r="CM217" s="111"/>
      <c r="CN217" s="111"/>
      <c r="CO217" s="111"/>
      <c r="CP217" s="111"/>
      <c r="CQ217" s="111"/>
      <c r="CR217" s="111"/>
      <c r="CS217" s="111"/>
      <c r="CT217" s="111"/>
      <c r="CU217" s="111"/>
      <c r="CV217" s="111"/>
      <c r="CW217" s="111"/>
      <c r="CX217" s="111"/>
      <c r="CY217" s="111"/>
      <c r="CZ217" s="111"/>
      <c r="DA217" s="111"/>
      <c r="DB217" s="111"/>
      <c r="DC217" s="111"/>
      <c r="DD217" s="111"/>
      <c r="DE217" s="111"/>
      <c r="DF217" s="111"/>
      <c r="DG217" s="111"/>
      <c r="DH217" s="111"/>
      <c r="DI217" s="111"/>
      <c r="DJ217" s="111"/>
      <c r="DK217" s="111"/>
      <c r="DL217" s="111"/>
      <c r="DM217" s="111"/>
      <c r="DN217" s="111"/>
      <c r="DO217" s="111"/>
    </row>
    <row r="218" spans="1:119" ht="54" customHeight="1">
      <c r="A218" s="346" t="s">
        <v>117</v>
      </c>
      <c r="B218" s="346"/>
      <c r="C218" s="346"/>
      <c r="D218" s="346"/>
      <c r="E218" s="346"/>
      <c r="F218" s="346"/>
      <c r="G218" s="346"/>
      <c r="H218" s="346"/>
      <c r="I218" s="23"/>
      <c r="J218" s="23"/>
      <c r="K218" s="23"/>
      <c r="L218" s="23"/>
      <c r="DI218" s="23"/>
      <c r="DJ218" s="23"/>
      <c r="DK218" s="23"/>
      <c r="DL218" s="23"/>
      <c r="DM218" s="23"/>
      <c r="DN218" s="23"/>
      <c r="DO218" s="23"/>
    </row>
    <row r="219" spans="1:119" ht="36" customHeight="1">
      <c r="A219" s="232" t="s">
        <v>118</v>
      </c>
      <c r="B219" s="232"/>
      <c r="C219" s="232"/>
      <c r="D219" s="232"/>
      <c r="E219" s="232"/>
      <c r="F219" s="232"/>
      <c r="G219" s="232"/>
      <c r="H219" s="232"/>
      <c r="I219" s="23"/>
      <c r="J219" s="23"/>
      <c r="K219" s="23"/>
      <c r="L219" s="23"/>
      <c r="DI219" s="23"/>
      <c r="DJ219" s="23"/>
      <c r="DK219" s="23"/>
      <c r="DL219" s="23"/>
      <c r="DM219" s="23"/>
      <c r="DN219" s="23"/>
      <c r="DO219" s="23"/>
    </row>
    <row r="220" spans="1:119" ht="144" customHeight="1">
      <c r="A220" s="232" t="s">
        <v>119</v>
      </c>
      <c r="B220" s="232"/>
      <c r="C220" s="232"/>
      <c r="D220" s="232"/>
      <c r="E220" s="232"/>
      <c r="F220" s="232"/>
      <c r="G220" s="232"/>
      <c r="H220" s="232"/>
      <c r="I220" s="23"/>
      <c r="J220" s="23"/>
      <c r="K220" s="23"/>
      <c r="L220" s="23"/>
      <c r="DI220" s="23"/>
      <c r="DJ220" s="23"/>
      <c r="DK220" s="23"/>
      <c r="DL220" s="23"/>
      <c r="DM220" s="23"/>
      <c r="DN220" s="23"/>
      <c r="DO220" s="23"/>
    </row>
    <row r="221" spans="1:119" ht="90" customHeight="1">
      <c r="A221" s="346" t="s">
        <v>120</v>
      </c>
      <c r="B221" s="346"/>
      <c r="C221" s="346"/>
      <c r="D221" s="346"/>
      <c r="E221" s="346"/>
      <c r="F221" s="346"/>
      <c r="G221" s="346"/>
      <c r="H221" s="346"/>
      <c r="I221" s="23"/>
      <c r="J221" s="23"/>
      <c r="K221" s="23"/>
      <c r="L221" s="23"/>
      <c r="DI221" s="23"/>
      <c r="DJ221" s="23"/>
      <c r="DK221" s="23"/>
      <c r="DL221" s="23"/>
      <c r="DM221" s="23"/>
      <c r="DN221" s="23"/>
      <c r="DO221" s="23"/>
    </row>
    <row r="222" spans="1:119" ht="54" customHeight="1">
      <c r="A222" s="232" t="s">
        <v>121</v>
      </c>
      <c r="B222" s="232"/>
      <c r="C222" s="232"/>
      <c r="D222" s="232"/>
      <c r="E222" s="232"/>
      <c r="F222" s="232"/>
      <c r="G222" s="232"/>
      <c r="H222" s="232"/>
      <c r="I222" s="23"/>
      <c r="J222" s="23"/>
      <c r="K222" s="23"/>
      <c r="L222" s="23"/>
      <c r="DI222" s="23"/>
      <c r="DJ222" s="23"/>
      <c r="DK222" s="23"/>
      <c r="DL222" s="23"/>
      <c r="DM222" s="23"/>
      <c r="DN222" s="23"/>
      <c r="DO222" s="23"/>
    </row>
    <row r="223" spans="1:119" ht="90" customHeight="1">
      <c r="A223" s="232" t="s">
        <v>122</v>
      </c>
      <c r="B223" s="232"/>
      <c r="C223" s="232"/>
      <c r="D223" s="232"/>
      <c r="E223" s="232"/>
      <c r="F223" s="232"/>
      <c r="G223" s="232"/>
      <c r="H223" s="232"/>
      <c r="I223" s="23"/>
      <c r="J223" s="23"/>
      <c r="K223" s="23"/>
      <c r="L223" s="23"/>
      <c r="DI223" s="23"/>
      <c r="DJ223" s="23"/>
      <c r="DK223" s="23"/>
      <c r="DL223" s="23"/>
      <c r="DM223" s="23"/>
      <c r="DN223" s="23"/>
      <c r="DO223" s="23"/>
    </row>
    <row r="224" spans="1:119" ht="36" customHeight="1">
      <c r="A224" s="232" t="s">
        <v>123</v>
      </c>
      <c r="B224" s="232"/>
      <c r="C224" s="232"/>
      <c r="D224" s="232"/>
      <c r="E224" s="232"/>
      <c r="F224" s="232"/>
      <c r="G224" s="232"/>
      <c r="H224" s="232"/>
      <c r="I224" s="23"/>
      <c r="J224" s="23"/>
      <c r="K224" s="23"/>
      <c r="L224" s="23"/>
      <c r="DI224" s="23"/>
      <c r="DJ224" s="23"/>
      <c r="DK224" s="23"/>
      <c r="DL224" s="23"/>
      <c r="DM224" s="23"/>
      <c r="DN224" s="23"/>
      <c r="DO224" s="23"/>
    </row>
    <row r="225" spans="1:13" ht="18" customHeight="1">
      <c r="A225" s="347" t="str">
        <f>"6.  "&amp;'Category Budget'!$C$8&amp;" (non-CEC Share):"</f>
        <v>6.  [Other Entity] Share (non-CEC Share):</v>
      </c>
      <c r="B225" s="348"/>
      <c r="C225" s="348"/>
      <c r="D225" s="348"/>
      <c r="E225" s="348"/>
      <c r="F225" s="348"/>
      <c r="G225" s="348"/>
      <c r="H225" s="349"/>
      <c r="I225" s="23"/>
      <c r="J225" s="23"/>
      <c r="K225" s="23"/>
      <c r="L225" s="23"/>
      <c r="M225" s="117"/>
    </row>
    <row r="226" spans="1:13" ht="54" customHeight="1">
      <c r="A226" s="350" t="str">
        <f>"If applicable to the agreement, per the solicitation manual, insert the dollar amount by job classification/title for expenses to be covered with "&amp;'Category Budget'!$C$8&amp;" funds.  If the "&amp;'Category Budget'!$C$8&amp;" funds are NOT applicable to the agreement, the related cells are typically not visible."</f>
        <v>If applicable to the agreement, per the solicitation manual, insert the dollar amount by job classification/title for expenses to be covered with [Other Entity] Share funds.  If the [Other Entity] Share funds are NOT applicable to the agreement, the related cells are typically not visible.</v>
      </c>
      <c r="B226" s="216"/>
      <c r="C226" s="216"/>
      <c r="D226" s="216"/>
      <c r="E226" s="216"/>
      <c r="F226" s="216"/>
      <c r="G226" s="216"/>
      <c r="H226" s="351"/>
      <c r="I226" s="23"/>
      <c r="J226" s="23"/>
      <c r="K226" s="23"/>
      <c r="L226" s="23"/>
      <c r="M226" s="117"/>
    </row>
    <row r="227" spans="1:13" ht="18" customHeight="1">
      <c r="A227" s="352" t="s">
        <v>124</v>
      </c>
      <c r="B227" s="353"/>
      <c r="C227" s="353"/>
      <c r="D227" s="353"/>
      <c r="E227" s="353"/>
      <c r="F227" s="353"/>
      <c r="G227" s="353"/>
      <c r="H227" s="354"/>
      <c r="I227" s="23"/>
      <c r="J227" s="23"/>
      <c r="K227" s="23"/>
      <c r="L227" s="23"/>
    </row>
    <row r="228" spans="1:13" ht="18" customHeight="1">
      <c r="A228" s="347" t="str">
        <f>"7.  "&amp;'Category Budget'!$D$8&amp;" (non-CEC Share):"</f>
        <v>7.  Match Share (non-CEC Share):</v>
      </c>
      <c r="B228" s="348"/>
      <c r="C228" s="348"/>
      <c r="D228" s="348"/>
      <c r="E228" s="348"/>
      <c r="F228" s="348"/>
      <c r="G228" s="348"/>
      <c r="H228" s="349"/>
      <c r="I228" s="23"/>
      <c r="J228" s="23"/>
      <c r="K228" s="23"/>
      <c r="L228" s="23"/>
    </row>
    <row r="229" spans="1:13" ht="36" customHeight="1">
      <c r="A229" s="350" t="str">
        <f>"If applicable to the agreement, per the solicitation manual, insert the dollar amount by job classification/title for expenses to be covered with "&amp;'Category Budget'!$D$8&amp;" funds."</f>
        <v>If applicable to the agreement, per the solicitation manual, insert the dollar amount by job classification/title for expenses to be covered with Match Share funds.</v>
      </c>
      <c r="B229" s="216"/>
      <c r="C229" s="216"/>
      <c r="D229" s="216"/>
      <c r="E229" s="216"/>
      <c r="F229" s="216"/>
      <c r="G229" s="216"/>
      <c r="H229" s="351"/>
      <c r="I229" s="23"/>
      <c r="J229" s="23"/>
      <c r="K229" s="23"/>
      <c r="L229" s="23"/>
    </row>
    <row r="230" spans="1:13" ht="18" customHeight="1">
      <c r="A230" s="355" t="s">
        <v>124</v>
      </c>
      <c r="B230" s="356"/>
      <c r="C230" s="356"/>
      <c r="D230" s="356"/>
      <c r="E230" s="356"/>
      <c r="F230" s="356"/>
      <c r="G230" s="356"/>
      <c r="H230" s="357"/>
      <c r="I230" s="23"/>
      <c r="J230" s="23"/>
      <c r="K230" s="23"/>
      <c r="L230" s="23"/>
    </row>
    <row r="231" spans="1:13" ht="36" customHeight="1">
      <c r="A231" s="210" t="s">
        <v>125</v>
      </c>
      <c r="B231" s="232"/>
      <c r="C231" s="232"/>
      <c r="D231" s="232"/>
      <c r="E231" s="232"/>
      <c r="F231" s="232"/>
      <c r="G231" s="232"/>
      <c r="H231" s="232"/>
      <c r="I231" s="23"/>
      <c r="J231" s="23"/>
      <c r="K231" s="23"/>
      <c r="L231" s="23"/>
    </row>
    <row r="232" spans="1:13" ht="18" customHeight="1">
      <c r="A232" s="346" t="s">
        <v>126</v>
      </c>
      <c r="B232" s="346"/>
      <c r="C232" s="346"/>
      <c r="D232" s="346"/>
      <c r="E232" s="346"/>
      <c r="F232" s="346"/>
      <c r="G232" s="346"/>
      <c r="H232" s="346"/>
      <c r="I232" s="23"/>
      <c r="J232" s="23"/>
      <c r="K232" s="23"/>
      <c r="L232" s="23"/>
    </row>
  </sheetData>
  <sheetProtection algorithmName="SHA-512" hashValue="sBMEvO6EBtJdcROOXNzJQ48Q+j8Vlet8Y2IFXb7sz5kEflPihFFICVxtz+ZAUEYR+uNvnvubVHX3aHhpv32iVQ==" saltValue="yKsjoO79zERihicof4Ywag==" spinCount="100000" sheet="1" formatColumns="0" formatRows="0"/>
  <mergeCells count="28">
    <mergeCell ref="A218:H218"/>
    <mergeCell ref="A232:H232"/>
    <mergeCell ref="A231:H231"/>
    <mergeCell ref="A219:H219"/>
    <mergeCell ref="A220:H220"/>
    <mergeCell ref="A222:H222"/>
    <mergeCell ref="A223:H223"/>
    <mergeCell ref="A224:H224"/>
    <mergeCell ref="A225:H225"/>
    <mergeCell ref="A226:H226"/>
    <mergeCell ref="A227:H227"/>
    <mergeCell ref="A228:H228"/>
    <mergeCell ref="A229:H229"/>
    <mergeCell ref="A230:H230"/>
    <mergeCell ref="A221:H221"/>
    <mergeCell ref="A217:H217"/>
    <mergeCell ref="A215:D215"/>
    <mergeCell ref="A211:D211"/>
    <mergeCell ref="A214:D214"/>
    <mergeCell ref="A213:H213"/>
    <mergeCell ref="G1:H1"/>
    <mergeCell ref="A109:H109"/>
    <mergeCell ref="A1:B1"/>
    <mergeCell ref="A107:D107"/>
    <mergeCell ref="A2:H2"/>
    <mergeCell ref="A3:H3"/>
    <mergeCell ref="A4:H4"/>
    <mergeCell ref="A5:H5"/>
  </mergeCells>
  <phoneticPr fontId="0" type="noConversion"/>
  <dataValidations xWindow="254" yWindow="468" count="10">
    <dataValidation allowBlank="1" showInputMessage="1" showErrorMessage="1" prompt="intentionally left blank" sqref="A214:D214" xr:uid="{00000000-0002-0000-0300-000000000000}"/>
    <dataValidation allowBlank="1" showErrorMessage="1" prompt="Please enter the total estimated number of months that the corresponding employee will work on this project" sqref="C111:C210" xr:uid="{FCC1D57A-9C7A-42EF-A1E4-587101329114}"/>
    <dataValidation allowBlank="1" showErrorMessage="1" prompt="Please enter the hourly employee job classification " sqref="A7:A106" xr:uid="{55771A45-5C39-4733-9F5F-8BA5D52752B5}"/>
    <dataValidation allowBlank="1" showErrorMessage="1" prompt="Please enter the highest estimated hourly labor rate for the corresponding employee that will occur over the life of the agreement" sqref="B7:B106" xr:uid="{B235C404-ABD8-42E3-AC7F-ABC3C065FCFA}"/>
    <dataValidation allowBlank="1" showErrorMessage="1" prompt="Please enter the total estimated number of hours that the corresponding employee will work on this project" sqref="C7:C106" xr:uid="{B0E1D99E-CF55-47B4-A39A-A39BB2E713FE}"/>
    <dataValidation allowBlank="1" showErrorMessage="1" prompt="Please enter the total amount of C E C funds for the corresponding employee" sqref="E7:F106 E111:F210" xr:uid="{FE76FB4B-B9DD-43B1-A3ED-1027C2401837}"/>
    <dataValidation allowBlank="1" showErrorMessage="1" prompt="Please enter the total amount of Match share funds for the corresponding employee" sqref="G7:G106 G111:G210" xr:uid="{1F0EA078-3386-4E35-9E00-64D23738A554}"/>
    <dataValidation allowBlank="1" showErrorMessage="1" prompt="Please enter the monthly salary employee job classification " sqref="A111:A210" xr:uid="{C97CD1D7-779D-48E3-A6E4-BCD04CBD0816}"/>
    <dataValidation allowBlank="1" showErrorMessage="1" prompt="Please enter the highest estimated monthly salary labor rate for the corresponding employee that will occur over the life of the agreement" sqref="B111:B210" xr:uid="{B2E7567D-4DE3-419B-9BA7-915AB8CA8022}"/>
    <dataValidation allowBlank="1" showErrorMessage="1" prompt="This is the budget worksheet direct labor sheet" sqref="A2" xr:uid="{5C5570EC-2648-4F8E-9432-2BA8CCBE0502}"/>
  </dataValidations>
  <printOptions horizontalCentered="1"/>
  <pageMargins left="0.25" right="0.25" top="0.75" bottom="0.75" header="0.3" footer="0.3"/>
  <pageSetup fitToHeight="0" orientation="landscape" r:id="rId1"/>
  <headerFooter>
    <oddFooter xml:space="preserve">&amp;L
August 2026
&amp;C
Page &amp;P of &amp;N
&amp;RGFO-26-501
Innovations in open data and modeling
</oddFooter>
  </headerFooter>
  <rowBreaks count="3" manualBreakCount="3">
    <brk id="107" max="7" man="1"/>
    <brk id="216" max="7" man="1"/>
    <brk id="22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DO124"/>
  <sheetViews>
    <sheetView view="pageBreakPreview" zoomScaleNormal="100" zoomScaleSheetLayoutView="100" workbookViewId="0">
      <selection activeCell="O86" sqref="O85:O86"/>
    </sheetView>
  </sheetViews>
  <sheetFormatPr defaultColWidth="9.140625" defaultRowHeight="12.75"/>
  <cols>
    <col min="1" max="1" width="42.7109375" style="98" customWidth="1"/>
    <col min="2" max="2" width="12.42578125" style="2" customWidth="1"/>
    <col min="3" max="3" width="15.5703125" style="2" bestFit="1" customWidth="1"/>
    <col min="4" max="4" width="14.7109375" style="2" customWidth="1"/>
    <col min="5" max="5" width="15.7109375" style="1" customWidth="1"/>
    <col min="6" max="6" width="15.7109375" style="1" hidden="1" customWidth="1"/>
    <col min="7" max="7" width="15.7109375" style="1" customWidth="1"/>
    <col min="8" max="8" width="15.7109375" style="2" customWidth="1"/>
    <col min="9" max="12" width="2.7109375" style="2" customWidth="1"/>
    <col min="13" max="18" width="15.28515625" style="111" customWidth="1"/>
    <col min="19" max="112" width="9.140625" style="111"/>
    <col min="113" max="16384" width="9.140625" style="2"/>
  </cols>
  <sheetData>
    <row r="1" spans="1:112" ht="15" customHeight="1">
      <c r="A1" s="202" t="str">
        <f>'Category Budget'!$A$1</f>
        <v>Template Version 6/09/2024</v>
      </c>
      <c r="B1" s="147"/>
      <c r="C1" s="147"/>
      <c r="D1" s="147"/>
      <c r="E1" s="147"/>
      <c r="F1" s="147"/>
      <c r="G1" s="315"/>
      <c r="H1" s="315"/>
      <c r="I1" s="23"/>
      <c r="J1" s="23"/>
      <c r="K1" s="23"/>
      <c r="L1" s="23"/>
      <c r="M1" s="110" t="s">
        <v>0</v>
      </c>
    </row>
    <row r="2" spans="1:112" s="1" customFormat="1" ht="24.95" customHeight="1">
      <c r="A2" s="324" t="s">
        <v>63</v>
      </c>
      <c r="B2" s="324"/>
      <c r="C2" s="324"/>
      <c r="D2" s="324"/>
      <c r="E2" s="324"/>
      <c r="F2" s="324"/>
      <c r="G2" s="324"/>
      <c r="H2" s="324"/>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37" t="s">
        <v>80</v>
      </c>
      <c r="B3" s="337"/>
      <c r="C3" s="337"/>
      <c r="D3" s="337"/>
      <c r="E3" s="337"/>
      <c r="F3" s="337"/>
      <c r="G3" s="337"/>
      <c r="H3" s="337"/>
      <c r="I3" s="23"/>
      <c r="J3" s="23"/>
      <c r="K3" s="23"/>
      <c r="L3" s="23"/>
      <c r="M3" s="112"/>
    </row>
    <row r="4" spans="1:112" ht="45" customHeight="1" thickBot="1">
      <c r="A4" s="338" t="str">
        <f>CONCATENATE('Category Budget'!$B$4,":  ",'Category Budget'!$B$5)</f>
        <v>GFO-26-501:  ABC COMPANY</v>
      </c>
      <c r="B4" s="338"/>
      <c r="C4" s="338"/>
      <c r="D4" s="338"/>
      <c r="E4" s="338"/>
      <c r="F4" s="338"/>
      <c r="G4" s="338"/>
      <c r="H4" s="338"/>
      <c r="I4" s="23"/>
      <c r="J4" s="23"/>
      <c r="K4" s="23"/>
      <c r="L4" s="23"/>
    </row>
    <row r="5" spans="1:112" s="21" customFormat="1" ht="75.400000000000006" thickBot="1">
      <c r="A5" s="203" t="s">
        <v>104</v>
      </c>
      <c r="B5" s="204" t="s">
        <v>127</v>
      </c>
      <c r="C5" s="204" t="s">
        <v>128</v>
      </c>
      <c r="D5" s="204" t="s">
        <v>129</v>
      </c>
      <c r="E5" s="204" t="s">
        <v>108</v>
      </c>
      <c r="F5" s="167" t="str">
        <f>'Category Budget'!$C$8</f>
        <v>[Other Entity] Share</v>
      </c>
      <c r="G5" s="179" t="str">
        <f>'Category Budget'!$D$8</f>
        <v>Match Share</v>
      </c>
      <c r="H5" s="10" t="s">
        <v>78</v>
      </c>
      <c r="I5" s="150"/>
      <c r="J5" s="150"/>
      <c r="K5" s="150"/>
      <c r="L5" s="150"/>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row>
    <row r="6" spans="1:112" ht="32.1" customHeight="1">
      <c r="A6" s="43"/>
      <c r="B6" s="48">
        <v>0</v>
      </c>
      <c r="C6" s="49">
        <v>0</v>
      </c>
      <c r="D6" s="31">
        <f>ROUND(B6*C6,0)</f>
        <v>0</v>
      </c>
      <c r="E6" s="32">
        <v>0</v>
      </c>
      <c r="F6" s="155">
        <v>0</v>
      </c>
      <c r="G6" s="33">
        <v>0</v>
      </c>
      <c r="H6" s="34">
        <f t="array" ref="H6">SUM(ROUND(E6:G6,0))</f>
        <v>0</v>
      </c>
      <c r="I6" s="23"/>
      <c r="J6" s="23"/>
      <c r="K6" s="23"/>
      <c r="L6" s="23"/>
    </row>
    <row r="7" spans="1:112" ht="32.1" customHeight="1">
      <c r="A7" s="44"/>
      <c r="B7" s="48">
        <v>0</v>
      </c>
      <c r="C7" s="49">
        <v>0</v>
      </c>
      <c r="D7" s="35">
        <f t="shared" ref="D7:D105" si="0">ROUND(B7*C7,0)</f>
        <v>0</v>
      </c>
      <c r="E7" s="32">
        <v>0</v>
      </c>
      <c r="F7" s="155">
        <v>0</v>
      </c>
      <c r="G7" s="33">
        <v>0</v>
      </c>
      <c r="H7" s="38">
        <f t="array" ref="H7">SUM(ROUND(E7:G7,0))</f>
        <v>0</v>
      </c>
      <c r="I7" s="23"/>
      <c r="J7" s="23"/>
      <c r="K7" s="23"/>
      <c r="L7" s="23"/>
    </row>
    <row r="8" spans="1:112" ht="32.1" customHeight="1">
      <c r="A8" s="44"/>
      <c r="B8" s="48">
        <v>0</v>
      </c>
      <c r="C8" s="49">
        <v>0</v>
      </c>
      <c r="D8" s="35">
        <f t="shared" si="0"/>
        <v>0</v>
      </c>
      <c r="E8" s="32">
        <v>0</v>
      </c>
      <c r="F8" s="155">
        <v>0</v>
      </c>
      <c r="G8" s="33">
        <v>0</v>
      </c>
      <c r="H8" s="38">
        <f t="array" ref="H8">SUM(ROUND(E8:G8,0))</f>
        <v>0</v>
      </c>
      <c r="I8" s="23"/>
      <c r="J8" s="23"/>
      <c r="K8" s="23"/>
      <c r="L8" s="23"/>
    </row>
    <row r="9" spans="1:112" ht="32.1" customHeight="1">
      <c r="A9" s="44"/>
      <c r="B9" s="48">
        <v>0</v>
      </c>
      <c r="C9" s="49">
        <v>0</v>
      </c>
      <c r="D9" s="35">
        <f t="shared" si="0"/>
        <v>0</v>
      </c>
      <c r="E9" s="32">
        <v>0</v>
      </c>
      <c r="F9" s="155">
        <v>0</v>
      </c>
      <c r="G9" s="33">
        <v>0</v>
      </c>
      <c r="H9" s="38">
        <f t="array" ref="H9">SUM(ROUND(E9:G9,0))</f>
        <v>0</v>
      </c>
      <c r="I9" s="23"/>
      <c r="J9" s="23"/>
      <c r="K9" s="23"/>
      <c r="L9" s="23"/>
    </row>
    <row r="10" spans="1:112" ht="32.1" customHeight="1">
      <c r="A10" s="44"/>
      <c r="B10" s="48">
        <v>0</v>
      </c>
      <c r="C10" s="49">
        <v>0</v>
      </c>
      <c r="D10" s="35">
        <f t="shared" si="0"/>
        <v>0</v>
      </c>
      <c r="E10" s="32">
        <v>0</v>
      </c>
      <c r="F10" s="155">
        <v>0</v>
      </c>
      <c r="G10" s="33">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customHeight="1">
      <c r="A11" s="44"/>
      <c r="B11" s="48">
        <v>0</v>
      </c>
      <c r="C11" s="49">
        <v>0</v>
      </c>
      <c r="D11" s="35">
        <f t="shared" si="0"/>
        <v>0</v>
      </c>
      <c r="E11" s="32">
        <v>0</v>
      </c>
      <c r="F11" s="155">
        <v>0</v>
      </c>
      <c r="G11" s="33">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customHeight="1">
      <c r="A12" s="44"/>
      <c r="B12" s="48">
        <v>0</v>
      </c>
      <c r="C12" s="49">
        <v>0</v>
      </c>
      <c r="D12" s="35">
        <f t="shared" si="0"/>
        <v>0</v>
      </c>
      <c r="E12" s="32">
        <v>0</v>
      </c>
      <c r="F12" s="155">
        <v>0</v>
      </c>
      <c r="G12" s="33">
        <v>0</v>
      </c>
      <c r="H12" s="38">
        <f t="array" ref="H12">SUM(ROUND(E12:G12,0))</f>
        <v>0</v>
      </c>
      <c r="I12" s="23"/>
      <c r="J12" s="23"/>
      <c r="K12" s="23"/>
      <c r="L12" s="23"/>
    </row>
    <row r="13" spans="1:112" ht="32.1" customHeight="1">
      <c r="A13" s="44"/>
      <c r="B13" s="48">
        <v>0</v>
      </c>
      <c r="C13" s="49">
        <v>0</v>
      </c>
      <c r="D13" s="35">
        <f t="shared" si="0"/>
        <v>0</v>
      </c>
      <c r="E13" s="32">
        <v>0</v>
      </c>
      <c r="F13" s="155">
        <v>0</v>
      </c>
      <c r="G13" s="33">
        <v>0</v>
      </c>
      <c r="H13" s="38">
        <f t="array" ref="H13">SUM(ROUND(E13:G13,0))</f>
        <v>0</v>
      </c>
      <c r="I13" s="23"/>
      <c r="J13" s="23"/>
      <c r="K13" s="23"/>
      <c r="L13" s="23"/>
    </row>
    <row r="14" spans="1:112" ht="32.1" customHeight="1">
      <c r="A14" s="44"/>
      <c r="B14" s="48">
        <v>0</v>
      </c>
      <c r="C14" s="49">
        <v>0</v>
      </c>
      <c r="D14" s="35">
        <f t="shared" si="0"/>
        <v>0</v>
      </c>
      <c r="E14" s="32">
        <v>0</v>
      </c>
      <c r="F14" s="155">
        <v>0</v>
      </c>
      <c r="G14" s="33">
        <v>0</v>
      </c>
      <c r="H14" s="38">
        <f t="array" ref="H14">SUM(ROUND(E14:G14,0))</f>
        <v>0</v>
      </c>
      <c r="I14" s="23"/>
      <c r="J14" s="23"/>
      <c r="K14" s="23"/>
      <c r="L14" s="23"/>
    </row>
    <row r="15" spans="1:112" ht="32.1" customHeight="1" thickBot="1">
      <c r="A15" s="44"/>
      <c r="B15" s="48">
        <v>0</v>
      </c>
      <c r="C15" s="49">
        <v>0</v>
      </c>
      <c r="D15" s="35">
        <f t="shared" si="0"/>
        <v>0</v>
      </c>
      <c r="E15" s="32">
        <v>0</v>
      </c>
      <c r="F15" s="155">
        <v>0</v>
      </c>
      <c r="G15" s="33">
        <v>0</v>
      </c>
      <c r="H15" s="38">
        <f t="array" ref="H15">SUM(ROUND(E15:G15,0))</f>
        <v>0</v>
      </c>
      <c r="I15" s="23"/>
      <c r="J15" s="23"/>
      <c r="K15" s="23"/>
      <c r="L15" s="23"/>
    </row>
    <row r="16" spans="1:112" ht="32.1" hidden="1" customHeight="1">
      <c r="A16" s="44"/>
      <c r="B16" s="48">
        <v>0</v>
      </c>
      <c r="C16" s="49">
        <v>0</v>
      </c>
      <c r="D16" s="35">
        <f t="shared" si="0"/>
        <v>0</v>
      </c>
      <c r="E16" s="32">
        <v>0</v>
      </c>
      <c r="F16" s="155">
        <v>0</v>
      </c>
      <c r="G16" s="33">
        <v>0</v>
      </c>
      <c r="H16" s="38">
        <f t="array" ref="H16">SUM(ROUND(E16:G16,0))</f>
        <v>0</v>
      </c>
      <c r="I16" s="23"/>
      <c r="J16" s="23"/>
      <c r="K16" s="23"/>
      <c r="L16" s="23"/>
    </row>
    <row r="17" spans="1:9" ht="32.1" hidden="1" customHeight="1">
      <c r="A17" s="44"/>
      <c r="B17" s="48">
        <v>0</v>
      </c>
      <c r="C17" s="49">
        <v>0</v>
      </c>
      <c r="D17" s="35">
        <f t="shared" si="0"/>
        <v>0</v>
      </c>
      <c r="E17" s="32">
        <v>0</v>
      </c>
      <c r="F17" s="155">
        <v>0</v>
      </c>
      <c r="G17" s="33">
        <v>0</v>
      </c>
      <c r="H17" s="38">
        <f t="array" ref="H17">SUM(ROUND(E17:G17,0))</f>
        <v>0</v>
      </c>
      <c r="I17" s="23"/>
    </row>
    <row r="18" spans="1:9" ht="32.1" hidden="1" customHeight="1">
      <c r="A18" s="44"/>
      <c r="B18" s="48">
        <v>0</v>
      </c>
      <c r="C18" s="49">
        <v>0</v>
      </c>
      <c r="D18" s="35">
        <f t="shared" si="0"/>
        <v>0</v>
      </c>
      <c r="E18" s="32">
        <v>0</v>
      </c>
      <c r="F18" s="155">
        <v>0</v>
      </c>
      <c r="G18" s="33">
        <v>0</v>
      </c>
      <c r="H18" s="38">
        <f t="array" ref="H18">SUM(ROUND(E18:G18,0))</f>
        <v>0</v>
      </c>
      <c r="I18" s="23"/>
    </row>
    <row r="19" spans="1:9" ht="32.1" hidden="1" customHeight="1">
      <c r="A19" s="44"/>
      <c r="B19" s="48">
        <v>0</v>
      </c>
      <c r="C19" s="49">
        <v>0</v>
      </c>
      <c r="D19" s="35">
        <f t="shared" si="0"/>
        <v>0</v>
      </c>
      <c r="E19" s="32">
        <v>0</v>
      </c>
      <c r="F19" s="155">
        <v>0</v>
      </c>
      <c r="G19" s="33">
        <v>0</v>
      </c>
      <c r="H19" s="38">
        <f t="array" ref="H19">SUM(ROUND(E19:G19,0))</f>
        <v>0</v>
      </c>
      <c r="I19" s="23"/>
    </row>
    <row r="20" spans="1:9" ht="32.1" hidden="1" customHeight="1">
      <c r="A20" s="44"/>
      <c r="B20" s="48">
        <v>0</v>
      </c>
      <c r="C20" s="49">
        <v>0</v>
      </c>
      <c r="D20" s="35">
        <f t="shared" si="0"/>
        <v>0</v>
      </c>
      <c r="E20" s="32">
        <v>0</v>
      </c>
      <c r="F20" s="155">
        <v>0</v>
      </c>
      <c r="G20" s="33">
        <v>0</v>
      </c>
      <c r="H20" s="38">
        <f t="array" ref="H20">SUM(ROUND(E20:G20,0))</f>
        <v>0</v>
      </c>
      <c r="I20" s="23"/>
    </row>
    <row r="21" spans="1:9" ht="32.1" hidden="1" customHeight="1">
      <c r="A21" s="44"/>
      <c r="B21" s="48">
        <v>0</v>
      </c>
      <c r="C21" s="49">
        <v>0</v>
      </c>
      <c r="D21" s="35">
        <f t="shared" si="0"/>
        <v>0</v>
      </c>
      <c r="E21" s="32">
        <v>0</v>
      </c>
      <c r="F21" s="155">
        <v>0</v>
      </c>
      <c r="G21" s="33">
        <v>0</v>
      </c>
      <c r="H21" s="38">
        <f t="array" ref="H21">SUM(ROUND(E21:G21,0))</f>
        <v>0</v>
      </c>
      <c r="I21" s="23"/>
    </row>
    <row r="22" spans="1:9" ht="32.1" hidden="1" customHeight="1">
      <c r="A22" s="44"/>
      <c r="B22" s="48">
        <v>0</v>
      </c>
      <c r="C22" s="49">
        <v>0</v>
      </c>
      <c r="D22" s="35">
        <f t="shared" si="0"/>
        <v>0</v>
      </c>
      <c r="E22" s="32">
        <v>0</v>
      </c>
      <c r="F22" s="155">
        <v>0</v>
      </c>
      <c r="G22" s="33">
        <v>0</v>
      </c>
      <c r="H22" s="38">
        <f t="array" ref="H22">SUM(ROUND(E22:G22,0))</f>
        <v>0</v>
      </c>
      <c r="I22" s="23"/>
    </row>
    <row r="23" spans="1:9" ht="32.1" hidden="1" customHeight="1">
      <c r="A23" s="44"/>
      <c r="B23" s="48">
        <v>0</v>
      </c>
      <c r="C23" s="49">
        <v>0</v>
      </c>
      <c r="D23" s="35">
        <f t="shared" si="0"/>
        <v>0</v>
      </c>
      <c r="E23" s="32">
        <v>0</v>
      </c>
      <c r="F23" s="155">
        <v>0</v>
      </c>
      <c r="G23" s="33">
        <v>0</v>
      </c>
      <c r="H23" s="38">
        <f t="array" ref="H23">SUM(ROUND(E23:G23,0))</f>
        <v>0</v>
      </c>
      <c r="I23" s="23"/>
    </row>
    <row r="24" spans="1:9" ht="32.1" hidden="1" customHeight="1">
      <c r="A24" s="44"/>
      <c r="B24" s="48">
        <v>0</v>
      </c>
      <c r="C24" s="49">
        <v>0</v>
      </c>
      <c r="D24" s="35">
        <f t="shared" si="0"/>
        <v>0</v>
      </c>
      <c r="E24" s="32">
        <v>0</v>
      </c>
      <c r="F24" s="155">
        <v>0</v>
      </c>
      <c r="G24" s="33">
        <v>0</v>
      </c>
      <c r="H24" s="38">
        <f t="array" ref="H24">SUM(ROUND(E24:G24,0))</f>
        <v>0</v>
      </c>
      <c r="I24" s="23"/>
    </row>
    <row r="25" spans="1:9" ht="32.1" hidden="1" customHeight="1">
      <c r="A25" s="44"/>
      <c r="B25" s="48">
        <v>0</v>
      </c>
      <c r="C25" s="49">
        <v>0</v>
      </c>
      <c r="D25" s="35">
        <f t="shared" si="0"/>
        <v>0</v>
      </c>
      <c r="E25" s="32">
        <v>0</v>
      </c>
      <c r="F25" s="155">
        <v>0</v>
      </c>
      <c r="G25" s="33">
        <v>0</v>
      </c>
      <c r="H25" s="38">
        <f t="array" ref="H25">SUM(ROUND(E25:G25,0))</f>
        <v>0</v>
      </c>
      <c r="I25" s="23"/>
    </row>
    <row r="26" spans="1:9" ht="32.1" hidden="1" customHeight="1">
      <c r="A26" s="44"/>
      <c r="B26" s="48">
        <v>0</v>
      </c>
      <c r="C26" s="49">
        <v>0</v>
      </c>
      <c r="D26" s="35">
        <f t="shared" si="0"/>
        <v>0</v>
      </c>
      <c r="E26" s="32">
        <v>0</v>
      </c>
      <c r="F26" s="155">
        <v>0</v>
      </c>
      <c r="G26" s="33">
        <v>0</v>
      </c>
      <c r="H26" s="38">
        <f t="array" ref="H26">SUM(ROUND(E26:G26,0))</f>
        <v>0</v>
      </c>
      <c r="I26" s="23"/>
    </row>
    <row r="27" spans="1:9" ht="32.1" hidden="1" customHeight="1">
      <c r="A27" s="44"/>
      <c r="B27" s="48">
        <v>0</v>
      </c>
      <c r="C27" s="49">
        <v>0</v>
      </c>
      <c r="D27" s="35">
        <f t="shared" si="0"/>
        <v>0</v>
      </c>
      <c r="E27" s="32">
        <v>0</v>
      </c>
      <c r="F27" s="155">
        <v>0</v>
      </c>
      <c r="G27" s="33">
        <v>0</v>
      </c>
      <c r="H27" s="38">
        <f t="array" ref="H27">SUM(ROUND(E27:G27,0))</f>
        <v>0</v>
      </c>
      <c r="I27" s="23"/>
    </row>
    <row r="28" spans="1:9" ht="32.1" hidden="1" customHeight="1">
      <c r="A28" s="44"/>
      <c r="B28" s="48">
        <v>0</v>
      </c>
      <c r="C28" s="49">
        <v>0</v>
      </c>
      <c r="D28" s="35">
        <f t="shared" si="0"/>
        <v>0</v>
      </c>
      <c r="E28" s="32">
        <v>0</v>
      </c>
      <c r="F28" s="155">
        <v>0</v>
      </c>
      <c r="G28" s="33">
        <v>0</v>
      </c>
      <c r="H28" s="38">
        <f t="array" ref="H28">SUM(ROUND(E28:G28,0))</f>
        <v>0</v>
      </c>
      <c r="I28" s="23"/>
    </row>
    <row r="29" spans="1:9" ht="32.1" hidden="1" customHeight="1">
      <c r="A29" s="44"/>
      <c r="B29" s="48">
        <v>0</v>
      </c>
      <c r="C29" s="49">
        <v>0</v>
      </c>
      <c r="D29" s="35">
        <f t="shared" si="0"/>
        <v>0</v>
      </c>
      <c r="E29" s="32">
        <v>0</v>
      </c>
      <c r="F29" s="155">
        <v>0</v>
      </c>
      <c r="G29" s="33">
        <v>0</v>
      </c>
      <c r="H29" s="38">
        <f t="array" ref="H29">SUM(ROUND(E29:G29,0))</f>
        <v>0</v>
      </c>
      <c r="I29" s="23"/>
    </row>
    <row r="30" spans="1:9" ht="32.1" hidden="1" customHeight="1">
      <c r="A30" s="44"/>
      <c r="B30" s="48">
        <v>0</v>
      </c>
      <c r="C30" s="49">
        <v>0</v>
      </c>
      <c r="D30" s="35">
        <f t="shared" si="0"/>
        <v>0</v>
      </c>
      <c r="E30" s="32">
        <v>0</v>
      </c>
      <c r="F30" s="155">
        <v>0</v>
      </c>
      <c r="G30" s="33">
        <v>0</v>
      </c>
      <c r="H30" s="38">
        <f t="array" ref="H30">SUM(ROUND(E30:G30,0))</f>
        <v>0</v>
      </c>
      <c r="I30" s="23"/>
    </row>
    <row r="31" spans="1:9" ht="32.1" hidden="1" customHeight="1">
      <c r="A31" s="44"/>
      <c r="B31" s="48">
        <v>0</v>
      </c>
      <c r="C31" s="49">
        <v>0</v>
      </c>
      <c r="D31" s="35">
        <f t="shared" si="0"/>
        <v>0</v>
      </c>
      <c r="E31" s="32">
        <v>0</v>
      </c>
      <c r="F31" s="155">
        <v>0</v>
      </c>
      <c r="G31" s="33">
        <v>0</v>
      </c>
      <c r="H31" s="38">
        <f t="array" ref="H31">SUM(ROUND(E31:G31,0))</f>
        <v>0</v>
      </c>
      <c r="I31" s="23"/>
    </row>
    <row r="32" spans="1:9" ht="32.1" hidden="1" customHeight="1">
      <c r="A32" s="44"/>
      <c r="B32" s="48">
        <v>0</v>
      </c>
      <c r="C32" s="49">
        <v>0</v>
      </c>
      <c r="D32" s="35">
        <f t="shared" si="0"/>
        <v>0</v>
      </c>
      <c r="E32" s="32">
        <v>0</v>
      </c>
      <c r="F32" s="155">
        <v>0</v>
      </c>
      <c r="G32" s="33">
        <v>0</v>
      </c>
      <c r="H32" s="38">
        <f t="array" ref="H32">SUM(ROUND(E32:G32,0))</f>
        <v>0</v>
      </c>
      <c r="I32" s="23"/>
    </row>
    <row r="33" spans="1:8" ht="32.1" hidden="1" customHeight="1">
      <c r="A33" s="44"/>
      <c r="B33" s="48">
        <v>0</v>
      </c>
      <c r="C33" s="49">
        <v>0</v>
      </c>
      <c r="D33" s="35">
        <f t="shared" si="0"/>
        <v>0</v>
      </c>
      <c r="E33" s="32">
        <v>0</v>
      </c>
      <c r="F33" s="155">
        <v>0</v>
      </c>
      <c r="G33" s="33">
        <v>0</v>
      </c>
      <c r="H33" s="38">
        <f t="array" ref="H33">SUM(ROUND(E33:G33,0))</f>
        <v>0</v>
      </c>
    </row>
    <row r="34" spans="1:8" ht="32.1" hidden="1" customHeight="1">
      <c r="A34" s="44"/>
      <c r="B34" s="48">
        <v>0</v>
      </c>
      <c r="C34" s="49">
        <v>0</v>
      </c>
      <c r="D34" s="35">
        <f t="shared" si="0"/>
        <v>0</v>
      </c>
      <c r="E34" s="32">
        <v>0</v>
      </c>
      <c r="F34" s="155">
        <v>0</v>
      </c>
      <c r="G34" s="33">
        <v>0</v>
      </c>
      <c r="H34" s="38">
        <f t="array" ref="H34">SUM(ROUND(E34:G34,0))</f>
        <v>0</v>
      </c>
    </row>
    <row r="35" spans="1:8" ht="32.1" hidden="1" customHeight="1">
      <c r="A35" s="44"/>
      <c r="B35" s="48">
        <v>0</v>
      </c>
      <c r="C35" s="49">
        <v>0</v>
      </c>
      <c r="D35" s="35">
        <f t="shared" si="0"/>
        <v>0</v>
      </c>
      <c r="E35" s="32">
        <v>0</v>
      </c>
      <c r="F35" s="155">
        <v>0</v>
      </c>
      <c r="G35" s="33">
        <v>0</v>
      </c>
      <c r="H35" s="38">
        <f t="array" ref="H35">SUM(ROUND(E35:G35,0))</f>
        <v>0</v>
      </c>
    </row>
    <row r="36" spans="1:8" ht="32.1" hidden="1" customHeight="1">
      <c r="A36" s="44"/>
      <c r="B36" s="48">
        <v>0</v>
      </c>
      <c r="C36" s="49">
        <v>0</v>
      </c>
      <c r="D36" s="35">
        <f t="shared" si="0"/>
        <v>0</v>
      </c>
      <c r="E36" s="32">
        <v>0</v>
      </c>
      <c r="F36" s="155">
        <v>0</v>
      </c>
      <c r="G36" s="33">
        <v>0</v>
      </c>
      <c r="H36" s="38">
        <f t="array" ref="H36">SUM(ROUND(E36:G36,0))</f>
        <v>0</v>
      </c>
    </row>
    <row r="37" spans="1:8" ht="32.1" hidden="1" customHeight="1">
      <c r="A37" s="44"/>
      <c r="B37" s="48">
        <v>0</v>
      </c>
      <c r="C37" s="49">
        <v>0</v>
      </c>
      <c r="D37" s="35">
        <f t="shared" si="0"/>
        <v>0</v>
      </c>
      <c r="E37" s="32">
        <v>0</v>
      </c>
      <c r="F37" s="155">
        <v>0</v>
      </c>
      <c r="G37" s="33">
        <v>0</v>
      </c>
      <c r="H37" s="38">
        <f t="array" ref="H37">SUM(ROUND(E37:G37,0))</f>
        <v>0</v>
      </c>
    </row>
    <row r="38" spans="1:8" ht="32.1" hidden="1" customHeight="1">
      <c r="A38" s="44"/>
      <c r="B38" s="48">
        <v>0</v>
      </c>
      <c r="C38" s="49">
        <v>0</v>
      </c>
      <c r="D38" s="35">
        <f t="shared" si="0"/>
        <v>0</v>
      </c>
      <c r="E38" s="32">
        <v>0</v>
      </c>
      <c r="F38" s="155">
        <v>0</v>
      </c>
      <c r="G38" s="33">
        <v>0</v>
      </c>
      <c r="H38" s="38">
        <f t="array" ref="H38">SUM(ROUND(E38:G38,0))</f>
        <v>0</v>
      </c>
    </row>
    <row r="39" spans="1:8" ht="32.1" hidden="1" customHeight="1">
      <c r="A39" s="44"/>
      <c r="B39" s="48">
        <v>0</v>
      </c>
      <c r="C39" s="49">
        <v>0</v>
      </c>
      <c r="D39" s="35">
        <f t="shared" si="0"/>
        <v>0</v>
      </c>
      <c r="E39" s="32">
        <v>0</v>
      </c>
      <c r="F39" s="155">
        <v>0</v>
      </c>
      <c r="G39" s="33">
        <v>0</v>
      </c>
      <c r="H39" s="38">
        <f t="array" ref="H39">SUM(ROUND(E39:G39,0))</f>
        <v>0</v>
      </c>
    </row>
    <row r="40" spans="1:8" ht="32.1" hidden="1" customHeight="1">
      <c r="A40" s="44"/>
      <c r="B40" s="48">
        <v>0</v>
      </c>
      <c r="C40" s="49">
        <v>0</v>
      </c>
      <c r="D40" s="35">
        <f t="shared" si="0"/>
        <v>0</v>
      </c>
      <c r="E40" s="32">
        <v>0</v>
      </c>
      <c r="F40" s="155">
        <v>0</v>
      </c>
      <c r="G40" s="33">
        <v>0</v>
      </c>
      <c r="H40" s="38">
        <f t="array" ref="H40">SUM(ROUND(E40:G40,0))</f>
        <v>0</v>
      </c>
    </row>
    <row r="41" spans="1:8" ht="32.1" hidden="1" customHeight="1">
      <c r="A41" s="44"/>
      <c r="B41" s="48">
        <v>0</v>
      </c>
      <c r="C41" s="49">
        <v>0</v>
      </c>
      <c r="D41" s="35">
        <f t="shared" si="0"/>
        <v>0</v>
      </c>
      <c r="E41" s="32">
        <v>0</v>
      </c>
      <c r="F41" s="155">
        <v>0</v>
      </c>
      <c r="G41" s="33">
        <v>0</v>
      </c>
      <c r="H41" s="38">
        <f t="array" ref="H41">SUM(ROUND(E41:G41,0))</f>
        <v>0</v>
      </c>
    </row>
    <row r="42" spans="1:8" ht="32.1" hidden="1" customHeight="1">
      <c r="A42" s="44"/>
      <c r="B42" s="48">
        <v>0</v>
      </c>
      <c r="C42" s="49">
        <v>0</v>
      </c>
      <c r="D42" s="35">
        <f t="shared" si="0"/>
        <v>0</v>
      </c>
      <c r="E42" s="32">
        <v>0</v>
      </c>
      <c r="F42" s="155">
        <v>0</v>
      </c>
      <c r="G42" s="33">
        <v>0</v>
      </c>
      <c r="H42" s="38">
        <f t="array" ref="H42">SUM(ROUND(E42:G42,0))</f>
        <v>0</v>
      </c>
    </row>
    <row r="43" spans="1:8" ht="32.1" hidden="1" customHeight="1">
      <c r="A43" s="44"/>
      <c r="B43" s="48">
        <v>0</v>
      </c>
      <c r="C43" s="49">
        <v>0</v>
      </c>
      <c r="D43" s="35">
        <f t="shared" si="0"/>
        <v>0</v>
      </c>
      <c r="E43" s="32">
        <v>0</v>
      </c>
      <c r="F43" s="155">
        <v>0</v>
      </c>
      <c r="G43" s="33">
        <v>0</v>
      </c>
      <c r="H43" s="38">
        <f t="array" ref="H43">SUM(ROUND(E43:G43,0))</f>
        <v>0</v>
      </c>
    </row>
    <row r="44" spans="1:8" ht="32.1" hidden="1" customHeight="1">
      <c r="A44" s="44"/>
      <c r="B44" s="48">
        <v>0</v>
      </c>
      <c r="C44" s="49">
        <v>0</v>
      </c>
      <c r="D44" s="35">
        <f t="shared" ref="D44:D75" si="1">ROUND(B44*C44,0)</f>
        <v>0</v>
      </c>
      <c r="E44" s="32">
        <v>0</v>
      </c>
      <c r="F44" s="155">
        <v>0</v>
      </c>
      <c r="G44" s="33">
        <v>0</v>
      </c>
      <c r="H44" s="38">
        <f t="array" ref="H44">SUM(ROUND(E44:G44,0))</f>
        <v>0</v>
      </c>
    </row>
    <row r="45" spans="1:8" ht="32.1" hidden="1" customHeight="1">
      <c r="A45" s="44"/>
      <c r="B45" s="48">
        <v>0</v>
      </c>
      <c r="C45" s="49">
        <v>0</v>
      </c>
      <c r="D45" s="35">
        <f t="shared" si="1"/>
        <v>0</v>
      </c>
      <c r="E45" s="32">
        <v>0</v>
      </c>
      <c r="F45" s="155">
        <v>0</v>
      </c>
      <c r="G45" s="33">
        <v>0</v>
      </c>
      <c r="H45" s="38">
        <f t="array" ref="H45">SUM(ROUND(E45:G45,0))</f>
        <v>0</v>
      </c>
    </row>
    <row r="46" spans="1:8" ht="32.1" hidden="1" customHeight="1">
      <c r="A46" s="44"/>
      <c r="B46" s="48">
        <v>0</v>
      </c>
      <c r="C46" s="49">
        <v>0</v>
      </c>
      <c r="D46" s="35">
        <f t="shared" si="1"/>
        <v>0</v>
      </c>
      <c r="E46" s="32">
        <v>0</v>
      </c>
      <c r="F46" s="155">
        <v>0</v>
      </c>
      <c r="G46" s="33">
        <v>0</v>
      </c>
      <c r="H46" s="38">
        <f t="array" ref="H46">SUM(ROUND(E46:G46,0))</f>
        <v>0</v>
      </c>
    </row>
    <row r="47" spans="1:8" ht="32.1" hidden="1" customHeight="1">
      <c r="A47" s="44"/>
      <c r="B47" s="48">
        <v>0</v>
      </c>
      <c r="C47" s="49">
        <v>0</v>
      </c>
      <c r="D47" s="35">
        <f t="shared" si="1"/>
        <v>0</v>
      </c>
      <c r="E47" s="32">
        <v>0</v>
      </c>
      <c r="F47" s="155">
        <v>0</v>
      </c>
      <c r="G47" s="33">
        <v>0</v>
      </c>
      <c r="H47" s="38">
        <f t="array" ref="H47">SUM(ROUND(E47:G47,0))</f>
        <v>0</v>
      </c>
    </row>
    <row r="48" spans="1:8" ht="32.1" hidden="1" customHeight="1">
      <c r="A48" s="44"/>
      <c r="B48" s="48">
        <v>0</v>
      </c>
      <c r="C48" s="49">
        <v>0</v>
      </c>
      <c r="D48" s="35">
        <f t="shared" si="1"/>
        <v>0</v>
      </c>
      <c r="E48" s="32">
        <v>0</v>
      </c>
      <c r="F48" s="155">
        <v>0</v>
      </c>
      <c r="G48" s="33">
        <v>0</v>
      </c>
      <c r="H48" s="38">
        <f t="array" ref="H48">SUM(ROUND(E48:G48,0))</f>
        <v>0</v>
      </c>
    </row>
    <row r="49" spans="1:8" ht="32.1" hidden="1" customHeight="1">
      <c r="A49" s="44"/>
      <c r="B49" s="48">
        <v>0</v>
      </c>
      <c r="C49" s="49">
        <v>0</v>
      </c>
      <c r="D49" s="35">
        <f t="shared" si="1"/>
        <v>0</v>
      </c>
      <c r="E49" s="32">
        <v>0</v>
      </c>
      <c r="F49" s="155">
        <v>0</v>
      </c>
      <c r="G49" s="33">
        <v>0</v>
      </c>
      <c r="H49" s="38">
        <f t="array" ref="H49">SUM(ROUND(E49:G49,0))</f>
        <v>0</v>
      </c>
    </row>
    <row r="50" spans="1:8" ht="32.1" hidden="1" customHeight="1">
      <c r="A50" s="44"/>
      <c r="B50" s="48">
        <v>0</v>
      </c>
      <c r="C50" s="49">
        <v>0</v>
      </c>
      <c r="D50" s="35">
        <f t="shared" si="1"/>
        <v>0</v>
      </c>
      <c r="E50" s="32">
        <v>0</v>
      </c>
      <c r="F50" s="155">
        <v>0</v>
      </c>
      <c r="G50" s="33">
        <v>0</v>
      </c>
      <c r="H50" s="38">
        <f t="array" ref="H50">SUM(ROUND(E50:G50,0))</f>
        <v>0</v>
      </c>
    </row>
    <row r="51" spans="1:8" ht="32.1" hidden="1" customHeight="1">
      <c r="A51" s="44"/>
      <c r="B51" s="48">
        <v>0</v>
      </c>
      <c r="C51" s="49">
        <v>0</v>
      </c>
      <c r="D51" s="35">
        <f t="shared" si="1"/>
        <v>0</v>
      </c>
      <c r="E51" s="32">
        <v>0</v>
      </c>
      <c r="F51" s="155">
        <v>0</v>
      </c>
      <c r="G51" s="33">
        <v>0</v>
      </c>
      <c r="H51" s="38">
        <f t="array" ref="H51">SUM(ROUND(E51:G51,0))</f>
        <v>0</v>
      </c>
    </row>
    <row r="52" spans="1:8" ht="32.1" hidden="1" customHeight="1">
      <c r="A52" s="44"/>
      <c r="B52" s="48">
        <v>0</v>
      </c>
      <c r="C52" s="49">
        <v>0</v>
      </c>
      <c r="D52" s="35">
        <f t="shared" si="1"/>
        <v>0</v>
      </c>
      <c r="E52" s="32">
        <v>0</v>
      </c>
      <c r="F52" s="155">
        <v>0</v>
      </c>
      <c r="G52" s="33">
        <v>0</v>
      </c>
      <c r="H52" s="38">
        <f t="array" ref="H52">SUM(ROUND(E52:G52,0))</f>
        <v>0</v>
      </c>
    </row>
    <row r="53" spans="1:8" ht="32.1" hidden="1" customHeight="1">
      <c r="A53" s="44"/>
      <c r="B53" s="48">
        <v>0</v>
      </c>
      <c r="C53" s="49">
        <v>0</v>
      </c>
      <c r="D53" s="35">
        <f t="shared" si="1"/>
        <v>0</v>
      </c>
      <c r="E53" s="32">
        <v>0</v>
      </c>
      <c r="F53" s="155">
        <v>0</v>
      </c>
      <c r="G53" s="33">
        <v>0</v>
      </c>
      <c r="H53" s="38">
        <f t="array" ref="H53">SUM(ROUND(E53:G53,0))</f>
        <v>0</v>
      </c>
    </row>
    <row r="54" spans="1:8" ht="32.1" hidden="1" customHeight="1">
      <c r="A54" s="44"/>
      <c r="B54" s="48">
        <v>0</v>
      </c>
      <c r="C54" s="49">
        <v>0</v>
      </c>
      <c r="D54" s="35">
        <f t="shared" si="1"/>
        <v>0</v>
      </c>
      <c r="E54" s="32">
        <v>0</v>
      </c>
      <c r="F54" s="155">
        <v>0</v>
      </c>
      <c r="G54" s="33">
        <v>0</v>
      </c>
      <c r="H54" s="38">
        <f t="array" ref="H54">SUM(ROUND(E54:G54,0))</f>
        <v>0</v>
      </c>
    </row>
    <row r="55" spans="1:8" ht="32.1" hidden="1" customHeight="1">
      <c r="A55" s="44"/>
      <c r="B55" s="48">
        <v>0</v>
      </c>
      <c r="C55" s="49">
        <v>0</v>
      </c>
      <c r="D55" s="35">
        <f t="shared" si="1"/>
        <v>0</v>
      </c>
      <c r="E55" s="32">
        <v>0</v>
      </c>
      <c r="F55" s="155">
        <v>0</v>
      </c>
      <c r="G55" s="33">
        <v>0</v>
      </c>
      <c r="H55" s="38">
        <f t="array" ref="H55">SUM(ROUND(E55:G55,0))</f>
        <v>0</v>
      </c>
    </row>
    <row r="56" spans="1:8" ht="32.1" hidden="1" customHeight="1">
      <c r="A56" s="44"/>
      <c r="B56" s="48">
        <v>0</v>
      </c>
      <c r="C56" s="49">
        <v>0</v>
      </c>
      <c r="D56" s="35">
        <f t="shared" si="1"/>
        <v>0</v>
      </c>
      <c r="E56" s="32">
        <v>0</v>
      </c>
      <c r="F56" s="155">
        <v>0</v>
      </c>
      <c r="G56" s="33">
        <v>0</v>
      </c>
      <c r="H56" s="38">
        <f t="array" ref="H56">SUM(ROUND(E56:G56,0))</f>
        <v>0</v>
      </c>
    </row>
    <row r="57" spans="1:8" ht="32.1" hidden="1" customHeight="1">
      <c r="A57" s="44"/>
      <c r="B57" s="48">
        <v>0</v>
      </c>
      <c r="C57" s="49">
        <v>0</v>
      </c>
      <c r="D57" s="35">
        <f t="shared" si="1"/>
        <v>0</v>
      </c>
      <c r="E57" s="32">
        <v>0</v>
      </c>
      <c r="F57" s="155">
        <v>0</v>
      </c>
      <c r="G57" s="33">
        <v>0</v>
      </c>
      <c r="H57" s="38">
        <f t="array" ref="H57">SUM(ROUND(E57:G57,0))</f>
        <v>0</v>
      </c>
    </row>
    <row r="58" spans="1:8" ht="32.1" hidden="1" customHeight="1">
      <c r="A58" s="44"/>
      <c r="B58" s="48">
        <v>0</v>
      </c>
      <c r="C58" s="49">
        <v>0</v>
      </c>
      <c r="D58" s="35">
        <f t="shared" si="1"/>
        <v>0</v>
      </c>
      <c r="E58" s="32">
        <v>0</v>
      </c>
      <c r="F58" s="155">
        <v>0</v>
      </c>
      <c r="G58" s="33">
        <v>0</v>
      </c>
      <c r="H58" s="38">
        <f t="array" ref="H58">SUM(ROUND(E58:G58,0))</f>
        <v>0</v>
      </c>
    </row>
    <row r="59" spans="1:8" ht="32.1" hidden="1" customHeight="1">
      <c r="A59" s="44"/>
      <c r="B59" s="48">
        <v>0</v>
      </c>
      <c r="C59" s="49">
        <v>0</v>
      </c>
      <c r="D59" s="35">
        <f t="shared" si="1"/>
        <v>0</v>
      </c>
      <c r="E59" s="32">
        <v>0</v>
      </c>
      <c r="F59" s="155">
        <v>0</v>
      </c>
      <c r="G59" s="33">
        <v>0</v>
      </c>
      <c r="H59" s="38">
        <f t="array" ref="H59">SUM(ROUND(E59:G59,0))</f>
        <v>0</v>
      </c>
    </row>
    <row r="60" spans="1:8" ht="32.1" hidden="1" customHeight="1">
      <c r="A60" s="44"/>
      <c r="B60" s="48">
        <v>0</v>
      </c>
      <c r="C60" s="49">
        <v>0</v>
      </c>
      <c r="D60" s="35">
        <f t="shared" si="1"/>
        <v>0</v>
      </c>
      <c r="E60" s="32">
        <v>0</v>
      </c>
      <c r="F60" s="155">
        <v>0</v>
      </c>
      <c r="G60" s="33">
        <v>0</v>
      </c>
      <c r="H60" s="38">
        <f t="array" ref="H60">SUM(ROUND(E60:G60,0))</f>
        <v>0</v>
      </c>
    </row>
    <row r="61" spans="1:8" ht="32.1" hidden="1" customHeight="1">
      <c r="A61" s="44"/>
      <c r="B61" s="48">
        <v>0</v>
      </c>
      <c r="C61" s="49">
        <v>0</v>
      </c>
      <c r="D61" s="35">
        <f t="shared" si="1"/>
        <v>0</v>
      </c>
      <c r="E61" s="32">
        <v>0</v>
      </c>
      <c r="F61" s="155">
        <v>0</v>
      </c>
      <c r="G61" s="33">
        <v>0</v>
      </c>
      <c r="H61" s="38">
        <f t="array" ref="H61">SUM(ROUND(E61:G61,0))</f>
        <v>0</v>
      </c>
    </row>
    <row r="62" spans="1:8" ht="32.1" hidden="1" customHeight="1">
      <c r="A62" s="44"/>
      <c r="B62" s="48">
        <v>0</v>
      </c>
      <c r="C62" s="49">
        <v>0</v>
      </c>
      <c r="D62" s="35">
        <f t="shared" si="1"/>
        <v>0</v>
      </c>
      <c r="E62" s="32">
        <v>0</v>
      </c>
      <c r="F62" s="155">
        <v>0</v>
      </c>
      <c r="G62" s="33">
        <v>0</v>
      </c>
      <c r="H62" s="38">
        <f t="array" ref="H62">SUM(ROUND(E62:G62,0))</f>
        <v>0</v>
      </c>
    </row>
    <row r="63" spans="1:8" ht="32.1" hidden="1" customHeight="1">
      <c r="A63" s="44"/>
      <c r="B63" s="48">
        <v>0</v>
      </c>
      <c r="C63" s="49">
        <v>0</v>
      </c>
      <c r="D63" s="35">
        <f t="shared" si="1"/>
        <v>0</v>
      </c>
      <c r="E63" s="32">
        <v>0</v>
      </c>
      <c r="F63" s="155">
        <v>0</v>
      </c>
      <c r="G63" s="33">
        <v>0</v>
      </c>
      <c r="H63" s="38">
        <f t="array" ref="H63">SUM(ROUND(E63:G63,0))</f>
        <v>0</v>
      </c>
    </row>
    <row r="64" spans="1:8" ht="32.1" hidden="1" customHeight="1">
      <c r="A64" s="44"/>
      <c r="B64" s="48">
        <v>0</v>
      </c>
      <c r="C64" s="49">
        <v>0</v>
      </c>
      <c r="D64" s="35">
        <f t="shared" si="1"/>
        <v>0</v>
      </c>
      <c r="E64" s="32">
        <v>0</v>
      </c>
      <c r="F64" s="155">
        <v>0</v>
      </c>
      <c r="G64" s="33">
        <v>0</v>
      </c>
      <c r="H64" s="38">
        <f t="array" ref="H64">SUM(ROUND(E64:G64,0))</f>
        <v>0</v>
      </c>
    </row>
    <row r="65" spans="1:8" ht="32.1" hidden="1" customHeight="1">
      <c r="A65" s="44"/>
      <c r="B65" s="48">
        <v>0</v>
      </c>
      <c r="C65" s="49">
        <v>0</v>
      </c>
      <c r="D65" s="35">
        <f t="shared" si="1"/>
        <v>0</v>
      </c>
      <c r="E65" s="32">
        <v>0</v>
      </c>
      <c r="F65" s="155">
        <v>0</v>
      </c>
      <c r="G65" s="33">
        <v>0</v>
      </c>
      <c r="H65" s="38">
        <f t="array" ref="H65">SUM(ROUND(E65:G65,0))</f>
        <v>0</v>
      </c>
    </row>
    <row r="66" spans="1:8" ht="32.1" hidden="1" customHeight="1">
      <c r="A66" s="44"/>
      <c r="B66" s="48">
        <v>0</v>
      </c>
      <c r="C66" s="49">
        <v>0</v>
      </c>
      <c r="D66" s="35">
        <f t="shared" si="1"/>
        <v>0</v>
      </c>
      <c r="E66" s="32">
        <v>0</v>
      </c>
      <c r="F66" s="155">
        <v>0</v>
      </c>
      <c r="G66" s="33">
        <v>0</v>
      </c>
      <c r="H66" s="38">
        <f t="array" ref="H66">SUM(ROUND(E66:G66,0))</f>
        <v>0</v>
      </c>
    </row>
    <row r="67" spans="1:8" ht="32.1" hidden="1" customHeight="1">
      <c r="A67" s="44"/>
      <c r="B67" s="48">
        <v>0</v>
      </c>
      <c r="C67" s="49">
        <v>0</v>
      </c>
      <c r="D67" s="35">
        <f t="shared" si="1"/>
        <v>0</v>
      </c>
      <c r="E67" s="32">
        <v>0</v>
      </c>
      <c r="F67" s="155">
        <v>0</v>
      </c>
      <c r="G67" s="33">
        <v>0</v>
      </c>
      <c r="H67" s="38">
        <f t="array" ref="H67">SUM(ROUND(E67:G67,0))</f>
        <v>0</v>
      </c>
    </row>
    <row r="68" spans="1:8" ht="32.1" hidden="1" customHeight="1">
      <c r="A68" s="44"/>
      <c r="B68" s="48">
        <v>0</v>
      </c>
      <c r="C68" s="49">
        <v>0</v>
      </c>
      <c r="D68" s="35">
        <f t="shared" si="1"/>
        <v>0</v>
      </c>
      <c r="E68" s="32">
        <v>0</v>
      </c>
      <c r="F68" s="155">
        <v>0</v>
      </c>
      <c r="G68" s="33">
        <v>0</v>
      </c>
      <c r="H68" s="38">
        <f t="array" ref="H68">SUM(ROUND(E68:G68,0))</f>
        <v>0</v>
      </c>
    </row>
    <row r="69" spans="1:8" ht="32.1" hidden="1" customHeight="1">
      <c r="A69" s="44"/>
      <c r="B69" s="48">
        <v>0</v>
      </c>
      <c r="C69" s="49">
        <v>0</v>
      </c>
      <c r="D69" s="35">
        <f t="shared" si="1"/>
        <v>0</v>
      </c>
      <c r="E69" s="32">
        <v>0</v>
      </c>
      <c r="F69" s="155">
        <v>0</v>
      </c>
      <c r="G69" s="33">
        <v>0</v>
      </c>
      <c r="H69" s="38">
        <f t="array" ref="H69">SUM(ROUND(E69:G69,0))</f>
        <v>0</v>
      </c>
    </row>
    <row r="70" spans="1:8" ht="32.1" hidden="1" customHeight="1">
      <c r="A70" s="44"/>
      <c r="B70" s="48">
        <v>0</v>
      </c>
      <c r="C70" s="49">
        <v>0</v>
      </c>
      <c r="D70" s="35">
        <f t="shared" si="1"/>
        <v>0</v>
      </c>
      <c r="E70" s="32">
        <v>0</v>
      </c>
      <c r="F70" s="155">
        <v>0</v>
      </c>
      <c r="G70" s="33">
        <v>0</v>
      </c>
      <c r="H70" s="38">
        <f t="array" ref="H70">SUM(ROUND(E70:G70,0))</f>
        <v>0</v>
      </c>
    </row>
    <row r="71" spans="1:8" ht="32.1" hidden="1" customHeight="1">
      <c r="A71" s="44"/>
      <c r="B71" s="48">
        <v>0</v>
      </c>
      <c r="C71" s="49">
        <v>0</v>
      </c>
      <c r="D71" s="35">
        <f t="shared" si="1"/>
        <v>0</v>
      </c>
      <c r="E71" s="32">
        <v>0</v>
      </c>
      <c r="F71" s="155">
        <v>0</v>
      </c>
      <c r="G71" s="33">
        <v>0</v>
      </c>
      <c r="H71" s="38">
        <f t="array" ref="H71">SUM(ROUND(E71:G71,0))</f>
        <v>0</v>
      </c>
    </row>
    <row r="72" spans="1:8" ht="32.1" hidden="1" customHeight="1">
      <c r="A72" s="44"/>
      <c r="B72" s="48">
        <v>0</v>
      </c>
      <c r="C72" s="49">
        <v>0</v>
      </c>
      <c r="D72" s="35">
        <f t="shared" si="1"/>
        <v>0</v>
      </c>
      <c r="E72" s="32">
        <v>0</v>
      </c>
      <c r="F72" s="155">
        <v>0</v>
      </c>
      <c r="G72" s="33">
        <v>0</v>
      </c>
      <c r="H72" s="38">
        <f t="array" ref="H72">SUM(ROUND(E72:G72,0))</f>
        <v>0</v>
      </c>
    </row>
    <row r="73" spans="1:8" ht="32.1" hidden="1" customHeight="1">
      <c r="A73" s="44"/>
      <c r="B73" s="48">
        <v>0</v>
      </c>
      <c r="C73" s="49">
        <v>0</v>
      </c>
      <c r="D73" s="35">
        <f t="shared" si="1"/>
        <v>0</v>
      </c>
      <c r="E73" s="32">
        <v>0</v>
      </c>
      <c r="F73" s="155">
        <v>0</v>
      </c>
      <c r="G73" s="33">
        <v>0</v>
      </c>
      <c r="H73" s="38">
        <f t="array" ref="H73">SUM(ROUND(E73:G73,0))</f>
        <v>0</v>
      </c>
    </row>
    <row r="74" spans="1:8" ht="32.1" hidden="1" customHeight="1">
      <c r="A74" s="44"/>
      <c r="B74" s="48">
        <v>0</v>
      </c>
      <c r="C74" s="49">
        <v>0</v>
      </c>
      <c r="D74" s="35">
        <f t="shared" si="1"/>
        <v>0</v>
      </c>
      <c r="E74" s="32">
        <v>0</v>
      </c>
      <c r="F74" s="155">
        <v>0</v>
      </c>
      <c r="G74" s="33">
        <v>0</v>
      </c>
      <c r="H74" s="38">
        <f t="array" ref="H74">SUM(ROUND(E74:G74,0))</f>
        <v>0</v>
      </c>
    </row>
    <row r="75" spans="1:8" ht="32.1" hidden="1" customHeight="1">
      <c r="A75" s="44"/>
      <c r="B75" s="48">
        <v>0</v>
      </c>
      <c r="C75" s="49">
        <v>0</v>
      </c>
      <c r="D75" s="35">
        <f t="shared" si="1"/>
        <v>0</v>
      </c>
      <c r="E75" s="32">
        <v>0</v>
      </c>
      <c r="F75" s="155">
        <v>0</v>
      </c>
      <c r="G75" s="33">
        <v>0</v>
      </c>
      <c r="H75" s="38">
        <f t="array" ref="H75">SUM(ROUND(E75:G75,0))</f>
        <v>0</v>
      </c>
    </row>
    <row r="76" spans="1:8" ht="32.1" hidden="1" customHeight="1">
      <c r="A76" s="44"/>
      <c r="B76" s="48">
        <v>0</v>
      </c>
      <c r="C76" s="49">
        <v>0</v>
      </c>
      <c r="D76" s="35">
        <f t="shared" ref="D76:D104" si="2">ROUND(B76*C76,0)</f>
        <v>0</v>
      </c>
      <c r="E76" s="32">
        <v>0</v>
      </c>
      <c r="F76" s="155">
        <v>0</v>
      </c>
      <c r="G76" s="33">
        <v>0</v>
      </c>
      <c r="H76" s="38">
        <f t="array" ref="H76">SUM(ROUND(E76:G76,0))</f>
        <v>0</v>
      </c>
    </row>
    <row r="77" spans="1:8" ht="32.1" hidden="1" customHeight="1">
      <c r="A77" s="44"/>
      <c r="B77" s="48">
        <v>0</v>
      </c>
      <c r="C77" s="49">
        <v>0</v>
      </c>
      <c r="D77" s="35">
        <f t="shared" si="2"/>
        <v>0</v>
      </c>
      <c r="E77" s="32">
        <v>0</v>
      </c>
      <c r="F77" s="155">
        <v>0</v>
      </c>
      <c r="G77" s="33">
        <v>0</v>
      </c>
      <c r="H77" s="38">
        <f t="array" ref="H77">SUM(ROUND(E77:G77,0))</f>
        <v>0</v>
      </c>
    </row>
    <row r="78" spans="1:8" ht="32.1" hidden="1" customHeight="1">
      <c r="A78" s="44"/>
      <c r="B78" s="48">
        <v>0</v>
      </c>
      <c r="C78" s="49">
        <v>0</v>
      </c>
      <c r="D78" s="35">
        <f t="shared" si="2"/>
        <v>0</v>
      </c>
      <c r="E78" s="32">
        <v>0</v>
      </c>
      <c r="F78" s="155">
        <v>0</v>
      </c>
      <c r="G78" s="33">
        <v>0</v>
      </c>
      <c r="H78" s="38">
        <f t="array" ref="H78">SUM(ROUND(E78:G78,0))</f>
        <v>0</v>
      </c>
    </row>
    <row r="79" spans="1:8" ht="32.1" hidden="1" customHeight="1">
      <c r="A79" s="44"/>
      <c r="B79" s="48">
        <v>0</v>
      </c>
      <c r="C79" s="49">
        <v>0</v>
      </c>
      <c r="D79" s="35">
        <f t="shared" si="2"/>
        <v>0</v>
      </c>
      <c r="E79" s="32">
        <v>0</v>
      </c>
      <c r="F79" s="155">
        <v>0</v>
      </c>
      <c r="G79" s="33">
        <v>0</v>
      </c>
      <c r="H79" s="38">
        <f t="array" ref="H79">SUM(ROUND(E79:G79,0))</f>
        <v>0</v>
      </c>
    </row>
    <row r="80" spans="1:8" ht="32.1" hidden="1" customHeight="1">
      <c r="A80" s="44"/>
      <c r="B80" s="48">
        <v>0</v>
      </c>
      <c r="C80" s="49">
        <v>0</v>
      </c>
      <c r="D80" s="35">
        <f t="shared" si="2"/>
        <v>0</v>
      </c>
      <c r="E80" s="32">
        <v>0</v>
      </c>
      <c r="F80" s="155">
        <v>0</v>
      </c>
      <c r="G80" s="33">
        <v>0</v>
      </c>
      <c r="H80" s="38">
        <f t="array" ref="H80">SUM(ROUND(E80:G80,0))</f>
        <v>0</v>
      </c>
    </row>
    <row r="81" spans="1:8" ht="32.1" hidden="1" customHeight="1">
      <c r="A81" s="44"/>
      <c r="B81" s="48">
        <v>0</v>
      </c>
      <c r="C81" s="49">
        <v>0</v>
      </c>
      <c r="D81" s="35">
        <f t="shared" si="2"/>
        <v>0</v>
      </c>
      <c r="E81" s="32">
        <v>0</v>
      </c>
      <c r="F81" s="155">
        <v>0</v>
      </c>
      <c r="G81" s="33">
        <v>0</v>
      </c>
      <c r="H81" s="38">
        <f t="array" ref="H81">SUM(ROUND(E81:G81,0))</f>
        <v>0</v>
      </c>
    </row>
    <row r="82" spans="1:8" ht="32.1" hidden="1" customHeight="1">
      <c r="A82" s="44"/>
      <c r="B82" s="48">
        <v>0</v>
      </c>
      <c r="C82" s="49">
        <v>0</v>
      </c>
      <c r="D82" s="35">
        <f t="shared" si="2"/>
        <v>0</v>
      </c>
      <c r="E82" s="32">
        <v>0</v>
      </c>
      <c r="F82" s="155">
        <v>0</v>
      </c>
      <c r="G82" s="33">
        <v>0</v>
      </c>
      <c r="H82" s="38">
        <f t="array" ref="H82">SUM(ROUND(E82:G82,0))</f>
        <v>0</v>
      </c>
    </row>
    <row r="83" spans="1:8" ht="32.1" hidden="1" customHeight="1">
      <c r="A83" s="44"/>
      <c r="B83" s="48">
        <v>0</v>
      </c>
      <c r="C83" s="49">
        <v>0</v>
      </c>
      <c r="D83" s="35">
        <f t="shared" si="2"/>
        <v>0</v>
      </c>
      <c r="E83" s="32">
        <v>0</v>
      </c>
      <c r="F83" s="155">
        <v>0</v>
      </c>
      <c r="G83" s="33">
        <v>0</v>
      </c>
      <c r="H83" s="38">
        <f t="array" ref="H83">SUM(ROUND(E83:G83,0))</f>
        <v>0</v>
      </c>
    </row>
    <row r="84" spans="1:8" ht="32.1" hidden="1" customHeight="1">
      <c r="A84" s="44"/>
      <c r="B84" s="48">
        <v>0</v>
      </c>
      <c r="C84" s="49">
        <v>0</v>
      </c>
      <c r="D84" s="35">
        <f t="shared" si="2"/>
        <v>0</v>
      </c>
      <c r="E84" s="32">
        <v>0</v>
      </c>
      <c r="F84" s="155">
        <v>0</v>
      </c>
      <c r="G84" s="33">
        <v>0</v>
      </c>
      <c r="H84" s="38">
        <f t="array" ref="H84">SUM(ROUND(E84:G84,0))</f>
        <v>0</v>
      </c>
    </row>
    <row r="85" spans="1:8" ht="32.1" hidden="1" customHeight="1">
      <c r="A85" s="44"/>
      <c r="B85" s="48">
        <v>0</v>
      </c>
      <c r="C85" s="49">
        <v>0</v>
      </c>
      <c r="D85" s="35">
        <f t="shared" si="2"/>
        <v>0</v>
      </c>
      <c r="E85" s="32">
        <v>0</v>
      </c>
      <c r="F85" s="155">
        <v>0</v>
      </c>
      <c r="G85" s="33">
        <v>0</v>
      </c>
      <c r="H85" s="38">
        <f t="array" ref="H85">SUM(ROUND(E85:G85,0))</f>
        <v>0</v>
      </c>
    </row>
    <row r="86" spans="1:8" ht="32.1" hidden="1" customHeight="1">
      <c r="A86" s="44"/>
      <c r="B86" s="48">
        <v>0</v>
      </c>
      <c r="C86" s="49">
        <v>0</v>
      </c>
      <c r="D86" s="35">
        <f t="shared" si="2"/>
        <v>0</v>
      </c>
      <c r="E86" s="32">
        <v>0</v>
      </c>
      <c r="F86" s="155">
        <v>0</v>
      </c>
      <c r="G86" s="33">
        <v>0</v>
      </c>
      <c r="H86" s="38">
        <f t="array" ref="H86">SUM(ROUND(E86:G86,0))</f>
        <v>0</v>
      </c>
    </row>
    <row r="87" spans="1:8" ht="32.1" hidden="1" customHeight="1">
      <c r="A87" s="44"/>
      <c r="B87" s="48">
        <v>0</v>
      </c>
      <c r="C87" s="49">
        <v>0</v>
      </c>
      <c r="D87" s="35">
        <f t="shared" si="2"/>
        <v>0</v>
      </c>
      <c r="E87" s="32">
        <v>0</v>
      </c>
      <c r="F87" s="155">
        <v>0</v>
      </c>
      <c r="G87" s="33">
        <v>0</v>
      </c>
      <c r="H87" s="38">
        <f t="array" ref="H87">SUM(ROUND(E87:G87,0))</f>
        <v>0</v>
      </c>
    </row>
    <row r="88" spans="1:8" ht="32.1" hidden="1" customHeight="1">
      <c r="A88" s="44"/>
      <c r="B88" s="48">
        <v>0</v>
      </c>
      <c r="C88" s="49">
        <v>0</v>
      </c>
      <c r="D88" s="35">
        <f t="shared" si="2"/>
        <v>0</v>
      </c>
      <c r="E88" s="32">
        <v>0</v>
      </c>
      <c r="F88" s="155">
        <v>0</v>
      </c>
      <c r="G88" s="33">
        <v>0</v>
      </c>
      <c r="H88" s="38">
        <f t="array" ref="H88">SUM(ROUND(E88:G88,0))</f>
        <v>0</v>
      </c>
    </row>
    <row r="89" spans="1:8" ht="32.1" hidden="1" customHeight="1">
      <c r="A89" s="44"/>
      <c r="B89" s="48">
        <v>0</v>
      </c>
      <c r="C89" s="49">
        <v>0</v>
      </c>
      <c r="D89" s="35">
        <f t="shared" si="2"/>
        <v>0</v>
      </c>
      <c r="E89" s="32">
        <v>0</v>
      </c>
      <c r="F89" s="155">
        <v>0</v>
      </c>
      <c r="G89" s="33">
        <v>0</v>
      </c>
      <c r="H89" s="38">
        <f t="array" ref="H89">SUM(ROUND(E89:G89,0))</f>
        <v>0</v>
      </c>
    </row>
    <row r="90" spans="1:8" ht="32.1" hidden="1" customHeight="1">
      <c r="A90" s="44"/>
      <c r="B90" s="48">
        <v>0</v>
      </c>
      <c r="C90" s="49">
        <v>0</v>
      </c>
      <c r="D90" s="35">
        <f t="shared" si="2"/>
        <v>0</v>
      </c>
      <c r="E90" s="32">
        <v>0</v>
      </c>
      <c r="F90" s="155">
        <v>0</v>
      </c>
      <c r="G90" s="33">
        <v>0</v>
      </c>
      <c r="H90" s="38">
        <f t="array" ref="H90">SUM(ROUND(E90:G90,0))</f>
        <v>0</v>
      </c>
    </row>
    <row r="91" spans="1:8" ht="32.1" hidden="1" customHeight="1">
      <c r="A91" s="44"/>
      <c r="B91" s="48">
        <v>0</v>
      </c>
      <c r="C91" s="49">
        <v>0</v>
      </c>
      <c r="D91" s="35">
        <f t="shared" si="2"/>
        <v>0</v>
      </c>
      <c r="E91" s="32">
        <v>0</v>
      </c>
      <c r="F91" s="155">
        <v>0</v>
      </c>
      <c r="G91" s="33">
        <v>0</v>
      </c>
      <c r="H91" s="38">
        <f t="array" ref="H91">SUM(ROUND(E91:G91,0))</f>
        <v>0</v>
      </c>
    </row>
    <row r="92" spans="1:8" ht="32.1" hidden="1" customHeight="1">
      <c r="A92" s="44"/>
      <c r="B92" s="48">
        <v>0</v>
      </c>
      <c r="C92" s="49">
        <v>0</v>
      </c>
      <c r="D92" s="35">
        <f t="shared" si="2"/>
        <v>0</v>
      </c>
      <c r="E92" s="32">
        <v>0</v>
      </c>
      <c r="F92" s="155">
        <v>0</v>
      </c>
      <c r="G92" s="33">
        <v>0</v>
      </c>
      <c r="H92" s="38">
        <f t="array" ref="H92">SUM(ROUND(E92:G92,0))</f>
        <v>0</v>
      </c>
    </row>
    <row r="93" spans="1:8" ht="32.1" hidden="1" customHeight="1">
      <c r="A93" s="44"/>
      <c r="B93" s="48">
        <v>0</v>
      </c>
      <c r="C93" s="49">
        <v>0</v>
      </c>
      <c r="D93" s="35">
        <f t="shared" si="2"/>
        <v>0</v>
      </c>
      <c r="E93" s="32">
        <v>0</v>
      </c>
      <c r="F93" s="155">
        <v>0</v>
      </c>
      <c r="G93" s="33">
        <v>0</v>
      </c>
      <c r="H93" s="38">
        <f t="array" ref="H93">SUM(ROUND(E93:G93,0))</f>
        <v>0</v>
      </c>
    </row>
    <row r="94" spans="1:8" ht="32.1" hidden="1" customHeight="1">
      <c r="A94" s="44"/>
      <c r="B94" s="48">
        <v>0</v>
      </c>
      <c r="C94" s="49">
        <v>0</v>
      </c>
      <c r="D94" s="35">
        <f t="shared" si="2"/>
        <v>0</v>
      </c>
      <c r="E94" s="32">
        <v>0</v>
      </c>
      <c r="F94" s="155">
        <v>0</v>
      </c>
      <c r="G94" s="33">
        <v>0</v>
      </c>
      <c r="H94" s="38">
        <f t="array" ref="H94">SUM(ROUND(E94:G94,0))</f>
        <v>0</v>
      </c>
    </row>
    <row r="95" spans="1:8" ht="32.1" hidden="1" customHeight="1">
      <c r="A95" s="44"/>
      <c r="B95" s="48">
        <v>0</v>
      </c>
      <c r="C95" s="49">
        <v>0</v>
      </c>
      <c r="D95" s="35">
        <f t="shared" si="2"/>
        <v>0</v>
      </c>
      <c r="E95" s="32">
        <v>0</v>
      </c>
      <c r="F95" s="155">
        <v>0</v>
      </c>
      <c r="G95" s="33">
        <v>0</v>
      </c>
      <c r="H95" s="38">
        <f t="array" ref="H95">SUM(ROUND(E95:G95,0))</f>
        <v>0</v>
      </c>
    </row>
    <row r="96" spans="1:8" ht="32.1" hidden="1" customHeight="1">
      <c r="A96" s="44"/>
      <c r="B96" s="48">
        <v>0</v>
      </c>
      <c r="C96" s="49">
        <v>0</v>
      </c>
      <c r="D96" s="35">
        <f t="shared" si="2"/>
        <v>0</v>
      </c>
      <c r="E96" s="32">
        <v>0</v>
      </c>
      <c r="F96" s="155">
        <v>0</v>
      </c>
      <c r="G96" s="33">
        <v>0</v>
      </c>
      <c r="H96" s="38">
        <f t="array" ref="H96">SUM(ROUND(E96:G96,0))</f>
        <v>0</v>
      </c>
    </row>
    <row r="97" spans="1:119" ht="32.1" hidden="1" customHeight="1">
      <c r="A97" s="44"/>
      <c r="B97" s="48">
        <v>0</v>
      </c>
      <c r="C97" s="49">
        <v>0</v>
      </c>
      <c r="D97" s="35">
        <f t="shared" si="2"/>
        <v>0</v>
      </c>
      <c r="E97" s="32">
        <v>0</v>
      </c>
      <c r="F97" s="155">
        <v>0</v>
      </c>
      <c r="G97" s="33">
        <v>0</v>
      </c>
      <c r="H97" s="38">
        <f t="array" ref="H97">SUM(ROUND(E97:G97,0))</f>
        <v>0</v>
      </c>
      <c r="I97" s="23"/>
      <c r="J97" s="23"/>
      <c r="K97" s="23"/>
      <c r="L97" s="23"/>
      <c r="DI97" s="23"/>
      <c r="DJ97" s="23"/>
      <c r="DK97" s="23"/>
      <c r="DL97" s="23"/>
      <c r="DM97" s="23"/>
      <c r="DN97" s="23"/>
      <c r="DO97" s="23"/>
    </row>
    <row r="98" spans="1:119" ht="32.1" hidden="1" customHeight="1">
      <c r="A98" s="44"/>
      <c r="B98" s="48">
        <v>0</v>
      </c>
      <c r="C98" s="49">
        <v>0</v>
      </c>
      <c r="D98" s="35">
        <f t="shared" si="2"/>
        <v>0</v>
      </c>
      <c r="E98" s="32">
        <v>0</v>
      </c>
      <c r="F98" s="155">
        <v>0</v>
      </c>
      <c r="G98" s="33">
        <v>0</v>
      </c>
      <c r="H98" s="38">
        <f t="array" ref="H98">SUM(ROUND(E98:G98,0))</f>
        <v>0</v>
      </c>
      <c r="I98" s="23"/>
      <c r="J98" s="23"/>
      <c r="K98" s="23"/>
      <c r="L98" s="23"/>
      <c r="DI98" s="23"/>
      <c r="DJ98" s="23"/>
      <c r="DK98" s="23"/>
      <c r="DL98" s="23"/>
      <c r="DM98" s="23"/>
      <c r="DN98" s="23"/>
      <c r="DO98" s="23"/>
    </row>
    <row r="99" spans="1:119" ht="32.1" hidden="1" customHeight="1">
      <c r="A99" s="44"/>
      <c r="B99" s="48">
        <v>0</v>
      </c>
      <c r="C99" s="49">
        <v>0</v>
      </c>
      <c r="D99" s="35">
        <f t="shared" si="2"/>
        <v>0</v>
      </c>
      <c r="E99" s="32">
        <v>0</v>
      </c>
      <c r="F99" s="155">
        <v>0</v>
      </c>
      <c r="G99" s="33">
        <v>0</v>
      </c>
      <c r="H99" s="38">
        <f t="array" ref="H99">SUM(ROUND(E99:G99,0))</f>
        <v>0</v>
      </c>
      <c r="I99" s="23"/>
      <c r="J99" s="23"/>
      <c r="K99" s="23"/>
      <c r="L99" s="23"/>
      <c r="DI99" s="23"/>
      <c r="DJ99" s="23"/>
      <c r="DK99" s="23"/>
      <c r="DL99" s="23"/>
      <c r="DM99" s="23"/>
      <c r="DN99" s="23"/>
      <c r="DO99" s="23"/>
    </row>
    <row r="100" spans="1:119" ht="32.1" hidden="1" customHeight="1">
      <c r="A100" s="44"/>
      <c r="B100" s="48">
        <v>0</v>
      </c>
      <c r="C100" s="49">
        <v>0</v>
      </c>
      <c r="D100" s="35">
        <f t="shared" si="2"/>
        <v>0</v>
      </c>
      <c r="E100" s="32">
        <v>0</v>
      </c>
      <c r="F100" s="155">
        <v>0</v>
      </c>
      <c r="G100" s="33">
        <v>0</v>
      </c>
      <c r="H100" s="38">
        <f t="array" ref="H100">SUM(ROUND(E100:G100,0))</f>
        <v>0</v>
      </c>
      <c r="I100" s="23"/>
      <c r="J100" s="23"/>
      <c r="K100" s="23"/>
      <c r="L100" s="23"/>
      <c r="DI100" s="23"/>
      <c r="DJ100" s="23"/>
      <c r="DK100" s="23"/>
      <c r="DL100" s="23"/>
      <c r="DM100" s="23"/>
      <c r="DN100" s="23"/>
      <c r="DO100" s="23"/>
    </row>
    <row r="101" spans="1:119" ht="32.1" hidden="1" customHeight="1">
      <c r="A101" s="44"/>
      <c r="B101" s="48">
        <v>0</v>
      </c>
      <c r="C101" s="49">
        <v>0</v>
      </c>
      <c r="D101" s="35">
        <f t="shared" si="2"/>
        <v>0</v>
      </c>
      <c r="E101" s="32">
        <v>0</v>
      </c>
      <c r="F101" s="155">
        <v>0</v>
      </c>
      <c r="G101" s="33">
        <v>0</v>
      </c>
      <c r="H101" s="38">
        <f t="array" ref="H101">SUM(ROUND(E101:G101,0))</f>
        <v>0</v>
      </c>
      <c r="I101" s="23"/>
      <c r="J101" s="23"/>
      <c r="K101" s="23"/>
      <c r="L101" s="23"/>
      <c r="DI101" s="23"/>
      <c r="DJ101" s="23"/>
      <c r="DK101" s="23"/>
      <c r="DL101" s="23"/>
      <c r="DM101" s="23"/>
      <c r="DN101" s="23"/>
      <c r="DO101" s="23"/>
    </row>
    <row r="102" spans="1:119" ht="32.1" hidden="1" customHeight="1">
      <c r="A102" s="44"/>
      <c r="B102" s="48">
        <v>0</v>
      </c>
      <c r="C102" s="49">
        <v>0</v>
      </c>
      <c r="D102" s="35">
        <f t="shared" si="2"/>
        <v>0</v>
      </c>
      <c r="E102" s="32">
        <v>0</v>
      </c>
      <c r="F102" s="155">
        <v>0</v>
      </c>
      <c r="G102" s="33">
        <v>0</v>
      </c>
      <c r="H102" s="38">
        <f t="array" ref="H102">SUM(ROUND(E102:G102,0))</f>
        <v>0</v>
      </c>
      <c r="I102" s="23"/>
      <c r="J102" s="23"/>
      <c r="K102" s="23"/>
      <c r="L102" s="23"/>
      <c r="DI102" s="23"/>
      <c r="DJ102" s="23"/>
      <c r="DK102" s="23"/>
      <c r="DL102" s="23"/>
      <c r="DM102" s="23"/>
      <c r="DN102" s="23"/>
      <c r="DO102" s="23"/>
    </row>
    <row r="103" spans="1:119" ht="32.1" hidden="1" customHeight="1">
      <c r="A103" s="44"/>
      <c r="B103" s="48">
        <v>0</v>
      </c>
      <c r="C103" s="49">
        <v>0</v>
      </c>
      <c r="D103" s="35">
        <f t="shared" si="2"/>
        <v>0</v>
      </c>
      <c r="E103" s="32">
        <v>0</v>
      </c>
      <c r="F103" s="155">
        <v>0</v>
      </c>
      <c r="G103" s="33">
        <v>0</v>
      </c>
      <c r="H103" s="38">
        <f t="array" ref="H103">SUM(ROUND(E103:G103,0))</f>
        <v>0</v>
      </c>
      <c r="I103" s="23"/>
      <c r="J103" s="23"/>
      <c r="K103" s="23"/>
      <c r="L103" s="23"/>
      <c r="DI103" s="23"/>
      <c r="DJ103" s="23"/>
      <c r="DK103" s="23"/>
      <c r="DL103" s="23"/>
      <c r="DM103" s="23"/>
      <c r="DN103" s="23"/>
      <c r="DO103" s="23"/>
    </row>
    <row r="104" spans="1:119" ht="32.1" hidden="1" customHeight="1">
      <c r="A104" s="44" t="s">
        <v>109</v>
      </c>
      <c r="B104" s="48">
        <v>0</v>
      </c>
      <c r="C104" s="49">
        <v>0</v>
      </c>
      <c r="D104" s="35">
        <f t="shared" si="2"/>
        <v>0</v>
      </c>
      <c r="E104" s="32">
        <v>0</v>
      </c>
      <c r="F104" s="155">
        <v>0</v>
      </c>
      <c r="G104" s="33">
        <v>0</v>
      </c>
      <c r="H104" s="38">
        <f t="array" ref="H104">SUM(ROUND(E104:G104,0))</f>
        <v>0</v>
      </c>
      <c r="I104" s="23"/>
      <c r="J104" s="23"/>
      <c r="K104" s="23"/>
      <c r="L104" s="23"/>
      <c r="DI104" s="23"/>
      <c r="DJ104" s="23"/>
      <c r="DK104" s="23"/>
      <c r="DL104" s="23"/>
      <c r="DM104" s="23"/>
      <c r="DN104" s="23"/>
      <c r="DO104" s="23"/>
    </row>
    <row r="105" spans="1:119" ht="32.1" hidden="1" customHeight="1" thickBot="1">
      <c r="A105" s="44" t="s">
        <v>109</v>
      </c>
      <c r="B105" s="48">
        <v>0</v>
      </c>
      <c r="C105" s="49">
        <v>0</v>
      </c>
      <c r="D105" s="46">
        <f t="shared" si="0"/>
        <v>0</v>
      </c>
      <c r="E105" s="32">
        <v>0</v>
      </c>
      <c r="F105" s="155">
        <v>0</v>
      </c>
      <c r="G105" s="33">
        <v>0</v>
      </c>
      <c r="H105" s="38">
        <f t="array" ref="H105">SUM(ROUND(E105:G105,0))</f>
        <v>0</v>
      </c>
      <c r="I105" s="23"/>
      <c r="J105" s="23"/>
      <c r="K105" s="23"/>
      <c r="L105" s="23"/>
      <c r="DI105" s="23"/>
      <c r="DJ105" s="23"/>
      <c r="DK105" s="23"/>
      <c r="DL105" s="23"/>
      <c r="DM105" s="23"/>
      <c r="DN105" s="23"/>
      <c r="DO105" s="23"/>
    </row>
    <row r="106" spans="1:119" ht="32.1" customHeight="1" thickBot="1">
      <c r="A106" s="334" t="s">
        <v>90</v>
      </c>
      <c r="B106" s="336"/>
      <c r="C106" s="90">
        <f t="array" ref="C106">SUM(ROUND(C6:C105,0))</f>
        <v>0</v>
      </c>
      <c r="D106" s="41">
        <f t="array" ref="D106">SUM(ROUND(D6:D105,0))</f>
        <v>0</v>
      </c>
      <c r="E106" s="41">
        <f t="array" ref="E106">SUM(ROUND(E6:E105,0))</f>
        <v>0</v>
      </c>
      <c r="F106" s="41">
        <f t="array" ref="F106">SUM(ROUND(F6:F105,0))</f>
        <v>0</v>
      </c>
      <c r="G106" s="41">
        <f t="array" ref="G106">SUM(ROUND(G6:G105,0))</f>
        <v>0</v>
      </c>
      <c r="H106" s="42">
        <f>SUM(H6:H105)</f>
        <v>0</v>
      </c>
      <c r="I106" s="23"/>
      <c r="J106" s="23"/>
      <c r="K106" s="23"/>
      <c r="L106" s="23"/>
      <c r="DI106" s="23"/>
      <c r="DJ106" s="23"/>
      <c r="DK106" s="23"/>
      <c r="DL106" s="23"/>
      <c r="DM106" s="23"/>
      <c r="DN106" s="23"/>
      <c r="DO106" s="23"/>
    </row>
    <row r="107" spans="1:119" ht="15" customHeight="1">
      <c r="A107" s="97"/>
      <c r="B107" s="23"/>
      <c r="C107" s="23"/>
      <c r="D107" s="23"/>
      <c r="E107" s="23"/>
      <c r="F107" s="23"/>
      <c r="G107" s="23"/>
      <c r="H107" s="23"/>
      <c r="I107" s="23"/>
      <c r="J107" s="23"/>
      <c r="K107" s="23"/>
      <c r="L107" s="23"/>
      <c r="DI107" s="23"/>
      <c r="DJ107" s="23"/>
      <c r="DK107" s="23"/>
      <c r="DL107" s="23"/>
      <c r="DM107" s="23"/>
      <c r="DN107" s="23"/>
      <c r="DO107" s="23"/>
    </row>
    <row r="108" spans="1:119" s="1" customFormat="1" ht="30" customHeight="1">
      <c r="A108" s="296" t="s">
        <v>95</v>
      </c>
      <c r="B108" s="296"/>
      <c r="C108" s="296"/>
      <c r="D108" s="296"/>
      <c r="E108" s="296"/>
      <c r="F108" s="296"/>
      <c r="G108" s="296"/>
      <c r="H108" s="296"/>
      <c r="I108" s="23"/>
      <c r="J108" s="23"/>
      <c r="K108" s="23"/>
      <c r="L108" s="23"/>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row>
    <row r="109" spans="1:119" ht="54" customHeight="1">
      <c r="A109" s="346" t="s">
        <v>130</v>
      </c>
      <c r="B109" s="346"/>
      <c r="C109" s="346"/>
      <c r="D109" s="346"/>
      <c r="E109" s="346"/>
      <c r="F109" s="346"/>
      <c r="G109" s="346"/>
      <c r="H109" s="346"/>
      <c r="I109" s="23"/>
      <c r="J109" s="23"/>
      <c r="K109" s="23"/>
      <c r="L109" s="23"/>
      <c r="DI109" s="23"/>
      <c r="DJ109" s="23"/>
      <c r="DK109" s="23"/>
      <c r="DL109" s="23"/>
      <c r="DM109" s="23"/>
      <c r="DN109" s="23"/>
      <c r="DO109" s="23"/>
    </row>
    <row r="110" spans="1:119" ht="36" customHeight="1">
      <c r="A110" s="232" t="s">
        <v>131</v>
      </c>
      <c r="B110" s="232"/>
      <c r="C110" s="232"/>
      <c r="D110" s="232"/>
      <c r="E110" s="232"/>
      <c r="F110" s="232"/>
      <c r="G110" s="232"/>
      <c r="H110" s="232"/>
      <c r="I110" s="23"/>
      <c r="J110" s="23"/>
      <c r="K110" s="23"/>
      <c r="L110" s="23"/>
      <c r="DI110" s="23"/>
      <c r="DJ110" s="23"/>
      <c r="DK110" s="23"/>
      <c r="DL110" s="23"/>
      <c r="DM110" s="23"/>
      <c r="DN110" s="23"/>
      <c r="DO110" s="23"/>
    </row>
    <row r="111" spans="1:119" ht="54" customHeight="1">
      <c r="A111" s="346" t="s">
        <v>132</v>
      </c>
      <c r="B111" s="346"/>
      <c r="C111" s="346"/>
      <c r="D111" s="346"/>
      <c r="E111" s="346"/>
      <c r="F111" s="346"/>
      <c r="G111" s="346"/>
      <c r="H111" s="346"/>
      <c r="I111" s="23"/>
      <c r="J111" s="23"/>
      <c r="K111" s="23"/>
      <c r="L111" s="23"/>
      <c r="DI111" s="23"/>
      <c r="DJ111" s="23"/>
      <c r="DK111" s="23"/>
      <c r="DL111" s="23"/>
      <c r="DM111" s="23"/>
      <c r="DN111" s="23"/>
      <c r="DO111" s="23"/>
    </row>
    <row r="112" spans="1:119" ht="36" customHeight="1">
      <c r="A112" s="232" t="s">
        <v>133</v>
      </c>
      <c r="B112" s="232"/>
      <c r="C112" s="232"/>
      <c r="D112" s="232"/>
      <c r="E112" s="232"/>
      <c r="F112" s="232"/>
      <c r="G112" s="232"/>
      <c r="H112" s="232"/>
      <c r="I112" s="23"/>
      <c r="J112" s="23"/>
      <c r="K112" s="23"/>
      <c r="L112" s="23"/>
      <c r="DI112" s="23"/>
      <c r="DJ112" s="23"/>
      <c r="DK112" s="23"/>
      <c r="DL112" s="23"/>
      <c r="DM112" s="23"/>
      <c r="DN112" s="23"/>
      <c r="DO112" s="23"/>
    </row>
    <row r="113" spans="1:14" ht="90" customHeight="1">
      <c r="A113" s="346" t="s">
        <v>134</v>
      </c>
      <c r="B113" s="346"/>
      <c r="C113" s="346"/>
      <c r="D113" s="346"/>
      <c r="E113" s="346"/>
      <c r="F113" s="346"/>
      <c r="G113" s="346"/>
      <c r="H113" s="346"/>
      <c r="I113" s="23"/>
      <c r="J113" s="23"/>
      <c r="K113" s="23"/>
      <c r="L113" s="23"/>
    </row>
    <row r="114" spans="1:14" ht="54" customHeight="1">
      <c r="A114" s="232" t="s">
        <v>135</v>
      </c>
      <c r="B114" s="232"/>
      <c r="C114" s="232"/>
      <c r="D114" s="232"/>
      <c r="E114" s="232"/>
      <c r="F114" s="232"/>
      <c r="G114" s="232"/>
      <c r="H114" s="232"/>
      <c r="I114" s="23"/>
      <c r="J114" s="23"/>
      <c r="K114" s="23"/>
      <c r="L114" s="23"/>
      <c r="M114" s="185"/>
      <c r="N114" s="185"/>
    </row>
    <row r="115" spans="1:14" ht="36" customHeight="1">
      <c r="A115" s="232" t="s">
        <v>136</v>
      </c>
      <c r="B115" s="232"/>
      <c r="C115" s="232"/>
      <c r="D115" s="232"/>
      <c r="E115" s="232"/>
      <c r="F115" s="232"/>
      <c r="G115" s="232"/>
      <c r="H115" s="232"/>
      <c r="I115" s="23"/>
      <c r="J115" s="23"/>
      <c r="K115" s="23"/>
      <c r="L115" s="23"/>
    </row>
    <row r="116" spans="1:14" ht="18" customHeight="1">
      <c r="A116" s="347" t="str">
        <f>"5.  "&amp;'Category Budget'!$C$8&amp;" (non-CEC Share):"</f>
        <v>5.  [Other Entity] Share (non-CEC Share):</v>
      </c>
      <c r="B116" s="348"/>
      <c r="C116" s="348"/>
      <c r="D116" s="348"/>
      <c r="E116" s="348"/>
      <c r="F116" s="348"/>
      <c r="G116" s="348"/>
      <c r="H116" s="349"/>
      <c r="I116" s="23"/>
      <c r="J116" s="23"/>
      <c r="K116" s="23"/>
      <c r="L116" s="23"/>
    </row>
    <row r="117" spans="1:14" ht="54" customHeight="1">
      <c r="A117" s="350" t="str">
        <f>"If applicable to the agreement, per the solicitation manual, insert the dollar amount of fringe benefit costs, per line item (i.e., job classification), for expenses to be covered with "&amp;'Category Budget'!$C$8&amp;" funds.  If the "&amp;'Category Budget'!$C$8&amp;" funds are NOT applicable to the agreement, the related cells are typically not visible."</f>
        <v>If applicable to the agreement, per the solicitation manual, insert the dollar amount of fringe benefit costs, per line item (i.e., job classification), for expenses to be covered with [Other Entity] Share funds.  If the [Other Entity] Share funds are NOT applicable to the agreement, the related cells are typically not visible.</v>
      </c>
      <c r="B117" s="216"/>
      <c r="C117" s="216"/>
      <c r="D117" s="216"/>
      <c r="E117" s="216"/>
      <c r="F117" s="216"/>
      <c r="G117" s="216"/>
      <c r="H117" s="351"/>
      <c r="I117" s="23"/>
      <c r="J117" s="23"/>
      <c r="K117" s="23"/>
      <c r="L117" s="23"/>
    </row>
    <row r="118" spans="1:14" ht="18" customHeight="1">
      <c r="A118" s="352" t="s">
        <v>124</v>
      </c>
      <c r="B118" s="353"/>
      <c r="C118" s="353"/>
      <c r="D118" s="353"/>
      <c r="E118" s="353"/>
      <c r="F118" s="353"/>
      <c r="G118" s="353"/>
      <c r="H118" s="354"/>
      <c r="I118" s="23"/>
      <c r="J118" s="23"/>
      <c r="K118" s="23"/>
      <c r="L118" s="23"/>
    </row>
    <row r="119" spans="1:14" ht="18" customHeight="1">
      <c r="A119" s="347" t="str">
        <f>"6.  "&amp;'Category Budget'!$D$8&amp;" (non-CEC Share):"</f>
        <v>6.  Match Share (non-CEC Share):</v>
      </c>
      <c r="B119" s="348"/>
      <c r="C119" s="348"/>
      <c r="D119" s="348"/>
      <c r="E119" s="348"/>
      <c r="F119" s="348"/>
      <c r="G119" s="348"/>
      <c r="H119" s="349"/>
      <c r="I119" s="23"/>
      <c r="J119" s="23"/>
      <c r="K119" s="23"/>
      <c r="L119" s="23"/>
    </row>
    <row r="120" spans="1:14" ht="36" customHeight="1">
      <c r="A120" s="350" t="str">
        <f>"If applicable to the agreement, per the solicitation manual, insert the dollar amount of fringe benefit costs, per line item (i.e., job classification), for expenses to be covered with "&amp;'Category Budget'!$D$8&amp;" funds."</f>
        <v>If applicable to the agreement, per the solicitation manual, insert the dollar amount of fringe benefit costs, per line item (i.e., job classification), for expenses to be covered with Match Share funds.</v>
      </c>
      <c r="B120" s="216"/>
      <c r="C120" s="216"/>
      <c r="D120" s="216"/>
      <c r="E120" s="216"/>
      <c r="F120" s="216"/>
      <c r="G120" s="216"/>
      <c r="H120" s="351"/>
      <c r="I120" s="23"/>
      <c r="J120" s="23"/>
      <c r="K120" s="23"/>
      <c r="L120" s="23"/>
    </row>
    <row r="121" spans="1:14" ht="18" customHeight="1">
      <c r="A121" s="352" t="s">
        <v>124</v>
      </c>
      <c r="B121" s="353"/>
      <c r="C121" s="353"/>
      <c r="D121" s="353"/>
      <c r="E121" s="353"/>
      <c r="F121" s="353"/>
      <c r="G121" s="353"/>
      <c r="H121" s="354"/>
      <c r="I121" s="23"/>
      <c r="J121" s="23"/>
      <c r="K121" s="23"/>
      <c r="L121" s="23"/>
    </row>
    <row r="122" spans="1:14" ht="54" customHeight="1">
      <c r="A122" s="346" t="s">
        <v>137</v>
      </c>
      <c r="B122" s="346"/>
      <c r="C122" s="346"/>
      <c r="D122" s="346"/>
      <c r="E122" s="346"/>
      <c r="F122" s="346"/>
      <c r="G122" s="346"/>
      <c r="H122" s="346"/>
      <c r="I122" s="23"/>
      <c r="J122" s="23"/>
      <c r="K122" s="23"/>
      <c r="L122" s="23"/>
      <c r="M122" s="185"/>
      <c r="N122" s="185"/>
    </row>
    <row r="123" spans="1:14" ht="36" customHeight="1">
      <c r="A123" s="232" t="s">
        <v>138</v>
      </c>
      <c r="B123" s="232"/>
      <c r="C123" s="232"/>
      <c r="D123" s="232"/>
      <c r="E123" s="232"/>
      <c r="F123" s="232"/>
      <c r="G123" s="232"/>
      <c r="H123" s="232"/>
      <c r="I123" s="23"/>
      <c r="J123" s="23"/>
      <c r="K123" s="23"/>
      <c r="L123" s="23"/>
    </row>
    <row r="124" spans="1:14" ht="18" customHeight="1">
      <c r="A124" s="346" t="s">
        <v>139</v>
      </c>
      <c r="B124" s="346"/>
      <c r="C124" s="346"/>
      <c r="D124" s="346"/>
      <c r="E124" s="346"/>
      <c r="F124" s="346"/>
      <c r="G124" s="346"/>
      <c r="H124" s="346"/>
      <c r="I124" s="23"/>
      <c r="J124" s="23"/>
      <c r="K124" s="23"/>
      <c r="L124" s="23"/>
    </row>
  </sheetData>
  <sheetProtection algorithmName="SHA-512" hashValue="5lghaVDBPo4i9M5FOdHZdgpICJ8N03bLhzaKrUbIOnNNsJ0es0r/NFjIwnN5UlvHEfyZ3ONfD6rifhLkg0nPVg==" saltValue="tEJk5AgtADw+AOLUhOeLow==" spinCount="100000" sheet="1" formatColumns="0" formatRows="0"/>
  <mergeCells count="22">
    <mergeCell ref="A114:H114"/>
    <mergeCell ref="A115:H115"/>
    <mergeCell ref="A123:H123"/>
    <mergeCell ref="A122:H122"/>
    <mergeCell ref="A124:H124"/>
    <mergeCell ref="A116:H116"/>
    <mergeCell ref="A117:H117"/>
    <mergeCell ref="A118:H118"/>
    <mergeCell ref="A119:H119"/>
    <mergeCell ref="A120:H120"/>
    <mergeCell ref="A121:H121"/>
    <mergeCell ref="A110:H110"/>
    <mergeCell ref="A111:H111"/>
    <mergeCell ref="A112:H112"/>
    <mergeCell ref="A113:H113"/>
    <mergeCell ref="A108:H108"/>
    <mergeCell ref="A109:H109"/>
    <mergeCell ref="G1:H1"/>
    <mergeCell ref="A106:B106"/>
    <mergeCell ref="A2:H2"/>
    <mergeCell ref="A3:H3"/>
    <mergeCell ref="A4:H4"/>
  </mergeCells>
  <dataValidations count="6">
    <dataValidation allowBlank="1" showErrorMessage="1" prompt="Please enter the highest estimated fringe benefit rate for the corresponding employee that will occur over the life of the agreement" sqref="B6:B105" xr:uid="{944BABA7-2E7A-4050-8B6C-2EE6A9D53434}"/>
    <dataValidation allowBlank="1" showErrorMessage="1" prompt="Please enter the total amount of direct labor costs for the corresponding employee" sqref="C6:C105" xr:uid="{1E4DE99E-1459-4933-A55F-AB9A82E2CCAD}"/>
    <dataValidation allowBlank="1" showErrorMessage="1" prompt="Please enter the employee job classification" sqref="A6:A105" xr:uid="{8BBA6548-4E20-4053-BB98-0127F8E46B89}"/>
    <dataValidation allowBlank="1" showErrorMessage="1" prompt="Please enter the total amount of C E C funds for the corresponding employee" sqref="E6:F105" xr:uid="{91AE37A0-BCB7-48AB-BF0F-992D6DFD3056}"/>
    <dataValidation allowBlank="1" showErrorMessage="1" prompt="Please enter the total amount of Match share funds for the corresponding employee" sqref="G6:G105" xr:uid="{F7209E81-B40B-49C8-B986-D257E4F1C420}"/>
    <dataValidation allowBlank="1" showErrorMessage="1" prompt="This is the budget worksheet fringe benefits sheet" sqref="A2" xr:uid="{75A9E34C-3A36-4D13-B36F-3152E5216986}"/>
  </dataValidations>
  <printOptions horizontalCentered="1"/>
  <pageMargins left="0.25" right="0.25" top="0.75" bottom="0.75" header="0.3" footer="0.3"/>
  <pageSetup scale="70" fitToHeight="20" orientation="landscape" r:id="rId1"/>
  <headerFooter>
    <oddFooter xml:space="preserve">&amp;L
August 2026
&amp;C
Page &amp;P of &amp;N
&amp;RGFO-26-501
Innovations in open data and modeling
</oddFooter>
  </headerFooter>
  <rowBreaks count="1" manualBreakCount="1">
    <brk id="10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DO85"/>
  <sheetViews>
    <sheetView view="pageBreakPreview" zoomScale="60" zoomScaleNormal="100" workbookViewId="0">
      <selection activeCell="O86" sqref="O85:O86"/>
    </sheetView>
  </sheetViews>
  <sheetFormatPr defaultColWidth="9.140625" defaultRowHeight="12.75"/>
  <cols>
    <col min="1" max="1" width="15.7109375" style="5" customWidth="1"/>
    <col min="2" max="2" width="7.85546875" style="5" customWidth="1"/>
    <col min="3" max="4" width="20.7109375" style="1" customWidth="1"/>
    <col min="5" max="5" width="22.28515625" style="1" customWidth="1"/>
    <col min="6" max="6" width="20.7109375" style="1" customWidth="1"/>
    <col min="7" max="7" width="15.7109375" style="1" customWidth="1"/>
    <col min="8" max="8" width="15.7109375" style="1" hidden="1" customWidth="1"/>
    <col min="9" max="9" width="15.7109375" style="1" customWidth="1"/>
    <col min="10" max="10" width="15.7109375" style="2" customWidth="1"/>
    <col min="11" max="14" width="2.7109375" style="1" customWidth="1"/>
    <col min="15" max="20" width="15.28515625" style="111" customWidth="1"/>
    <col min="21" max="114" width="9.140625" style="111"/>
    <col min="115" max="16384" width="9.140625" style="1"/>
  </cols>
  <sheetData>
    <row r="1" spans="1:114" ht="15" customHeight="1">
      <c r="A1" s="333" t="str">
        <f>'Category Budget'!$A$1</f>
        <v>Template Version 6/09/2024</v>
      </c>
      <c r="B1" s="333"/>
      <c r="C1" s="333"/>
      <c r="D1" s="147"/>
      <c r="E1" s="147"/>
      <c r="F1" s="147"/>
      <c r="G1" s="147"/>
      <c r="H1" s="147"/>
      <c r="I1" s="315"/>
      <c r="J1" s="315"/>
      <c r="K1" s="23"/>
      <c r="L1" s="23"/>
      <c r="M1" s="23"/>
      <c r="N1" s="23"/>
      <c r="O1" s="110" t="s">
        <v>0</v>
      </c>
    </row>
    <row r="2" spans="1:114" ht="24.95" customHeight="1">
      <c r="A2" s="324" t="s">
        <v>63</v>
      </c>
      <c r="B2" s="324"/>
      <c r="C2" s="324"/>
      <c r="D2" s="324"/>
      <c r="E2" s="324"/>
      <c r="F2" s="324"/>
      <c r="G2" s="324"/>
      <c r="H2" s="324"/>
      <c r="I2" s="324"/>
      <c r="J2" s="324"/>
      <c r="K2" s="23"/>
      <c r="L2" s="23"/>
      <c r="M2" s="23"/>
      <c r="N2" s="23"/>
      <c r="O2" s="120"/>
    </row>
    <row r="3" spans="1:114" ht="21.95" customHeight="1">
      <c r="A3" s="337" t="s">
        <v>82</v>
      </c>
      <c r="B3" s="337"/>
      <c r="C3" s="337"/>
      <c r="D3" s="337"/>
      <c r="E3" s="337"/>
      <c r="F3" s="337"/>
      <c r="G3" s="337"/>
      <c r="H3" s="337"/>
      <c r="I3" s="337"/>
      <c r="J3" s="337"/>
      <c r="K3" s="23"/>
      <c r="L3" s="23"/>
      <c r="M3" s="23"/>
      <c r="N3" s="23"/>
      <c r="O3" s="112"/>
    </row>
    <row r="4" spans="1:114" s="2" customFormat="1" ht="45" customHeight="1" thickBot="1">
      <c r="A4" s="338" t="str">
        <f>CONCATENATE('Category Budget'!$B$4,":  ",'Category Budget'!$B$5)</f>
        <v>GFO-26-501:  ABC COMPANY</v>
      </c>
      <c r="B4" s="338"/>
      <c r="C4" s="338"/>
      <c r="D4" s="338"/>
      <c r="E4" s="338"/>
      <c r="F4" s="338"/>
      <c r="G4" s="338"/>
      <c r="H4" s="338"/>
      <c r="I4" s="338"/>
      <c r="J4" s="338"/>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67.5" customHeight="1" thickBot="1">
      <c r="A5" s="203" t="s">
        <v>140</v>
      </c>
      <c r="B5" s="130" t="s">
        <v>141</v>
      </c>
      <c r="C5" s="204" t="s">
        <v>142</v>
      </c>
      <c r="D5" s="204" t="s">
        <v>143</v>
      </c>
      <c r="E5" s="204" t="s">
        <v>144</v>
      </c>
      <c r="F5" s="131" t="s">
        <v>145</v>
      </c>
      <c r="G5" s="204" t="s">
        <v>108</v>
      </c>
      <c r="H5" s="167" t="str">
        <f>'Category Budget'!$C$8</f>
        <v>[Other Entity] Share</v>
      </c>
      <c r="I5" s="179" t="str">
        <f>'Category Budget'!$D$8</f>
        <v>Match Share</v>
      </c>
      <c r="J5" s="10" t="s">
        <v>78</v>
      </c>
      <c r="K5" s="23"/>
      <c r="L5" s="23"/>
      <c r="M5" s="23"/>
      <c r="N5" s="23"/>
    </row>
    <row r="6" spans="1:114" s="3" customFormat="1" ht="32.1" customHeight="1">
      <c r="A6" s="84" t="s">
        <v>146</v>
      </c>
      <c r="B6" s="50"/>
      <c r="C6" s="51"/>
      <c r="D6" s="51"/>
      <c r="E6" s="51"/>
      <c r="F6" s="51"/>
      <c r="G6" s="56">
        <v>0</v>
      </c>
      <c r="H6" s="56">
        <v>0</v>
      </c>
      <c r="I6" s="56">
        <v>0</v>
      </c>
      <c r="J6" s="57">
        <f t="array" ref="J6">SUM(ROUND(G6:I6,0))</f>
        <v>0</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32.1" customHeight="1">
      <c r="A7" s="85" t="s">
        <v>147</v>
      </c>
      <c r="B7" s="52"/>
      <c r="C7" s="53"/>
      <c r="D7" s="53"/>
      <c r="E7" s="53"/>
      <c r="F7" s="53"/>
      <c r="G7" s="45">
        <v>0</v>
      </c>
      <c r="H7" s="45">
        <v>0</v>
      </c>
      <c r="I7" s="45">
        <v>0</v>
      </c>
      <c r="J7" s="38">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 customHeight="1">
      <c r="A8" s="85" t="s">
        <v>148</v>
      </c>
      <c r="B8" s="52"/>
      <c r="C8" s="53"/>
      <c r="D8" s="53"/>
      <c r="E8" s="53"/>
      <c r="F8" s="53"/>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149</v>
      </c>
      <c r="B9" s="52"/>
      <c r="C9" s="53"/>
      <c r="D9" s="53"/>
      <c r="E9" s="53"/>
      <c r="F9" s="53"/>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150</v>
      </c>
      <c r="B10" s="52"/>
      <c r="C10" s="53"/>
      <c r="D10" s="53"/>
      <c r="E10" s="53"/>
      <c r="F10" s="53"/>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c r="A11" s="85" t="s">
        <v>151</v>
      </c>
      <c r="B11" s="52"/>
      <c r="C11" s="53"/>
      <c r="D11" s="53"/>
      <c r="E11" s="53"/>
      <c r="F11" s="53"/>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customHeight="1">
      <c r="A12" s="85" t="s">
        <v>152</v>
      </c>
      <c r="B12" s="52"/>
      <c r="C12" s="53"/>
      <c r="D12" s="53"/>
      <c r="E12" s="53"/>
      <c r="F12" s="53"/>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customHeight="1">
      <c r="A13" s="85" t="s">
        <v>153</v>
      </c>
      <c r="B13" s="52"/>
      <c r="C13" s="53"/>
      <c r="D13" s="53"/>
      <c r="E13" s="53"/>
      <c r="F13" s="53"/>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customHeight="1">
      <c r="A14" s="85" t="s">
        <v>154</v>
      </c>
      <c r="B14" s="52"/>
      <c r="C14" s="53"/>
      <c r="D14" s="53"/>
      <c r="E14" s="53"/>
      <c r="F14" s="53"/>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customHeight="1" thickBot="1">
      <c r="A15" s="85" t="s">
        <v>155</v>
      </c>
      <c r="B15" s="52"/>
      <c r="C15" s="53"/>
      <c r="D15" s="53"/>
      <c r="E15" s="53"/>
      <c r="F15" s="53"/>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hidden="1" customHeight="1">
      <c r="A16" s="85" t="s">
        <v>156</v>
      </c>
      <c r="B16" s="52"/>
      <c r="C16" s="53"/>
      <c r="D16" s="53"/>
      <c r="E16" s="53"/>
      <c r="F16" s="53"/>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157</v>
      </c>
      <c r="B17" s="52"/>
      <c r="C17" s="53"/>
      <c r="D17" s="53"/>
      <c r="E17" s="53"/>
      <c r="F17" s="53"/>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158</v>
      </c>
      <c r="B18" s="52"/>
      <c r="C18" s="53"/>
      <c r="D18" s="53"/>
      <c r="E18" s="53"/>
      <c r="F18" s="53"/>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s="3" customFormat="1" ht="32.1" hidden="1" customHeight="1">
      <c r="A19" s="85" t="s">
        <v>159</v>
      </c>
      <c r="B19" s="52"/>
      <c r="C19" s="53"/>
      <c r="D19" s="53"/>
      <c r="E19" s="53"/>
      <c r="F19" s="53"/>
      <c r="G19" s="45">
        <v>0</v>
      </c>
      <c r="H19" s="45">
        <v>0</v>
      </c>
      <c r="I19" s="45">
        <v>0</v>
      </c>
      <c r="J19" s="38">
        <f t="array" ref="J19">SUM(ROUND(G19:I19,0))</f>
        <v>0</v>
      </c>
      <c r="K19" s="148"/>
      <c r="L19" s="148"/>
      <c r="M19" s="148"/>
      <c r="N19" s="148"/>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row>
    <row r="20" spans="1:114" s="3" customFormat="1" ht="32.1" hidden="1" customHeight="1">
      <c r="A20" s="85" t="s">
        <v>160</v>
      </c>
      <c r="B20" s="52"/>
      <c r="C20" s="53"/>
      <c r="D20" s="53"/>
      <c r="E20" s="53"/>
      <c r="F20" s="53"/>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161</v>
      </c>
      <c r="B21" s="52"/>
      <c r="C21" s="53"/>
      <c r="D21" s="53"/>
      <c r="E21" s="53"/>
      <c r="F21" s="53"/>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162</v>
      </c>
      <c r="B22" s="52"/>
      <c r="C22" s="53"/>
      <c r="D22" s="53"/>
      <c r="E22" s="53"/>
      <c r="F22" s="53"/>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163</v>
      </c>
      <c r="B23" s="52"/>
      <c r="C23" s="53"/>
      <c r="D23" s="53"/>
      <c r="E23" s="53"/>
      <c r="F23" s="53"/>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164</v>
      </c>
      <c r="B24" s="52"/>
      <c r="C24" s="53"/>
      <c r="D24" s="53"/>
      <c r="E24" s="53"/>
      <c r="F24" s="53"/>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165</v>
      </c>
      <c r="B25" s="52"/>
      <c r="C25" s="53"/>
      <c r="D25" s="53"/>
      <c r="E25" s="53"/>
      <c r="F25" s="53"/>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166</v>
      </c>
      <c r="B26" s="52"/>
      <c r="C26" s="53"/>
      <c r="D26" s="53"/>
      <c r="E26" s="53"/>
      <c r="F26" s="53"/>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167</v>
      </c>
      <c r="B27" s="52"/>
      <c r="C27" s="53"/>
      <c r="D27" s="53"/>
      <c r="E27" s="53"/>
      <c r="F27" s="53"/>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168</v>
      </c>
      <c r="B28" s="52"/>
      <c r="C28" s="53"/>
      <c r="D28" s="53"/>
      <c r="E28" s="53"/>
      <c r="F28" s="53"/>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169</v>
      </c>
      <c r="B29" s="52"/>
      <c r="C29" s="53"/>
      <c r="D29" s="53"/>
      <c r="E29" s="53"/>
      <c r="F29" s="53"/>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170</v>
      </c>
      <c r="B30" s="52"/>
      <c r="C30" s="53"/>
      <c r="D30" s="53"/>
      <c r="E30" s="53"/>
      <c r="F30" s="53"/>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s="3" customFormat="1" ht="32.1" hidden="1" customHeight="1">
      <c r="A31" s="85" t="s">
        <v>171</v>
      </c>
      <c r="B31" s="52"/>
      <c r="C31" s="53"/>
      <c r="D31" s="53"/>
      <c r="E31" s="53"/>
      <c r="F31" s="53"/>
      <c r="G31" s="45">
        <v>0</v>
      </c>
      <c r="H31" s="45">
        <v>0</v>
      </c>
      <c r="I31" s="45">
        <v>0</v>
      </c>
      <c r="J31" s="38">
        <f t="array" ref="J31">SUM(ROUND(G31:I31,0))</f>
        <v>0</v>
      </c>
      <c r="K31" s="148"/>
      <c r="L31" s="148"/>
      <c r="M31" s="148"/>
      <c r="N31" s="148"/>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row>
    <row r="32" spans="1:114" s="3" customFormat="1" ht="32.1" hidden="1" customHeight="1">
      <c r="A32" s="85" t="s">
        <v>172</v>
      </c>
      <c r="B32" s="52"/>
      <c r="C32" s="53"/>
      <c r="D32" s="53"/>
      <c r="E32" s="53"/>
      <c r="F32" s="53"/>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173</v>
      </c>
      <c r="B33" s="52"/>
      <c r="C33" s="53"/>
      <c r="D33" s="53"/>
      <c r="E33" s="53"/>
      <c r="F33" s="53"/>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174</v>
      </c>
      <c r="B34" s="52"/>
      <c r="C34" s="53"/>
      <c r="D34" s="53"/>
      <c r="E34" s="53"/>
      <c r="F34" s="53"/>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175</v>
      </c>
      <c r="B35" s="52"/>
      <c r="C35" s="53"/>
      <c r="D35" s="53"/>
      <c r="E35" s="53"/>
      <c r="F35" s="53"/>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176</v>
      </c>
      <c r="B36" s="52"/>
      <c r="C36" s="53"/>
      <c r="D36" s="53"/>
      <c r="E36" s="53"/>
      <c r="F36" s="53"/>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177</v>
      </c>
      <c r="B37" s="52"/>
      <c r="C37" s="53"/>
      <c r="D37" s="53"/>
      <c r="E37" s="53"/>
      <c r="F37" s="53"/>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178</v>
      </c>
      <c r="B38" s="52"/>
      <c r="C38" s="53"/>
      <c r="D38" s="53"/>
      <c r="E38" s="53"/>
      <c r="F38" s="53"/>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179</v>
      </c>
      <c r="B39" s="52"/>
      <c r="C39" s="53"/>
      <c r="D39" s="53"/>
      <c r="E39" s="53"/>
      <c r="F39" s="53"/>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180</v>
      </c>
      <c r="B40" s="52"/>
      <c r="C40" s="53"/>
      <c r="D40" s="53"/>
      <c r="E40" s="53"/>
      <c r="F40" s="53"/>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181</v>
      </c>
      <c r="B41" s="52"/>
      <c r="C41" s="53"/>
      <c r="D41" s="53"/>
      <c r="E41" s="53"/>
      <c r="F41" s="53"/>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182</v>
      </c>
      <c r="B42" s="52"/>
      <c r="C42" s="53"/>
      <c r="D42" s="53"/>
      <c r="E42" s="53"/>
      <c r="F42" s="53"/>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s="3" customFormat="1" ht="32.1" hidden="1" customHeight="1">
      <c r="A43" s="85" t="s">
        <v>183</v>
      </c>
      <c r="B43" s="52"/>
      <c r="C43" s="53"/>
      <c r="D43" s="53"/>
      <c r="E43" s="53"/>
      <c r="F43" s="53"/>
      <c r="G43" s="45">
        <v>0</v>
      </c>
      <c r="H43" s="45">
        <v>0</v>
      </c>
      <c r="I43" s="45">
        <v>0</v>
      </c>
      <c r="J43" s="38">
        <f t="array" ref="J43">SUM(ROUND(G43:I43,0))</f>
        <v>0</v>
      </c>
      <c r="K43" s="148"/>
      <c r="L43" s="148"/>
      <c r="M43" s="148"/>
      <c r="N43" s="148"/>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row>
    <row r="44" spans="1:114" s="3" customFormat="1" ht="32.1" hidden="1" customHeight="1">
      <c r="A44" s="85" t="s">
        <v>184</v>
      </c>
      <c r="B44" s="52"/>
      <c r="C44" s="53"/>
      <c r="D44" s="53"/>
      <c r="E44" s="53"/>
      <c r="F44" s="53"/>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185</v>
      </c>
      <c r="B45" s="52"/>
      <c r="C45" s="53"/>
      <c r="D45" s="53"/>
      <c r="E45" s="53"/>
      <c r="F45" s="53"/>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186</v>
      </c>
      <c r="B46" s="52"/>
      <c r="C46" s="53"/>
      <c r="D46" s="53"/>
      <c r="E46" s="53"/>
      <c r="F46" s="53"/>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187</v>
      </c>
      <c r="B47" s="52"/>
      <c r="C47" s="53"/>
      <c r="D47" s="53"/>
      <c r="E47" s="53"/>
      <c r="F47" s="53"/>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188</v>
      </c>
      <c r="B48" s="52"/>
      <c r="C48" s="53"/>
      <c r="D48" s="53"/>
      <c r="E48" s="53"/>
      <c r="F48" s="53"/>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9" s="3" customFormat="1" ht="32.1" hidden="1" customHeight="1">
      <c r="A49" s="85" t="s">
        <v>189</v>
      </c>
      <c r="B49" s="52"/>
      <c r="C49" s="53"/>
      <c r="D49" s="53"/>
      <c r="E49" s="53"/>
      <c r="F49" s="53"/>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48"/>
      <c r="DL49" s="148"/>
      <c r="DM49" s="148"/>
      <c r="DN49" s="148"/>
      <c r="DO49" s="148"/>
    </row>
    <row r="50" spans="1:119" s="3" customFormat="1" ht="32.1" hidden="1" customHeight="1">
      <c r="A50" s="85" t="s">
        <v>190</v>
      </c>
      <c r="B50" s="52"/>
      <c r="C50" s="53"/>
      <c r="D50" s="53"/>
      <c r="E50" s="53"/>
      <c r="F50" s="53"/>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48"/>
      <c r="DL50" s="148"/>
      <c r="DM50" s="148"/>
      <c r="DN50" s="148"/>
      <c r="DO50" s="148"/>
    </row>
    <row r="51" spans="1:119" s="3" customFormat="1" ht="32.1" hidden="1" customHeight="1">
      <c r="A51" s="85" t="s">
        <v>191</v>
      </c>
      <c r="B51" s="52"/>
      <c r="C51" s="53"/>
      <c r="D51" s="53"/>
      <c r="E51" s="53"/>
      <c r="F51" s="53"/>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48"/>
      <c r="DL51" s="148"/>
      <c r="DM51" s="148"/>
      <c r="DN51" s="148"/>
      <c r="DO51" s="148"/>
    </row>
    <row r="52" spans="1:119" s="3" customFormat="1" ht="32.1" hidden="1" customHeight="1">
      <c r="A52" s="85" t="s">
        <v>192</v>
      </c>
      <c r="B52" s="52"/>
      <c r="C52" s="53"/>
      <c r="D52" s="53"/>
      <c r="E52" s="53"/>
      <c r="F52" s="53"/>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48"/>
      <c r="DL52" s="148"/>
      <c r="DM52" s="148"/>
      <c r="DN52" s="148"/>
      <c r="DO52" s="148"/>
    </row>
    <row r="53" spans="1:119" s="3" customFormat="1" ht="32.1" hidden="1" customHeight="1">
      <c r="A53" s="85" t="s">
        <v>193</v>
      </c>
      <c r="B53" s="52"/>
      <c r="C53" s="53"/>
      <c r="D53" s="53"/>
      <c r="E53" s="53"/>
      <c r="F53" s="53"/>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48"/>
      <c r="DL53" s="148"/>
      <c r="DM53" s="148"/>
      <c r="DN53" s="148"/>
      <c r="DO53" s="148"/>
    </row>
    <row r="54" spans="1:119" s="3" customFormat="1" ht="32.1" hidden="1" customHeight="1">
      <c r="A54" s="85" t="s">
        <v>194</v>
      </c>
      <c r="B54" s="52"/>
      <c r="C54" s="53" t="s">
        <v>109</v>
      </c>
      <c r="D54" s="53"/>
      <c r="E54" s="53"/>
      <c r="F54" s="53"/>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48"/>
      <c r="DL54" s="148"/>
      <c r="DM54" s="148"/>
      <c r="DN54" s="148"/>
      <c r="DO54" s="148"/>
    </row>
    <row r="55" spans="1:119" s="3" customFormat="1" ht="32.1" hidden="1" customHeight="1" thickBot="1">
      <c r="A55" s="86" t="s">
        <v>195</v>
      </c>
      <c r="B55" s="54"/>
      <c r="C55" s="55" t="s">
        <v>109</v>
      </c>
      <c r="D55" s="55"/>
      <c r="E55" s="55"/>
      <c r="F55" s="55"/>
      <c r="G55" s="58">
        <v>0</v>
      </c>
      <c r="H55" s="45">
        <v>0</v>
      </c>
      <c r="I55" s="58">
        <v>0</v>
      </c>
      <c r="J55" s="59">
        <f t="array" ref="J55">SUM(ROUND(G55:I55,0))</f>
        <v>0</v>
      </c>
      <c r="K55" s="148"/>
      <c r="L55" s="148"/>
      <c r="M55" s="148"/>
      <c r="N55" s="148"/>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48"/>
      <c r="DL55" s="148"/>
      <c r="DM55" s="148"/>
      <c r="DN55" s="148"/>
      <c r="DO55" s="148"/>
    </row>
    <row r="56" spans="1:119" s="3" customFormat="1" ht="32.1" customHeight="1" thickBot="1">
      <c r="A56" s="334" t="s">
        <v>90</v>
      </c>
      <c r="B56" s="335"/>
      <c r="C56" s="335"/>
      <c r="D56" s="335"/>
      <c r="E56" s="335"/>
      <c r="F56" s="336"/>
      <c r="G56" s="90">
        <f t="array" ref="G56">SUM(ROUND(G6:G55,0))</f>
        <v>0</v>
      </c>
      <c r="H56" s="90">
        <f t="array" ref="H56">SUM(ROUND(H6:H55,0))</f>
        <v>0</v>
      </c>
      <c r="I56" s="103">
        <f t="array" ref="I56">SUM(ROUND(I6:I55,0))</f>
        <v>0</v>
      </c>
      <c r="J56" s="42">
        <f>SUM(J6:J55)</f>
        <v>0</v>
      </c>
      <c r="K56" s="148"/>
      <c r="L56" s="148"/>
      <c r="M56" s="148"/>
      <c r="N56" s="148"/>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48"/>
      <c r="DL56" s="148"/>
      <c r="DM56" s="148"/>
      <c r="DN56" s="148"/>
      <c r="DO56" s="148"/>
    </row>
    <row r="57" spans="1:119" ht="15" customHeight="1">
      <c r="A57" s="27"/>
      <c r="B57" s="27"/>
      <c r="C57" s="27"/>
      <c r="D57" s="27"/>
      <c r="E57" s="27"/>
      <c r="F57" s="27"/>
      <c r="G57" s="27"/>
      <c r="H57" s="27"/>
      <c r="I57" s="27"/>
      <c r="J57" s="23"/>
      <c r="K57" s="23"/>
      <c r="L57" s="23"/>
      <c r="M57" s="23"/>
      <c r="N57" s="23"/>
      <c r="DK57" s="23"/>
      <c r="DL57" s="23"/>
      <c r="DM57" s="23"/>
      <c r="DN57" s="23"/>
      <c r="DO57" s="23"/>
    </row>
    <row r="58" spans="1:119" ht="30" customHeight="1">
      <c r="A58" s="360" t="s">
        <v>95</v>
      </c>
      <c r="B58" s="361"/>
      <c r="C58" s="361"/>
      <c r="D58" s="361"/>
      <c r="E58" s="361"/>
      <c r="F58" s="361"/>
      <c r="G58" s="361"/>
      <c r="H58" s="361"/>
      <c r="I58" s="361"/>
      <c r="J58" s="362"/>
      <c r="K58" s="23"/>
      <c r="L58" s="23"/>
      <c r="M58" s="23"/>
      <c r="N58" s="23"/>
      <c r="DK58" s="111"/>
      <c r="DL58" s="111"/>
      <c r="DM58" s="111"/>
      <c r="DN58" s="111"/>
      <c r="DO58" s="111"/>
    </row>
    <row r="59" spans="1:119" ht="54" customHeight="1">
      <c r="A59" s="346" t="s">
        <v>196</v>
      </c>
      <c r="B59" s="346"/>
      <c r="C59" s="346"/>
      <c r="D59" s="346"/>
      <c r="E59" s="346"/>
      <c r="F59" s="346"/>
      <c r="G59" s="346"/>
      <c r="H59" s="346"/>
      <c r="I59" s="346"/>
      <c r="J59" s="346"/>
      <c r="K59" s="23"/>
      <c r="L59" s="23"/>
      <c r="M59" s="23"/>
      <c r="N59" s="23"/>
      <c r="DK59" s="23"/>
      <c r="DL59" s="23"/>
      <c r="DM59" s="23"/>
      <c r="DN59" s="23"/>
      <c r="DO59" s="23"/>
    </row>
    <row r="60" spans="1:119" ht="18" customHeight="1">
      <c r="A60" s="359" t="s">
        <v>197</v>
      </c>
      <c r="B60" s="359"/>
      <c r="C60" s="359"/>
      <c r="D60" s="359"/>
      <c r="E60" s="359"/>
      <c r="F60" s="359"/>
      <c r="G60" s="359"/>
      <c r="H60" s="359"/>
      <c r="I60" s="359"/>
      <c r="J60" s="359"/>
      <c r="K60" s="23"/>
      <c r="L60" s="23"/>
      <c r="M60" s="23"/>
      <c r="N60" s="23"/>
      <c r="DK60" s="23"/>
      <c r="DL60" s="23"/>
      <c r="DM60" s="23"/>
      <c r="DN60" s="23"/>
      <c r="DO60" s="23"/>
    </row>
    <row r="61" spans="1:119" ht="15">
      <c r="A61" s="359" t="s">
        <v>198</v>
      </c>
      <c r="B61" s="359"/>
      <c r="C61" s="359"/>
      <c r="D61" s="359"/>
      <c r="E61" s="359"/>
      <c r="F61" s="359"/>
      <c r="G61" s="359"/>
      <c r="H61" s="359"/>
      <c r="I61" s="359"/>
      <c r="J61" s="359"/>
      <c r="K61" s="23"/>
      <c r="L61" s="23"/>
      <c r="M61" s="23"/>
      <c r="N61" s="23"/>
      <c r="DK61" s="23"/>
      <c r="DL61" s="23"/>
      <c r="DM61" s="23"/>
      <c r="DN61" s="23"/>
      <c r="DO61" s="23"/>
    </row>
    <row r="62" spans="1:119" ht="36" customHeight="1">
      <c r="A62" s="232" t="s">
        <v>199</v>
      </c>
      <c r="B62" s="232"/>
      <c r="C62" s="232"/>
      <c r="D62" s="232"/>
      <c r="E62" s="232"/>
      <c r="F62" s="232"/>
      <c r="G62" s="232"/>
      <c r="H62" s="232"/>
      <c r="I62" s="232"/>
      <c r="J62" s="232"/>
      <c r="K62" s="23"/>
      <c r="L62" s="23"/>
      <c r="M62" s="23"/>
      <c r="N62" s="23"/>
      <c r="DK62" s="23"/>
      <c r="DL62" s="23"/>
      <c r="DM62" s="23"/>
      <c r="DN62" s="23"/>
      <c r="DO62" s="23"/>
    </row>
    <row r="63" spans="1:119" ht="18" customHeight="1">
      <c r="A63" s="359" t="s">
        <v>200</v>
      </c>
      <c r="B63" s="359"/>
      <c r="C63" s="359"/>
      <c r="D63" s="359"/>
      <c r="E63" s="359"/>
      <c r="F63" s="359"/>
      <c r="G63" s="359"/>
      <c r="H63" s="359"/>
      <c r="I63" s="359"/>
      <c r="J63" s="359"/>
      <c r="K63" s="23"/>
      <c r="L63" s="23"/>
      <c r="M63" s="23"/>
      <c r="N63" s="23"/>
      <c r="DK63" s="23"/>
      <c r="DL63" s="23"/>
      <c r="DM63" s="23"/>
      <c r="DN63" s="23"/>
      <c r="DO63" s="23"/>
    </row>
    <row r="64" spans="1:119" ht="18" customHeight="1">
      <c r="A64" s="359" t="s">
        <v>201</v>
      </c>
      <c r="B64" s="359"/>
      <c r="C64" s="359"/>
      <c r="D64" s="359"/>
      <c r="E64" s="359"/>
      <c r="F64" s="359"/>
      <c r="G64" s="359"/>
      <c r="H64" s="359"/>
      <c r="I64" s="359"/>
      <c r="J64" s="359"/>
      <c r="K64" s="23"/>
      <c r="L64" s="23"/>
      <c r="M64" s="23"/>
      <c r="N64" s="23"/>
      <c r="DK64" s="23"/>
      <c r="DL64" s="23"/>
      <c r="DM64" s="23"/>
      <c r="DN64" s="23"/>
      <c r="DO64" s="23"/>
    </row>
    <row r="65" spans="1:14" ht="36" customHeight="1">
      <c r="A65" s="346" t="s">
        <v>202</v>
      </c>
      <c r="B65" s="346"/>
      <c r="C65" s="346"/>
      <c r="D65" s="346"/>
      <c r="E65" s="346"/>
      <c r="F65" s="346"/>
      <c r="G65" s="346"/>
      <c r="H65" s="346"/>
      <c r="I65" s="346"/>
      <c r="J65" s="346"/>
      <c r="K65" s="23"/>
      <c r="L65" s="23"/>
      <c r="M65" s="23"/>
      <c r="N65" s="23"/>
    </row>
    <row r="66" spans="1:14" ht="18" customHeight="1">
      <c r="A66" s="232" t="s">
        <v>203</v>
      </c>
      <c r="B66" s="232"/>
      <c r="C66" s="232"/>
      <c r="D66" s="232"/>
      <c r="E66" s="232"/>
      <c r="F66" s="232"/>
      <c r="G66" s="232"/>
      <c r="H66" s="232"/>
      <c r="I66" s="232"/>
      <c r="J66" s="232"/>
      <c r="K66" s="23"/>
      <c r="L66" s="23"/>
      <c r="M66" s="23"/>
      <c r="N66" s="23"/>
    </row>
    <row r="67" spans="1:14" ht="18" customHeight="1">
      <c r="A67" s="347" t="str">
        <f>"7.  "&amp;'Category Budget'!$C$8&amp;" (non-CEC Share):"</f>
        <v>7.  [Other Entity] Share (non-CEC Share):</v>
      </c>
      <c r="B67" s="348"/>
      <c r="C67" s="348"/>
      <c r="D67" s="348"/>
      <c r="E67" s="348"/>
      <c r="F67" s="348"/>
      <c r="G67" s="348"/>
      <c r="H67" s="348"/>
      <c r="I67" s="348"/>
      <c r="J67" s="349"/>
      <c r="K67" s="23"/>
      <c r="L67" s="23"/>
      <c r="M67" s="23"/>
      <c r="N67" s="23"/>
    </row>
    <row r="68" spans="1:14" ht="54" customHeight="1">
      <c r="A68" s="350" t="str">
        <f>"If applicable to the agreement, per the solicitation manual, insert the dollar amount of each trip for expenses to be covered with "&amp;'Category Budget'!$C$8&amp;" funds.  If the "&amp;'Category Budget'!$C$8&amp;" funds are NOT applicable to the agreement, the related cells are typically not visible."</f>
        <v>If applicable to the agreement, per the solicitation manual, insert the dollar amount of each trip for expenses to be covered with [Other Entity] Share funds.  If the [Other Entity] Share funds are NOT applicable to the agreement, the related cells are typically not visible.</v>
      </c>
      <c r="B68" s="216"/>
      <c r="C68" s="216"/>
      <c r="D68" s="216"/>
      <c r="E68" s="216"/>
      <c r="F68" s="216"/>
      <c r="G68" s="216"/>
      <c r="H68" s="216"/>
      <c r="I68" s="216"/>
      <c r="J68" s="351"/>
      <c r="K68" s="23"/>
      <c r="L68" s="23"/>
      <c r="M68" s="23"/>
      <c r="N68" s="23"/>
    </row>
    <row r="69" spans="1:14" ht="15" customHeight="1">
      <c r="A69" s="355" t="s">
        <v>124</v>
      </c>
      <c r="B69" s="356"/>
      <c r="C69" s="356"/>
      <c r="D69" s="356"/>
      <c r="E69" s="356"/>
      <c r="F69" s="356"/>
      <c r="G69" s="356"/>
      <c r="H69" s="356"/>
      <c r="I69" s="356"/>
      <c r="J69" s="357"/>
      <c r="K69" s="23"/>
      <c r="L69" s="23"/>
      <c r="M69" s="23"/>
      <c r="N69" s="23"/>
    </row>
    <row r="70" spans="1:14" ht="15.75" customHeight="1">
      <c r="A70" s="347" t="str">
        <f>"8.  "&amp;'Category Budget'!$D$8&amp;" (non-CEC Share):"</f>
        <v>8.  Match Share (non-CEC Share):</v>
      </c>
      <c r="B70" s="348"/>
      <c r="C70" s="348"/>
      <c r="D70" s="348"/>
      <c r="E70" s="348"/>
      <c r="F70" s="348"/>
      <c r="G70" s="348"/>
      <c r="H70" s="348"/>
      <c r="I70" s="348"/>
      <c r="J70" s="349"/>
      <c r="K70" s="23"/>
      <c r="L70" s="23"/>
      <c r="M70" s="23"/>
      <c r="N70" s="23"/>
    </row>
    <row r="71" spans="1:14" ht="36" customHeight="1">
      <c r="A71" s="350" t="str">
        <f>"If applicable to the agreement, per the solicitation manual, insert the dollar amount of each trip for expenses to be covered with "&amp;'Category Budget'!$D$8&amp;" funds."</f>
        <v>If applicable to the agreement, per the solicitation manual, insert the dollar amount of each trip for expenses to be covered with Match Share funds.</v>
      </c>
      <c r="B71" s="216"/>
      <c r="C71" s="216"/>
      <c r="D71" s="216"/>
      <c r="E71" s="216"/>
      <c r="F71" s="216"/>
      <c r="G71" s="216"/>
      <c r="H71" s="216"/>
      <c r="I71" s="216"/>
      <c r="J71" s="351"/>
      <c r="K71" s="23"/>
      <c r="L71" s="23"/>
      <c r="M71" s="23"/>
      <c r="N71" s="23"/>
    </row>
    <row r="72" spans="1:14" ht="15" customHeight="1">
      <c r="A72" s="355" t="s">
        <v>124</v>
      </c>
      <c r="B72" s="356"/>
      <c r="C72" s="356"/>
      <c r="D72" s="356"/>
      <c r="E72" s="356"/>
      <c r="F72" s="356"/>
      <c r="G72" s="356"/>
      <c r="H72" s="356"/>
      <c r="I72" s="356"/>
      <c r="J72" s="357"/>
      <c r="K72" s="23"/>
      <c r="L72" s="23"/>
      <c r="M72" s="23"/>
      <c r="N72" s="23"/>
    </row>
    <row r="73" spans="1:14" ht="43.5" customHeight="1">
      <c r="A73" s="346" t="s">
        <v>204</v>
      </c>
      <c r="B73" s="346"/>
      <c r="C73" s="346"/>
      <c r="D73" s="346"/>
      <c r="E73" s="346"/>
      <c r="F73" s="346"/>
      <c r="G73" s="346"/>
      <c r="H73" s="346"/>
      <c r="I73" s="346"/>
      <c r="J73" s="346"/>
      <c r="K73" s="23"/>
      <c r="L73" s="23"/>
      <c r="M73" s="23"/>
      <c r="N73" s="23"/>
    </row>
    <row r="74" spans="1:14" ht="18" customHeight="1">
      <c r="A74" s="358" t="s">
        <v>205</v>
      </c>
      <c r="B74" s="358"/>
      <c r="C74" s="358"/>
      <c r="D74" s="358"/>
      <c r="E74" s="358"/>
      <c r="F74" s="358"/>
      <c r="G74" s="358"/>
      <c r="H74" s="358"/>
      <c r="I74" s="358"/>
      <c r="J74" s="358"/>
      <c r="K74" s="23"/>
      <c r="L74" s="23"/>
      <c r="M74" s="23"/>
      <c r="N74" s="23"/>
    </row>
    <row r="75" spans="1:14" ht="18" customHeight="1">
      <c r="A75" s="346" t="s">
        <v>126</v>
      </c>
      <c r="B75" s="346"/>
      <c r="C75" s="346"/>
      <c r="D75" s="346"/>
      <c r="E75" s="346"/>
      <c r="F75" s="346"/>
      <c r="G75" s="346"/>
      <c r="H75" s="346"/>
      <c r="I75" s="346"/>
      <c r="J75" s="346"/>
      <c r="K75" s="23"/>
      <c r="L75" s="23"/>
      <c r="M75" s="23"/>
      <c r="N75" s="23"/>
    </row>
    <row r="76" spans="1:14" ht="15">
      <c r="A76" s="190"/>
      <c r="B76" s="191"/>
      <c r="C76" s="191"/>
      <c r="D76" s="191"/>
      <c r="E76" s="191"/>
      <c r="F76" s="191"/>
      <c r="G76" s="191"/>
      <c r="H76" s="191"/>
      <c r="I76" s="191"/>
      <c r="J76" s="191"/>
      <c r="K76" s="23"/>
      <c r="L76" s="23"/>
      <c r="M76" s="23"/>
      <c r="N76" s="23"/>
    </row>
    <row r="77" spans="1:14" ht="18" customHeight="1">
      <c r="A77" s="23"/>
      <c r="B77" s="23"/>
      <c r="C77" s="23"/>
      <c r="D77" s="23"/>
      <c r="E77" s="23"/>
      <c r="F77" s="23"/>
      <c r="G77" s="23"/>
      <c r="H77" s="23"/>
      <c r="I77" s="23"/>
      <c r="J77" s="23"/>
      <c r="K77" s="23"/>
      <c r="L77" s="23"/>
      <c r="M77" s="23"/>
      <c r="N77" s="23"/>
    </row>
    <row r="78" spans="1:14" ht="15">
      <c r="A78" s="186"/>
      <c r="B78" s="187"/>
      <c r="C78" s="187"/>
      <c r="D78" s="187"/>
      <c r="E78" s="187"/>
      <c r="F78" s="187"/>
      <c r="G78" s="187"/>
      <c r="H78" s="187"/>
      <c r="I78" s="187"/>
      <c r="J78" s="187"/>
      <c r="K78" s="23"/>
      <c r="L78" s="23"/>
      <c r="M78" s="23"/>
      <c r="N78" s="23"/>
    </row>
    <row r="79" spans="1:14" ht="15">
      <c r="A79" s="188"/>
      <c r="B79" s="189"/>
      <c r="C79" s="189"/>
      <c r="D79" s="189"/>
      <c r="E79" s="189"/>
      <c r="F79" s="189"/>
      <c r="G79" s="189"/>
      <c r="H79" s="189"/>
      <c r="I79" s="189"/>
      <c r="J79" s="189"/>
      <c r="K79" s="23"/>
      <c r="L79" s="23"/>
      <c r="M79" s="23"/>
      <c r="N79" s="23"/>
    </row>
    <row r="80" spans="1:14" ht="15">
      <c r="A80" s="188"/>
      <c r="B80" s="189"/>
      <c r="C80" s="189"/>
      <c r="D80" s="189"/>
      <c r="E80" s="189"/>
      <c r="F80" s="189"/>
      <c r="G80" s="189"/>
      <c r="H80" s="189"/>
      <c r="I80" s="189"/>
      <c r="J80" s="189"/>
      <c r="K80" s="23"/>
      <c r="L80" s="23"/>
      <c r="M80" s="23"/>
      <c r="N80" s="23"/>
    </row>
    <row r="81" spans="1:10" ht="15">
      <c r="A81" s="188"/>
      <c r="B81" s="189"/>
      <c r="C81" s="189"/>
      <c r="D81" s="189"/>
      <c r="E81" s="189"/>
      <c r="F81" s="189"/>
      <c r="G81" s="189"/>
      <c r="H81" s="189"/>
      <c r="I81" s="189"/>
      <c r="J81" s="189"/>
    </row>
    <row r="82" spans="1:10" ht="15">
      <c r="A82" s="186"/>
      <c r="B82" s="187"/>
      <c r="C82" s="187"/>
      <c r="D82" s="187"/>
      <c r="E82" s="187"/>
      <c r="F82" s="187"/>
      <c r="G82" s="187"/>
      <c r="H82" s="187"/>
      <c r="I82" s="187"/>
      <c r="J82" s="187"/>
    </row>
    <row r="84" spans="1:10" ht="15" customHeight="1">
      <c r="A84" s="145"/>
      <c r="B84" s="145"/>
      <c r="C84" s="23"/>
      <c r="D84" s="23"/>
      <c r="E84" s="23"/>
      <c r="F84" s="23"/>
      <c r="G84" s="23"/>
      <c r="H84" s="23"/>
      <c r="I84" s="23"/>
      <c r="J84" s="23"/>
    </row>
    <row r="85" spans="1:10" ht="12.75" customHeight="1">
      <c r="A85" s="145"/>
      <c r="B85" s="145"/>
      <c r="C85" s="23"/>
      <c r="D85" s="23"/>
      <c r="E85" s="23"/>
      <c r="F85" s="23"/>
      <c r="G85" s="23"/>
      <c r="H85" s="23"/>
      <c r="I85" s="23"/>
      <c r="J85" s="23"/>
    </row>
  </sheetData>
  <sheetProtection algorithmName="SHA-512" hashValue="h2iDi61Rq492Pob/hHgG/Ca8e8CXevF4FkGiYiM0lseePhlHt2wI90uLM7q1HSQLiKXihXnyMUgvyjCzvr8YvQ==" saltValue="gKUp+7zPAvekMZghVa8F3g==" spinCount="100000" sheet="1" formatColumns="0" formatRows="0"/>
  <mergeCells count="24">
    <mergeCell ref="A1:C1"/>
    <mergeCell ref="A56:F56"/>
    <mergeCell ref="A2:J2"/>
    <mergeCell ref="A3:J3"/>
    <mergeCell ref="A4:J4"/>
    <mergeCell ref="I1:J1"/>
    <mergeCell ref="A58:J58"/>
    <mergeCell ref="A63:J63"/>
    <mergeCell ref="A64:J64"/>
    <mergeCell ref="A70:J70"/>
    <mergeCell ref="A71:J71"/>
    <mergeCell ref="A62:J62"/>
    <mergeCell ref="A66:J66"/>
    <mergeCell ref="A67:J67"/>
    <mergeCell ref="A68:J68"/>
    <mergeCell ref="A69:J69"/>
    <mergeCell ref="A72:J72"/>
    <mergeCell ref="A75:J75"/>
    <mergeCell ref="A59:J59"/>
    <mergeCell ref="A73:J73"/>
    <mergeCell ref="A74:J74"/>
    <mergeCell ref="A65:J65"/>
    <mergeCell ref="A60:J60"/>
    <mergeCell ref="A61:J61"/>
  </mergeCells>
  <phoneticPr fontId="19" type="noConversion"/>
  <dataValidations count="8">
    <dataValidation allowBlank="1" showErrorMessage="1" prompt="Please enter the corresponding task number from the scope of work for this this travel item" sqref="B6:B55" xr:uid="{54582651-6B4D-4B58-97C6-D681980AC65F}"/>
    <dataValidation allowBlank="1" showErrorMessage="1" prompt="Please enter the first name last name and job classifcation for each employee on this travel item" sqref="C6:C55" xr:uid="{E5634197-0285-47B3-A275-E57607C61B0A}"/>
    <dataValidation allowBlank="1" showErrorMessage="1" prompt="Please enter the dates of this travel item" sqref="D6:D55" xr:uid="{A916FD7C-5341-413C-BABE-211E490F9656}"/>
    <dataValidation allowBlank="1" showErrorMessage="1" prompt="Please enter the departure and destination of this travel item" sqref="E6:E55" xr:uid="{6DB53291-954C-4A28-AB1C-6E48BF22B946}"/>
    <dataValidation allowBlank="1" showErrorMessage="1" prompt="Please enter the purpose of this travel item" sqref="F6:F55" xr:uid="{E72FA3A4-D608-4F63-B6C8-A6BC07F144AF}"/>
    <dataValidation allowBlank="1" showErrorMessage="1" prompt="Please enter the amount of this travel item to be paid with C E C funds" sqref="G6:H55" xr:uid="{1441926F-772C-47A5-A86E-449FF04F14F6}"/>
    <dataValidation allowBlank="1" showErrorMessage="1" prompt="Please enter the amount of this travel item to be paid with match funds" sqref="I6:I55" xr:uid="{F9B51697-C025-491F-A372-1EAE81198BB2}"/>
    <dataValidation allowBlank="1" showErrorMessage="1" prompt="This is the budget worksheet travel sheet" sqref="A2" xr:uid="{9661EDAF-1FF0-40F9-8D5B-79AC39AF024C}"/>
  </dataValidations>
  <printOptions horizontalCentered="1"/>
  <pageMargins left="0.25" right="0.25" top="0.75" bottom="0.75" header="0.3" footer="0.3"/>
  <pageSetup scale="80" firstPageNumber="20" fitToHeight="20" orientation="landscape" r:id="rId1"/>
  <headerFooter>
    <oddFooter xml:space="preserve">&amp;L
August 2026
&amp;C
Page &amp;P of &amp;N
&amp;RGFO-26-501
Innovations in open data and modeling
</oddFooter>
  </headerFooter>
  <rowBreaks count="1" manualBreakCount="1">
    <brk id="5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DO237"/>
  <sheetViews>
    <sheetView view="pageBreakPreview" zoomScale="60" zoomScaleNormal="100" workbookViewId="0">
      <selection activeCell="S221" sqref="S221"/>
    </sheetView>
  </sheetViews>
  <sheetFormatPr defaultColWidth="9.140625" defaultRowHeight="12.75"/>
  <cols>
    <col min="1" max="1" width="15.7109375" style="1" customWidth="1"/>
    <col min="2" max="2" width="7.85546875" style="61" customWidth="1"/>
    <col min="3" max="3" width="28.85546875" style="1" customWidth="1"/>
    <col min="4" max="4" width="25.5703125" style="5" customWidth="1"/>
    <col min="5" max="5" width="25.42578125" style="1" customWidth="1"/>
    <col min="6" max="6" width="11.7109375" style="68" customWidth="1"/>
    <col min="7" max="7" width="14.7109375" style="1" customWidth="1"/>
    <col min="8" max="9" width="15.7109375" style="1" customWidth="1"/>
    <col min="10" max="10" width="15.7109375" style="1" hidden="1" customWidth="1"/>
    <col min="11" max="11" width="15.7109375" style="2" customWidth="1"/>
    <col min="12" max="12" width="15.7109375" style="1" customWidth="1"/>
    <col min="13" max="16" width="2.7109375" style="1" customWidth="1"/>
    <col min="17" max="22" width="15.28515625" style="111" customWidth="1"/>
    <col min="23" max="116" width="9.140625" style="111"/>
    <col min="117" max="16384" width="9.140625" style="1"/>
  </cols>
  <sheetData>
    <row r="1" spans="1:116" ht="15" customHeight="1">
      <c r="A1" s="333" t="str">
        <f>'Category Budget'!$A$1</f>
        <v>Template Version 6/09/2024</v>
      </c>
      <c r="B1" s="333"/>
      <c r="C1" s="333"/>
      <c r="D1" s="151"/>
      <c r="E1" s="147"/>
      <c r="F1" s="152"/>
      <c r="G1" s="147"/>
      <c r="H1" s="147"/>
      <c r="I1" s="147"/>
      <c r="J1" s="147"/>
      <c r="K1" s="315"/>
      <c r="L1" s="315"/>
      <c r="M1" s="23"/>
      <c r="N1" s="23"/>
      <c r="O1" s="23"/>
      <c r="P1" s="23"/>
      <c r="Q1" s="110" t="s">
        <v>0</v>
      </c>
    </row>
    <row r="2" spans="1:116" ht="24.95" customHeight="1">
      <c r="A2" s="324" t="s">
        <v>63</v>
      </c>
      <c r="B2" s="324"/>
      <c r="C2" s="324"/>
      <c r="D2" s="324"/>
      <c r="E2" s="324"/>
      <c r="F2" s="324"/>
      <c r="G2" s="324"/>
      <c r="H2" s="324"/>
      <c r="I2" s="324"/>
      <c r="J2" s="324"/>
      <c r="K2" s="324"/>
      <c r="L2" s="324"/>
      <c r="M2" s="23"/>
      <c r="N2" s="23"/>
      <c r="O2" s="23"/>
      <c r="P2" s="23"/>
      <c r="Q2" s="120"/>
    </row>
    <row r="3" spans="1:116" ht="21.95" customHeight="1">
      <c r="A3" s="337" t="s">
        <v>83</v>
      </c>
      <c r="B3" s="337"/>
      <c r="C3" s="337"/>
      <c r="D3" s="337"/>
      <c r="E3" s="337"/>
      <c r="F3" s="337"/>
      <c r="G3" s="337"/>
      <c r="H3" s="337"/>
      <c r="I3" s="337"/>
      <c r="J3" s="337"/>
      <c r="K3" s="337"/>
      <c r="L3" s="337"/>
      <c r="M3" s="23"/>
      <c r="N3" s="23"/>
      <c r="O3" s="23"/>
      <c r="P3" s="23"/>
      <c r="Q3" s="112"/>
    </row>
    <row r="4" spans="1:116" s="2" customFormat="1" ht="45" customHeight="1" thickBot="1">
      <c r="A4" s="338" t="str">
        <f>CONCATENATE('Category Budget'!$B$4,":  ",'Category Budget'!$B$5)</f>
        <v>GFO-26-501:  ABC COMPANY</v>
      </c>
      <c r="B4" s="338"/>
      <c r="C4" s="338"/>
      <c r="D4" s="338"/>
      <c r="E4" s="338"/>
      <c r="F4" s="338"/>
      <c r="G4" s="338"/>
      <c r="H4" s="338"/>
      <c r="I4" s="338"/>
      <c r="J4" s="338"/>
      <c r="K4" s="338"/>
      <c r="L4" s="338"/>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ht="45.4" thickBot="1">
      <c r="A5" s="203" t="s">
        <v>140</v>
      </c>
      <c r="B5" s="130" t="s">
        <v>141</v>
      </c>
      <c r="C5" s="204" t="s">
        <v>206</v>
      </c>
      <c r="D5" s="204" t="s">
        <v>207</v>
      </c>
      <c r="E5" s="204" t="s">
        <v>208</v>
      </c>
      <c r="F5" s="204" t="s">
        <v>209</v>
      </c>
      <c r="G5" s="204" t="s">
        <v>210</v>
      </c>
      <c r="H5" s="204" t="s">
        <v>211</v>
      </c>
      <c r="I5" s="204" t="s">
        <v>108</v>
      </c>
      <c r="J5" s="167" t="str">
        <f>'Category Budget'!$C$8</f>
        <v>[Other Entity] Share</v>
      </c>
      <c r="K5" s="179" t="str">
        <f>'Category Budget'!$D$8</f>
        <v>Match Share</v>
      </c>
      <c r="L5" s="10" t="s">
        <v>78</v>
      </c>
      <c r="M5" s="23"/>
      <c r="N5" s="23"/>
      <c r="O5" s="23"/>
      <c r="P5" s="23"/>
    </row>
    <row r="6" spans="1:116" s="3" customFormat="1" ht="32.1" customHeight="1">
      <c r="A6" s="84" t="s">
        <v>212</v>
      </c>
      <c r="B6" s="50"/>
      <c r="C6" s="51"/>
      <c r="D6" s="51"/>
      <c r="E6" s="51"/>
      <c r="F6" s="66">
        <v>0</v>
      </c>
      <c r="G6" s="88">
        <v>0</v>
      </c>
      <c r="H6" s="87">
        <f>IF(OR(F6="Redacted",G6="Redacted"),"Redacted",IF(OR(T(F6)&lt;&gt;"",T(G6)&lt;&gt;""),"Varies",ROUND(F6*G6,0)))</f>
        <v>0</v>
      </c>
      <c r="I6" s="89">
        <v>0</v>
      </c>
      <c r="J6" s="89">
        <v>0</v>
      </c>
      <c r="K6" s="89">
        <v>0</v>
      </c>
      <c r="L6" s="57">
        <f t="array" ref="L6">SUM(ROUND(I6:K6,0))</f>
        <v>0</v>
      </c>
      <c r="M6" s="148"/>
      <c r="N6" s="148"/>
      <c r="O6" s="148"/>
      <c r="P6" s="148"/>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row>
    <row r="7" spans="1:116" s="3" customFormat="1" ht="32.1" customHeight="1">
      <c r="A7" s="85" t="s">
        <v>213</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148"/>
      <c r="N7" s="148"/>
      <c r="O7" s="148"/>
      <c r="P7" s="148"/>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row>
    <row r="8" spans="1:116" s="3" customFormat="1" ht="32.1" customHeight="1">
      <c r="A8" s="85" t="s">
        <v>214</v>
      </c>
      <c r="B8" s="52"/>
      <c r="C8" s="53"/>
      <c r="D8" s="53"/>
      <c r="E8" s="53"/>
      <c r="F8" s="47">
        <v>0</v>
      </c>
      <c r="G8" s="62">
        <v>0</v>
      </c>
      <c r="H8" s="35">
        <f t="shared" si="0"/>
        <v>0</v>
      </c>
      <c r="I8" s="45">
        <v>0</v>
      </c>
      <c r="J8" s="45">
        <v>0</v>
      </c>
      <c r="K8" s="45">
        <v>0</v>
      </c>
      <c r="L8" s="38">
        <f t="array" ref="L8">SUM(ROUND(I8:K8,0))</f>
        <v>0</v>
      </c>
      <c r="M8" s="148"/>
      <c r="N8" s="148"/>
      <c r="O8" s="148"/>
      <c r="P8" s="148"/>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row>
    <row r="9" spans="1:116" s="3" customFormat="1" ht="32.1" customHeight="1">
      <c r="A9" s="85" t="s">
        <v>215</v>
      </c>
      <c r="B9" s="52"/>
      <c r="C9" s="53"/>
      <c r="D9" s="53"/>
      <c r="E9" s="53"/>
      <c r="F9" s="47">
        <v>0</v>
      </c>
      <c r="G9" s="62">
        <v>0</v>
      </c>
      <c r="H9" s="35">
        <f>IF(OR(F9="Redacted",G9="Redacted"),"Redacted",IF(OR(T(F9)&lt;&gt;"",T(G9)&lt;&gt;""),"Varies",ROUND(F9*G9,0)))</f>
        <v>0</v>
      </c>
      <c r="I9" s="45">
        <v>0</v>
      </c>
      <c r="J9" s="45">
        <v>0</v>
      </c>
      <c r="K9" s="45">
        <v>0</v>
      </c>
      <c r="L9" s="38">
        <f t="array" ref="L9">SUM(ROUND(I9:K9,0))</f>
        <v>0</v>
      </c>
      <c r="M9" s="148"/>
      <c r="N9" s="148"/>
      <c r="O9" s="148"/>
      <c r="P9" s="148"/>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row>
    <row r="10" spans="1:116" s="3" customFormat="1" ht="32.1" customHeight="1">
      <c r="A10" s="85" t="s">
        <v>216</v>
      </c>
      <c r="B10" s="52"/>
      <c r="C10" s="53"/>
      <c r="D10" s="53"/>
      <c r="E10" s="53"/>
      <c r="F10" s="47">
        <v>0</v>
      </c>
      <c r="G10" s="62">
        <v>0</v>
      </c>
      <c r="H10" s="35">
        <f t="shared" si="0"/>
        <v>0</v>
      </c>
      <c r="I10" s="45">
        <v>0</v>
      </c>
      <c r="J10" s="45">
        <v>0</v>
      </c>
      <c r="K10" s="45">
        <v>0</v>
      </c>
      <c r="L10" s="38">
        <f t="array" ref="L10">SUM(ROUND(I10:K10,0))</f>
        <v>0</v>
      </c>
      <c r="M10" s="148"/>
      <c r="N10" s="148"/>
      <c r="O10" s="148"/>
      <c r="P10" s="148"/>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s="3" customFormat="1" ht="32.1" customHeight="1">
      <c r="A11" s="85" t="s">
        <v>217</v>
      </c>
      <c r="B11" s="52"/>
      <c r="C11" s="53"/>
      <c r="D11" s="53"/>
      <c r="E11" s="53"/>
      <c r="F11" s="47">
        <v>0</v>
      </c>
      <c r="G11" s="62">
        <v>0</v>
      </c>
      <c r="H11" s="35">
        <f t="shared" si="0"/>
        <v>0</v>
      </c>
      <c r="I11" s="45">
        <v>0</v>
      </c>
      <c r="J11" s="45">
        <v>0</v>
      </c>
      <c r="K11" s="45">
        <v>0</v>
      </c>
      <c r="L11" s="38">
        <f t="array" ref="L11">SUM(ROUND(I11:K11,0))</f>
        <v>0</v>
      </c>
      <c r="M11" s="148"/>
      <c r="N11" s="148"/>
      <c r="O11" s="148"/>
      <c r="P11" s="148"/>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s="3" customFormat="1" ht="32.1" customHeight="1">
      <c r="A12" s="85" t="s">
        <v>218</v>
      </c>
      <c r="B12" s="52"/>
      <c r="C12" s="53"/>
      <c r="D12" s="53"/>
      <c r="E12" s="53"/>
      <c r="F12" s="47">
        <v>0</v>
      </c>
      <c r="G12" s="62">
        <v>0</v>
      </c>
      <c r="H12" s="35">
        <f t="shared" si="0"/>
        <v>0</v>
      </c>
      <c r="I12" s="45">
        <v>0</v>
      </c>
      <c r="J12" s="45">
        <v>0</v>
      </c>
      <c r="K12" s="45">
        <v>0</v>
      </c>
      <c r="L12" s="38">
        <f t="array" ref="L12">SUM(ROUND(I12:K12,0))</f>
        <v>0</v>
      </c>
      <c r="M12" s="148"/>
      <c r="N12" s="148"/>
      <c r="O12" s="148"/>
      <c r="P12" s="148"/>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row>
    <row r="13" spans="1:116" s="3" customFormat="1" ht="32.1" customHeight="1">
      <c r="A13" s="85" t="s">
        <v>219</v>
      </c>
      <c r="B13" s="52"/>
      <c r="C13" s="53"/>
      <c r="D13" s="53"/>
      <c r="E13" s="53"/>
      <c r="F13" s="47">
        <v>0</v>
      </c>
      <c r="G13" s="62">
        <v>0</v>
      </c>
      <c r="H13" s="35">
        <f t="shared" si="0"/>
        <v>0</v>
      </c>
      <c r="I13" s="45">
        <v>0</v>
      </c>
      <c r="J13" s="45">
        <v>0</v>
      </c>
      <c r="K13" s="45">
        <v>0</v>
      </c>
      <c r="L13" s="38">
        <f t="array" ref="L13">SUM(ROUND(I13:K13,0))</f>
        <v>0</v>
      </c>
      <c r="M13" s="148"/>
      <c r="N13" s="148"/>
      <c r="O13" s="148"/>
      <c r="P13" s="148"/>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row>
    <row r="14" spans="1:116" s="3" customFormat="1" ht="32.1" customHeight="1">
      <c r="A14" s="85" t="s">
        <v>220</v>
      </c>
      <c r="B14" s="52"/>
      <c r="C14" s="53"/>
      <c r="D14" s="53"/>
      <c r="E14" s="53"/>
      <c r="F14" s="47">
        <v>0</v>
      </c>
      <c r="G14" s="62">
        <v>0</v>
      </c>
      <c r="H14" s="35">
        <f t="shared" si="0"/>
        <v>0</v>
      </c>
      <c r="I14" s="45">
        <v>0</v>
      </c>
      <c r="J14" s="45">
        <v>0</v>
      </c>
      <c r="K14" s="45">
        <v>0</v>
      </c>
      <c r="L14" s="38">
        <f t="array" ref="L14">SUM(ROUND(I14:K14,0))</f>
        <v>0</v>
      </c>
      <c r="M14" s="148"/>
      <c r="N14" s="148"/>
      <c r="O14" s="148"/>
      <c r="P14" s="148"/>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row>
    <row r="15" spans="1:116" s="3" customFormat="1" ht="32.1" customHeight="1" thickBot="1">
      <c r="A15" s="85" t="s">
        <v>221</v>
      </c>
      <c r="B15" s="52"/>
      <c r="C15" s="53"/>
      <c r="D15" s="53"/>
      <c r="E15" s="53"/>
      <c r="F15" s="47">
        <v>0</v>
      </c>
      <c r="G15" s="62">
        <v>0</v>
      </c>
      <c r="H15" s="35">
        <f t="shared" si="0"/>
        <v>0</v>
      </c>
      <c r="I15" s="45">
        <v>0</v>
      </c>
      <c r="J15" s="45">
        <v>0</v>
      </c>
      <c r="K15" s="45">
        <v>0</v>
      </c>
      <c r="L15" s="38">
        <f t="array" ref="L15">SUM(ROUND(I15:K15,0))</f>
        <v>0</v>
      </c>
      <c r="M15" s="148"/>
      <c r="N15" s="148"/>
      <c r="O15" s="148"/>
      <c r="P15" s="148"/>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row>
    <row r="16" spans="1:116" s="3" customFormat="1" ht="32.1" hidden="1" customHeight="1">
      <c r="A16" s="85" t="s">
        <v>222</v>
      </c>
      <c r="B16" s="52"/>
      <c r="C16" s="53"/>
      <c r="D16" s="53"/>
      <c r="E16" s="53"/>
      <c r="F16" s="47">
        <v>0</v>
      </c>
      <c r="G16" s="62">
        <v>0</v>
      </c>
      <c r="H16" s="35">
        <f t="shared" si="0"/>
        <v>0</v>
      </c>
      <c r="I16" s="45">
        <v>0</v>
      </c>
      <c r="J16" s="45">
        <v>0</v>
      </c>
      <c r="K16" s="45">
        <v>0</v>
      </c>
      <c r="L16" s="38">
        <f t="array" ref="L16">SUM(ROUND(I16:K16,0))</f>
        <v>0</v>
      </c>
      <c r="M16" s="148"/>
      <c r="N16" s="148"/>
      <c r="O16" s="148"/>
      <c r="P16" s="148"/>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row>
    <row r="17" spans="1:116" s="3" customFormat="1" ht="32.1" hidden="1" customHeight="1">
      <c r="A17" s="85" t="s">
        <v>223</v>
      </c>
      <c r="B17" s="52"/>
      <c r="C17" s="53"/>
      <c r="D17" s="53"/>
      <c r="E17" s="53"/>
      <c r="F17" s="47">
        <v>0</v>
      </c>
      <c r="G17" s="62">
        <v>0</v>
      </c>
      <c r="H17" s="35">
        <f t="shared" si="0"/>
        <v>0</v>
      </c>
      <c r="I17" s="45">
        <v>0</v>
      </c>
      <c r="J17" s="45">
        <v>0</v>
      </c>
      <c r="K17" s="45">
        <v>0</v>
      </c>
      <c r="L17" s="38">
        <f t="array" ref="L17">SUM(ROUND(I17:K17,0))</f>
        <v>0</v>
      </c>
      <c r="M17" s="148"/>
      <c r="N17" s="148"/>
      <c r="O17" s="148"/>
      <c r="P17" s="148"/>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row>
    <row r="18" spans="1:116" s="3" customFormat="1" ht="32.1" hidden="1" customHeight="1">
      <c r="A18" s="85" t="s">
        <v>224</v>
      </c>
      <c r="B18" s="52"/>
      <c r="C18" s="53"/>
      <c r="D18" s="53"/>
      <c r="E18" s="53"/>
      <c r="F18" s="47">
        <v>0</v>
      </c>
      <c r="G18" s="62">
        <v>0</v>
      </c>
      <c r="H18" s="35">
        <f t="shared" si="0"/>
        <v>0</v>
      </c>
      <c r="I18" s="45">
        <v>0</v>
      </c>
      <c r="J18" s="45">
        <v>0</v>
      </c>
      <c r="K18" s="45">
        <v>0</v>
      </c>
      <c r="L18" s="38">
        <f t="array" ref="L18">SUM(ROUND(I18:K18,0))</f>
        <v>0</v>
      </c>
      <c r="M18" s="148"/>
      <c r="N18" s="148"/>
      <c r="O18" s="148"/>
      <c r="P18" s="148"/>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row>
    <row r="19" spans="1:116" s="3" customFormat="1" ht="32.1" hidden="1" customHeight="1">
      <c r="A19" s="85" t="s">
        <v>225</v>
      </c>
      <c r="B19" s="52"/>
      <c r="C19" s="53"/>
      <c r="D19" s="53"/>
      <c r="E19" s="53"/>
      <c r="F19" s="47">
        <v>0</v>
      </c>
      <c r="G19" s="62">
        <v>0</v>
      </c>
      <c r="H19" s="35">
        <f t="shared" si="0"/>
        <v>0</v>
      </c>
      <c r="I19" s="45">
        <v>0</v>
      </c>
      <c r="J19" s="45">
        <v>0</v>
      </c>
      <c r="K19" s="45">
        <v>0</v>
      </c>
      <c r="L19" s="38">
        <f t="array" ref="L19">SUM(ROUND(I19:K19,0))</f>
        <v>0</v>
      </c>
      <c r="M19" s="148"/>
      <c r="N19" s="148"/>
      <c r="O19" s="148"/>
      <c r="P19" s="148"/>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row>
    <row r="20" spans="1:116" s="3" customFormat="1" ht="32.1" hidden="1" customHeight="1">
      <c r="A20" s="85" t="s">
        <v>226</v>
      </c>
      <c r="B20" s="52"/>
      <c r="C20" s="53"/>
      <c r="D20" s="53"/>
      <c r="E20" s="53"/>
      <c r="F20" s="47">
        <v>0</v>
      </c>
      <c r="G20" s="62">
        <v>0</v>
      </c>
      <c r="H20" s="35">
        <f t="shared" si="0"/>
        <v>0</v>
      </c>
      <c r="I20" s="45">
        <v>0</v>
      </c>
      <c r="J20" s="45">
        <v>0</v>
      </c>
      <c r="K20" s="45">
        <v>0</v>
      </c>
      <c r="L20" s="38">
        <f t="array" ref="L20">SUM(ROUND(I20:K20,0))</f>
        <v>0</v>
      </c>
      <c r="M20" s="148"/>
      <c r="N20" s="148"/>
      <c r="O20" s="148"/>
      <c r="P20" s="148"/>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row>
    <row r="21" spans="1:116" s="3" customFormat="1" ht="32.1" hidden="1" customHeight="1">
      <c r="A21" s="85" t="s">
        <v>227</v>
      </c>
      <c r="B21" s="52"/>
      <c r="C21" s="53"/>
      <c r="D21" s="53"/>
      <c r="E21" s="53"/>
      <c r="F21" s="47">
        <v>0</v>
      </c>
      <c r="G21" s="62">
        <v>0</v>
      </c>
      <c r="H21" s="35">
        <f t="shared" si="0"/>
        <v>0</v>
      </c>
      <c r="I21" s="45">
        <v>0</v>
      </c>
      <c r="J21" s="45">
        <v>0</v>
      </c>
      <c r="K21" s="45">
        <v>0</v>
      </c>
      <c r="L21" s="38">
        <f t="array" ref="L21">SUM(ROUND(I21:K21,0))</f>
        <v>0</v>
      </c>
      <c r="M21" s="148"/>
      <c r="N21" s="148"/>
      <c r="O21" s="148"/>
      <c r="P21" s="148"/>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row>
    <row r="22" spans="1:116" s="3" customFormat="1" ht="32.1" hidden="1" customHeight="1">
      <c r="A22" s="85" t="s">
        <v>228</v>
      </c>
      <c r="B22" s="52"/>
      <c r="C22" s="53"/>
      <c r="D22" s="53"/>
      <c r="E22" s="53"/>
      <c r="F22" s="47">
        <v>0</v>
      </c>
      <c r="G22" s="62">
        <v>0</v>
      </c>
      <c r="H22" s="35">
        <f t="shared" si="0"/>
        <v>0</v>
      </c>
      <c r="I22" s="45">
        <v>0</v>
      </c>
      <c r="J22" s="45">
        <v>0</v>
      </c>
      <c r="K22" s="45">
        <v>0</v>
      </c>
      <c r="L22" s="38">
        <f t="array" ref="L22">SUM(ROUND(I22:K22,0))</f>
        <v>0</v>
      </c>
      <c r="M22" s="148"/>
      <c r="N22" s="148"/>
      <c r="O22" s="148"/>
      <c r="P22" s="148"/>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row>
    <row r="23" spans="1:116" s="3" customFormat="1" ht="32.1" hidden="1" customHeight="1">
      <c r="A23" s="85" t="s">
        <v>229</v>
      </c>
      <c r="B23" s="52"/>
      <c r="C23" s="53"/>
      <c r="D23" s="53"/>
      <c r="E23" s="53"/>
      <c r="F23" s="47">
        <v>0</v>
      </c>
      <c r="G23" s="62">
        <v>0</v>
      </c>
      <c r="H23" s="35">
        <f t="shared" si="0"/>
        <v>0</v>
      </c>
      <c r="I23" s="45">
        <v>0</v>
      </c>
      <c r="J23" s="45">
        <v>0</v>
      </c>
      <c r="K23" s="45">
        <v>0</v>
      </c>
      <c r="L23" s="38">
        <f t="array" ref="L23">SUM(ROUND(I23:K23,0))</f>
        <v>0</v>
      </c>
      <c r="M23" s="148"/>
      <c r="N23" s="148"/>
      <c r="O23" s="148"/>
      <c r="P23" s="148"/>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row>
    <row r="24" spans="1:116" s="3" customFormat="1" ht="32.1" hidden="1" customHeight="1">
      <c r="A24" s="85" t="s">
        <v>230</v>
      </c>
      <c r="B24" s="52"/>
      <c r="C24" s="53"/>
      <c r="D24" s="53"/>
      <c r="E24" s="53"/>
      <c r="F24" s="47">
        <v>0</v>
      </c>
      <c r="G24" s="62">
        <v>0</v>
      </c>
      <c r="H24" s="35">
        <f t="shared" si="0"/>
        <v>0</v>
      </c>
      <c r="I24" s="45">
        <v>0</v>
      </c>
      <c r="J24" s="45">
        <v>0</v>
      </c>
      <c r="K24" s="45">
        <v>0</v>
      </c>
      <c r="L24" s="38">
        <f t="array" ref="L24">SUM(ROUND(I24:K24,0))</f>
        <v>0</v>
      </c>
      <c r="M24" s="148"/>
      <c r="N24" s="148"/>
      <c r="O24" s="148"/>
      <c r="P24" s="148"/>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row>
    <row r="25" spans="1:116" s="3" customFormat="1" ht="32.1" hidden="1" customHeight="1">
      <c r="A25" s="85" t="s">
        <v>231</v>
      </c>
      <c r="B25" s="52"/>
      <c r="C25" s="53"/>
      <c r="D25" s="53"/>
      <c r="E25" s="53"/>
      <c r="F25" s="47">
        <v>0</v>
      </c>
      <c r="G25" s="62">
        <v>0</v>
      </c>
      <c r="H25" s="35">
        <f t="shared" si="0"/>
        <v>0</v>
      </c>
      <c r="I25" s="45">
        <v>0</v>
      </c>
      <c r="J25" s="45">
        <v>0</v>
      </c>
      <c r="K25" s="45">
        <v>0</v>
      </c>
      <c r="L25" s="38">
        <f t="array" ref="L25">SUM(ROUND(I25:K25,0))</f>
        <v>0</v>
      </c>
      <c r="M25" s="148"/>
      <c r="N25" s="148"/>
      <c r="O25" s="148"/>
      <c r="P25" s="148"/>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row>
    <row r="26" spans="1:116" s="3" customFormat="1" ht="32.1" hidden="1" customHeight="1">
      <c r="A26" s="85" t="s">
        <v>232</v>
      </c>
      <c r="B26" s="52"/>
      <c r="C26" s="53"/>
      <c r="D26" s="53"/>
      <c r="E26" s="53"/>
      <c r="F26" s="47">
        <v>0</v>
      </c>
      <c r="G26" s="62">
        <v>0</v>
      </c>
      <c r="H26" s="35">
        <f t="shared" si="0"/>
        <v>0</v>
      </c>
      <c r="I26" s="45">
        <v>0</v>
      </c>
      <c r="J26" s="45">
        <v>0</v>
      </c>
      <c r="K26" s="45">
        <v>0</v>
      </c>
      <c r="L26" s="38">
        <f t="array" ref="L26">SUM(ROUND(I26:K26,0))</f>
        <v>0</v>
      </c>
      <c r="M26" s="148"/>
      <c r="N26" s="148"/>
      <c r="O26" s="148"/>
      <c r="P26" s="148"/>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row>
    <row r="27" spans="1:116" s="3" customFormat="1" ht="32.1" hidden="1" customHeight="1">
      <c r="A27" s="85" t="s">
        <v>233</v>
      </c>
      <c r="B27" s="52"/>
      <c r="C27" s="53"/>
      <c r="D27" s="53"/>
      <c r="E27" s="53"/>
      <c r="F27" s="47">
        <v>0</v>
      </c>
      <c r="G27" s="62">
        <v>0</v>
      </c>
      <c r="H27" s="35">
        <f t="shared" si="0"/>
        <v>0</v>
      </c>
      <c r="I27" s="45">
        <v>0</v>
      </c>
      <c r="J27" s="45">
        <v>0</v>
      </c>
      <c r="K27" s="45">
        <v>0</v>
      </c>
      <c r="L27" s="38">
        <f t="array" ref="L27">SUM(ROUND(I27:K27,0))</f>
        <v>0</v>
      </c>
      <c r="M27" s="148"/>
      <c r="N27" s="148"/>
      <c r="O27" s="148"/>
      <c r="P27" s="148"/>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row>
    <row r="28" spans="1:116" s="3" customFormat="1" ht="32.1" hidden="1" customHeight="1">
      <c r="A28" s="85" t="s">
        <v>234</v>
      </c>
      <c r="B28" s="52"/>
      <c r="C28" s="53"/>
      <c r="D28" s="53"/>
      <c r="E28" s="53"/>
      <c r="F28" s="47">
        <v>0</v>
      </c>
      <c r="G28" s="62">
        <v>0</v>
      </c>
      <c r="H28" s="35">
        <f t="shared" si="0"/>
        <v>0</v>
      </c>
      <c r="I28" s="45">
        <v>0</v>
      </c>
      <c r="J28" s="45">
        <v>0</v>
      </c>
      <c r="K28" s="45">
        <v>0</v>
      </c>
      <c r="L28" s="38">
        <f t="array" ref="L28">SUM(ROUND(I28:K28,0))</f>
        <v>0</v>
      </c>
      <c r="M28" s="148"/>
      <c r="N28" s="148"/>
      <c r="O28" s="148"/>
      <c r="P28" s="148"/>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row>
    <row r="29" spans="1:116" s="3" customFormat="1" ht="32.1" hidden="1" customHeight="1">
      <c r="A29" s="85" t="s">
        <v>235</v>
      </c>
      <c r="B29" s="52"/>
      <c r="C29" s="53"/>
      <c r="D29" s="53"/>
      <c r="E29" s="53"/>
      <c r="F29" s="47">
        <v>0</v>
      </c>
      <c r="G29" s="62">
        <v>0</v>
      </c>
      <c r="H29" s="35">
        <f t="shared" si="0"/>
        <v>0</v>
      </c>
      <c r="I29" s="45">
        <v>0</v>
      </c>
      <c r="J29" s="45">
        <v>0</v>
      </c>
      <c r="K29" s="45">
        <v>0</v>
      </c>
      <c r="L29" s="38">
        <f t="array" ref="L29">SUM(ROUND(I29:K29,0))</f>
        <v>0</v>
      </c>
      <c r="M29" s="148"/>
      <c r="N29" s="148"/>
      <c r="O29" s="148"/>
      <c r="P29" s="148"/>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row>
    <row r="30" spans="1:116" s="3" customFormat="1" ht="32.1" hidden="1" customHeight="1">
      <c r="A30" s="85" t="s">
        <v>236</v>
      </c>
      <c r="B30" s="52"/>
      <c r="C30" s="53"/>
      <c r="D30" s="53"/>
      <c r="E30" s="53"/>
      <c r="F30" s="47">
        <v>0</v>
      </c>
      <c r="G30" s="62">
        <v>0</v>
      </c>
      <c r="H30" s="35">
        <f t="shared" si="0"/>
        <v>0</v>
      </c>
      <c r="I30" s="45">
        <v>0</v>
      </c>
      <c r="J30" s="45">
        <v>0</v>
      </c>
      <c r="K30" s="45">
        <v>0</v>
      </c>
      <c r="L30" s="38">
        <f t="array" ref="L30">SUM(ROUND(I30:K30,0))</f>
        <v>0</v>
      </c>
      <c r="M30" s="148"/>
      <c r="N30" s="148"/>
      <c r="O30" s="148"/>
      <c r="P30" s="148"/>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row>
    <row r="31" spans="1:116" s="3" customFormat="1" ht="32.1" hidden="1" customHeight="1">
      <c r="A31" s="85" t="s">
        <v>237</v>
      </c>
      <c r="B31" s="52"/>
      <c r="C31" s="53"/>
      <c r="D31" s="53"/>
      <c r="E31" s="53"/>
      <c r="F31" s="47">
        <v>0</v>
      </c>
      <c r="G31" s="62">
        <v>0</v>
      </c>
      <c r="H31" s="35">
        <f t="shared" si="0"/>
        <v>0</v>
      </c>
      <c r="I31" s="45">
        <v>0</v>
      </c>
      <c r="J31" s="45">
        <v>0</v>
      </c>
      <c r="K31" s="45">
        <v>0</v>
      </c>
      <c r="L31" s="38">
        <f t="array" ref="L31">SUM(ROUND(I31:K31,0))</f>
        <v>0</v>
      </c>
      <c r="M31" s="148"/>
      <c r="N31" s="148"/>
      <c r="O31" s="148"/>
      <c r="P31" s="148"/>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row>
    <row r="32" spans="1:116" s="3" customFormat="1" ht="32.1" hidden="1" customHeight="1">
      <c r="A32" s="85" t="s">
        <v>238</v>
      </c>
      <c r="B32" s="52"/>
      <c r="C32" s="53"/>
      <c r="D32" s="53"/>
      <c r="E32" s="53"/>
      <c r="F32" s="47">
        <v>0</v>
      </c>
      <c r="G32" s="62">
        <v>0</v>
      </c>
      <c r="H32" s="35">
        <f t="shared" si="0"/>
        <v>0</v>
      </c>
      <c r="I32" s="45">
        <v>0</v>
      </c>
      <c r="J32" s="45">
        <v>0</v>
      </c>
      <c r="K32" s="45">
        <v>0</v>
      </c>
      <c r="L32" s="38">
        <f t="array" ref="L32">SUM(ROUND(I32:K32,0))</f>
        <v>0</v>
      </c>
      <c r="M32" s="148"/>
      <c r="N32" s="148"/>
      <c r="O32" s="148"/>
      <c r="P32" s="148"/>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row>
    <row r="33" spans="1:116" s="3" customFormat="1" ht="32.1" hidden="1" customHeight="1">
      <c r="A33" s="85" t="s">
        <v>239</v>
      </c>
      <c r="B33" s="52"/>
      <c r="C33" s="53"/>
      <c r="D33" s="53"/>
      <c r="E33" s="53"/>
      <c r="F33" s="47">
        <v>0</v>
      </c>
      <c r="G33" s="62">
        <v>0</v>
      </c>
      <c r="H33" s="35">
        <f t="shared" si="0"/>
        <v>0</v>
      </c>
      <c r="I33" s="45">
        <v>0</v>
      </c>
      <c r="J33" s="45">
        <v>0</v>
      </c>
      <c r="K33" s="45">
        <v>0</v>
      </c>
      <c r="L33" s="38">
        <f t="array" ref="L33">SUM(ROUND(I33:K33,0))</f>
        <v>0</v>
      </c>
      <c r="M33" s="148"/>
      <c r="N33" s="148"/>
      <c r="O33" s="148"/>
      <c r="P33" s="148"/>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row>
    <row r="34" spans="1:116" s="3" customFormat="1" ht="32.1" hidden="1" customHeight="1">
      <c r="A34" s="85" t="s">
        <v>240</v>
      </c>
      <c r="B34" s="52"/>
      <c r="C34" s="53"/>
      <c r="D34" s="53"/>
      <c r="E34" s="53"/>
      <c r="F34" s="47">
        <v>0</v>
      </c>
      <c r="G34" s="62">
        <v>0</v>
      </c>
      <c r="H34" s="35">
        <f t="shared" si="0"/>
        <v>0</v>
      </c>
      <c r="I34" s="45">
        <v>0</v>
      </c>
      <c r="J34" s="45">
        <v>0</v>
      </c>
      <c r="K34" s="45">
        <v>0</v>
      </c>
      <c r="L34" s="38">
        <f t="array" ref="L34">SUM(ROUND(I34:K34,0))</f>
        <v>0</v>
      </c>
      <c r="M34" s="148"/>
      <c r="N34" s="148"/>
      <c r="O34" s="148"/>
      <c r="P34" s="148"/>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row>
    <row r="35" spans="1:116" s="3" customFormat="1" ht="32.1" hidden="1" customHeight="1">
      <c r="A35" s="85" t="s">
        <v>241</v>
      </c>
      <c r="B35" s="52"/>
      <c r="C35" s="53"/>
      <c r="D35" s="53"/>
      <c r="E35" s="53"/>
      <c r="F35" s="47">
        <v>0</v>
      </c>
      <c r="G35" s="62">
        <v>0</v>
      </c>
      <c r="H35" s="35">
        <f t="shared" si="0"/>
        <v>0</v>
      </c>
      <c r="I35" s="45">
        <v>0</v>
      </c>
      <c r="J35" s="45">
        <v>0</v>
      </c>
      <c r="K35" s="45">
        <v>0</v>
      </c>
      <c r="L35" s="38">
        <f t="array" ref="L35">SUM(ROUND(I35:K35,0))</f>
        <v>0</v>
      </c>
      <c r="M35" s="148"/>
      <c r="N35" s="148"/>
      <c r="O35" s="148"/>
      <c r="P35" s="148"/>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row>
    <row r="36" spans="1:116" s="3" customFormat="1" ht="32.1" hidden="1" customHeight="1">
      <c r="A36" s="85" t="s">
        <v>242</v>
      </c>
      <c r="B36" s="52"/>
      <c r="C36" s="53"/>
      <c r="D36" s="53"/>
      <c r="E36" s="53"/>
      <c r="F36" s="47">
        <v>0</v>
      </c>
      <c r="G36" s="62">
        <v>0</v>
      </c>
      <c r="H36" s="35">
        <f t="shared" si="0"/>
        <v>0</v>
      </c>
      <c r="I36" s="45">
        <v>0</v>
      </c>
      <c r="J36" s="45">
        <v>0</v>
      </c>
      <c r="K36" s="45">
        <v>0</v>
      </c>
      <c r="L36" s="38">
        <f t="array" ref="L36">SUM(ROUND(I36:K36,0))</f>
        <v>0</v>
      </c>
      <c r="M36" s="148"/>
      <c r="N36" s="148"/>
      <c r="O36" s="148"/>
      <c r="P36" s="148"/>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row>
    <row r="37" spans="1:116" s="3" customFormat="1" ht="32.1" hidden="1" customHeight="1">
      <c r="A37" s="85" t="s">
        <v>243</v>
      </c>
      <c r="B37" s="52"/>
      <c r="C37" s="53"/>
      <c r="D37" s="53"/>
      <c r="E37" s="53"/>
      <c r="F37" s="47">
        <v>0</v>
      </c>
      <c r="G37" s="62">
        <v>0</v>
      </c>
      <c r="H37" s="35">
        <f t="shared" si="0"/>
        <v>0</v>
      </c>
      <c r="I37" s="45">
        <v>0</v>
      </c>
      <c r="J37" s="45">
        <v>0</v>
      </c>
      <c r="K37" s="45">
        <v>0</v>
      </c>
      <c r="L37" s="38">
        <f t="array" ref="L37">SUM(ROUND(I37:K37,0))</f>
        <v>0</v>
      </c>
      <c r="M37" s="148"/>
      <c r="N37" s="148"/>
      <c r="O37" s="148"/>
      <c r="P37" s="148"/>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row>
    <row r="38" spans="1:116" s="3" customFormat="1" ht="32.1" hidden="1" customHeight="1">
      <c r="A38" s="85" t="s">
        <v>244</v>
      </c>
      <c r="B38" s="52"/>
      <c r="C38" s="53"/>
      <c r="D38" s="53"/>
      <c r="E38" s="53"/>
      <c r="F38" s="47">
        <v>0</v>
      </c>
      <c r="G38" s="62">
        <v>0</v>
      </c>
      <c r="H38" s="35">
        <f t="shared" si="0"/>
        <v>0</v>
      </c>
      <c r="I38" s="45">
        <v>0</v>
      </c>
      <c r="J38" s="45">
        <v>0</v>
      </c>
      <c r="K38" s="45">
        <v>0</v>
      </c>
      <c r="L38" s="38">
        <f t="array" ref="L38">SUM(ROUND(I38:K38,0))</f>
        <v>0</v>
      </c>
      <c r="M38" s="148"/>
      <c r="N38" s="148"/>
      <c r="O38" s="148"/>
      <c r="P38" s="148"/>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row>
    <row r="39" spans="1:116" s="3" customFormat="1" ht="32.1" hidden="1" customHeight="1">
      <c r="A39" s="85" t="s">
        <v>245</v>
      </c>
      <c r="B39" s="52"/>
      <c r="C39" s="53"/>
      <c r="D39" s="53"/>
      <c r="E39" s="53"/>
      <c r="F39" s="47">
        <v>0</v>
      </c>
      <c r="G39" s="62">
        <v>0</v>
      </c>
      <c r="H39" s="35">
        <f t="shared" si="0"/>
        <v>0</v>
      </c>
      <c r="I39" s="45">
        <v>0</v>
      </c>
      <c r="J39" s="45">
        <v>0</v>
      </c>
      <c r="K39" s="45">
        <v>0</v>
      </c>
      <c r="L39" s="38">
        <f t="array" ref="L39">SUM(ROUND(I39:K39,0))</f>
        <v>0</v>
      </c>
      <c r="M39" s="148"/>
      <c r="N39" s="148"/>
      <c r="O39" s="148"/>
      <c r="P39" s="148"/>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row>
    <row r="40" spans="1:116" s="3" customFormat="1" ht="32.1" hidden="1" customHeight="1">
      <c r="A40" s="85" t="s">
        <v>246</v>
      </c>
      <c r="B40" s="52"/>
      <c r="C40" s="53"/>
      <c r="D40" s="53"/>
      <c r="E40" s="53"/>
      <c r="F40" s="47">
        <v>0</v>
      </c>
      <c r="G40" s="62">
        <v>0</v>
      </c>
      <c r="H40" s="35">
        <f t="shared" si="0"/>
        <v>0</v>
      </c>
      <c r="I40" s="45">
        <v>0</v>
      </c>
      <c r="J40" s="45">
        <v>0</v>
      </c>
      <c r="K40" s="45">
        <v>0</v>
      </c>
      <c r="L40" s="38">
        <f t="array" ref="L40">SUM(ROUND(I40:K40,0))</f>
        <v>0</v>
      </c>
      <c r="M40" s="148"/>
      <c r="N40" s="148"/>
      <c r="O40" s="148"/>
      <c r="P40" s="148"/>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row>
    <row r="41" spans="1:116" s="3" customFormat="1" ht="32.1" hidden="1" customHeight="1">
      <c r="A41" s="85" t="s">
        <v>247</v>
      </c>
      <c r="B41" s="52"/>
      <c r="C41" s="53"/>
      <c r="D41" s="53"/>
      <c r="E41" s="53"/>
      <c r="F41" s="47">
        <v>0</v>
      </c>
      <c r="G41" s="62">
        <v>0</v>
      </c>
      <c r="H41" s="35">
        <f t="shared" si="0"/>
        <v>0</v>
      </c>
      <c r="I41" s="45">
        <v>0</v>
      </c>
      <c r="J41" s="45">
        <v>0</v>
      </c>
      <c r="K41" s="45">
        <v>0</v>
      </c>
      <c r="L41" s="38">
        <f t="array" ref="L41">SUM(ROUND(I41:K41,0))</f>
        <v>0</v>
      </c>
      <c r="M41" s="148"/>
      <c r="N41" s="148"/>
      <c r="O41" s="148"/>
      <c r="P41" s="148"/>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row>
    <row r="42" spans="1:116" s="3" customFormat="1" ht="32.1" hidden="1" customHeight="1">
      <c r="A42" s="85" t="s">
        <v>248</v>
      </c>
      <c r="B42" s="52"/>
      <c r="C42" s="53"/>
      <c r="D42" s="53"/>
      <c r="E42" s="53"/>
      <c r="F42" s="47">
        <v>0</v>
      </c>
      <c r="G42" s="62">
        <v>0</v>
      </c>
      <c r="H42" s="35">
        <f t="shared" si="0"/>
        <v>0</v>
      </c>
      <c r="I42" s="45">
        <v>0</v>
      </c>
      <c r="J42" s="45">
        <v>0</v>
      </c>
      <c r="K42" s="45">
        <v>0</v>
      </c>
      <c r="L42" s="38">
        <f t="array" ref="L42">SUM(ROUND(I42:K42,0))</f>
        <v>0</v>
      </c>
      <c r="M42" s="148"/>
      <c r="N42" s="148"/>
      <c r="O42" s="148"/>
      <c r="P42" s="148"/>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row>
    <row r="43" spans="1:116" s="3" customFormat="1" ht="32.1" hidden="1" customHeight="1">
      <c r="A43" s="85" t="s">
        <v>249</v>
      </c>
      <c r="B43" s="52"/>
      <c r="C43" s="53"/>
      <c r="D43" s="53"/>
      <c r="E43" s="53"/>
      <c r="F43" s="47">
        <v>0</v>
      </c>
      <c r="G43" s="62">
        <v>0</v>
      </c>
      <c r="H43" s="35">
        <f t="shared" si="0"/>
        <v>0</v>
      </c>
      <c r="I43" s="45">
        <v>0</v>
      </c>
      <c r="J43" s="45">
        <v>0</v>
      </c>
      <c r="K43" s="45">
        <v>0</v>
      </c>
      <c r="L43" s="38">
        <f t="array" ref="L43">SUM(ROUND(I43:K43,0))</f>
        <v>0</v>
      </c>
      <c r="M43" s="148"/>
      <c r="N43" s="148"/>
      <c r="O43" s="148"/>
      <c r="P43" s="148"/>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row>
    <row r="44" spans="1:116" s="3" customFormat="1" ht="32.1" hidden="1" customHeight="1">
      <c r="A44" s="85" t="s">
        <v>250</v>
      </c>
      <c r="B44" s="52"/>
      <c r="C44" s="53"/>
      <c r="D44" s="53"/>
      <c r="E44" s="53"/>
      <c r="F44" s="47">
        <v>0</v>
      </c>
      <c r="G44" s="62">
        <v>0</v>
      </c>
      <c r="H44" s="35">
        <f t="shared" si="0"/>
        <v>0</v>
      </c>
      <c r="I44" s="45">
        <v>0</v>
      </c>
      <c r="J44" s="45">
        <v>0</v>
      </c>
      <c r="K44" s="45">
        <v>0</v>
      </c>
      <c r="L44" s="38">
        <f t="array" ref="L44">SUM(ROUND(I44:K44,0))</f>
        <v>0</v>
      </c>
      <c r="M44" s="148"/>
      <c r="N44" s="148"/>
      <c r="O44" s="148"/>
      <c r="P44" s="148"/>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row>
    <row r="45" spans="1:116" s="3" customFormat="1" ht="32.1" hidden="1" customHeight="1">
      <c r="A45" s="85" t="s">
        <v>251</v>
      </c>
      <c r="B45" s="52"/>
      <c r="C45" s="53"/>
      <c r="D45" s="53"/>
      <c r="E45" s="53"/>
      <c r="F45" s="47">
        <v>0</v>
      </c>
      <c r="G45" s="62">
        <v>0</v>
      </c>
      <c r="H45" s="35">
        <f t="shared" si="0"/>
        <v>0</v>
      </c>
      <c r="I45" s="45">
        <v>0</v>
      </c>
      <c r="J45" s="45">
        <v>0</v>
      </c>
      <c r="K45" s="45">
        <v>0</v>
      </c>
      <c r="L45" s="38">
        <f t="array" ref="L45">SUM(ROUND(I45:K45,0))</f>
        <v>0</v>
      </c>
      <c r="M45" s="148"/>
      <c r="N45" s="148"/>
      <c r="O45" s="148"/>
      <c r="P45" s="148"/>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row>
    <row r="46" spans="1:116" s="3" customFormat="1" ht="32.1" hidden="1" customHeight="1">
      <c r="A46" s="85" t="s">
        <v>252</v>
      </c>
      <c r="B46" s="52"/>
      <c r="C46" s="53"/>
      <c r="D46" s="53"/>
      <c r="E46" s="53"/>
      <c r="F46" s="47">
        <v>0</v>
      </c>
      <c r="G46" s="62">
        <v>0</v>
      </c>
      <c r="H46" s="35">
        <f t="shared" si="0"/>
        <v>0</v>
      </c>
      <c r="I46" s="45">
        <v>0</v>
      </c>
      <c r="J46" s="45">
        <v>0</v>
      </c>
      <c r="K46" s="45">
        <v>0</v>
      </c>
      <c r="L46" s="38">
        <f t="array" ref="L46">SUM(ROUND(I46:K46,0))</f>
        <v>0</v>
      </c>
      <c r="M46" s="148"/>
      <c r="N46" s="148"/>
      <c r="O46" s="148"/>
      <c r="P46" s="148"/>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row>
    <row r="47" spans="1:116" s="3" customFormat="1" ht="32.1" hidden="1" customHeight="1">
      <c r="A47" s="85" t="s">
        <v>253</v>
      </c>
      <c r="B47" s="52"/>
      <c r="C47" s="53"/>
      <c r="D47" s="53"/>
      <c r="E47" s="53"/>
      <c r="F47" s="47">
        <v>0</v>
      </c>
      <c r="G47" s="62">
        <v>0</v>
      </c>
      <c r="H47" s="35">
        <f t="shared" si="0"/>
        <v>0</v>
      </c>
      <c r="I47" s="45">
        <v>0</v>
      </c>
      <c r="J47" s="45">
        <v>0</v>
      </c>
      <c r="K47" s="45">
        <v>0</v>
      </c>
      <c r="L47" s="38">
        <f t="array" ref="L47">SUM(ROUND(I47:K47,0))</f>
        <v>0</v>
      </c>
      <c r="M47" s="148"/>
      <c r="N47" s="148"/>
      <c r="O47" s="148"/>
      <c r="P47" s="148"/>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row>
    <row r="48" spans="1:116" s="3" customFormat="1" ht="32.1" hidden="1" customHeight="1">
      <c r="A48" s="85" t="s">
        <v>254</v>
      </c>
      <c r="B48" s="52"/>
      <c r="C48" s="53"/>
      <c r="D48" s="53"/>
      <c r="E48" s="53"/>
      <c r="F48" s="47">
        <v>0</v>
      </c>
      <c r="G48" s="62">
        <v>0</v>
      </c>
      <c r="H48" s="35">
        <f t="shared" si="0"/>
        <v>0</v>
      </c>
      <c r="I48" s="45">
        <v>0</v>
      </c>
      <c r="J48" s="45">
        <v>0</v>
      </c>
      <c r="K48" s="45">
        <v>0</v>
      </c>
      <c r="L48" s="38">
        <f t="array" ref="L48">SUM(ROUND(I48:K48,0))</f>
        <v>0</v>
      </c>
      <c r="M48" s="148"/>
      <c r="N48" s="148"/>
      <c r="O48" s="148"/>
      <c r="P48" s="148"/>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row>
    <row r="49" spans="1:116" s="3" customFormat="1" ht="32.1" hidden="1" customHeight="1">
      <c r="A49" s="85" t="s">
        <v>255</v>
      </c>
      <c r="B49" s="52"/>
      <c r="C49" s="53"/>
      <c r="D49" s="53"/>
      <c r="E49" s="53"/>
      <c r="F49" s="47">
        <v>0</v>
      </c>
      <c r="G49" s="62">
        <v>0</v>
      </c>
      <c r="H49" s="35">
        <f t="shared" si="0"/>
        <v>0</v>
      </c>
      <c r="I49" s="45">
        <v>0</v>
      </c>
      <c r="J49" s="45">
        <v>0</v>
      </c>
      <c r="K49" s="45">
        <v>0</v>
      </c>
      <c r="L49" s="38">
        <f t="array" ref="L49">SUM(ROUND(I49:K49,0))</f>
        <v>0</v>
      </c>
      <c r="M49" s="148"/>
      <c r="N49" s="148"/>
      <c r="O49" s="148"/>
      <c r="P49" s="148"/>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row>
    <row r="50" spans="1:116" s="3" customFormat="1" ht="32.1" hidden="1" customHeight="1">
      <c r="A50" s="85" t="s">
        <v>256</v>
      </c>
      <c r="B50" s="52"/>
      <c r="C50" s="53"/>
      <c r="D50" s="53"/>
      <c r="E50" s="53"/>
      <c r="F50" s="47">
        <v>0</v>
      </c>
      <c r="G50" s="62">
        <v>0</v>
      </c>
      <c r="H50" s="35">
        <f t="shared" si="0"/>
        <v>0</v>
      </c>
      <c r="I50" s="45">
        <v>0</v>
      </c>
      <c r="J50" s="45">
        <v>0</v>
      </c>
      <c r="K50" s="45">
        <v>0</v>
      </c>
      <c r="L50" s="38">
        <f t="array" ref="L50">SUM(ROUND(I50:K50,0))</f>
        <v>0</v>
      </c>
      <c r="M50" s="148"/>
      <c r="N50" s="148"/>
      <c r="O50" s="148"/>
      <c r="P50" s="148"/>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row>
    <row r="51" spans="1:116" s="3" customFormat="1" ht="32.1" hidden="1" customHeight="1">
      <c r="A51" s="85" t="s">
        <v>257</v>
      </c>
      <c r="B51" s="52"/>
      <c r="C51" s="53"/>
      <c r="D51" s="53"/>
      <c r="E51" s="53"/>
      <c r="F51" s="47">
        <v>0</v>
      </c>
      <c r="G51" s="62">
        <v>0</v>
      </c>
      <c r="H51" s="35">
        <f t="shared" si="0"/>
        <v>0</v>
      </c>
      <c r="I51" s="45">
        <v>0</v>
      </c>
      <c r="J51" s="45">
        <v>0</v>
      </c>
      <c r="K51" s="45">
        <v>0</v>
      </c>
      <c r="L51" s="38">
        <f t="array" ref="L51">SUM(ROUND(I51:K51,0))</f>
        <v>0</v>
      </c>
      <c r="M51" s="148"/>
      <c r="N51" s="148"/>
      <c r="O51" s="148"/>
      <c r="P51" s="148"/>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row>
    <row r="52" spans="1:116" s="3" customFormat="1" ht="32.1" hidden="1" customHeight="1">
      <c r="A52" s="85" t="s">
        <v>258</v>
      </c>
      <c r="B52" s="52"/>
      <c r="C52" s="53"/>
      <c r="D52" s="53"/>
      <c r="E52" s="53"/>
      <c r="F52" s="47">
        <v>0</v>
      </c>
      <c r="G52" s="62">
        <v>0</v>
      </c>
      <c r="H52" s="35">
        <f t="shared" si="0"/>
        <v>0</v>
      </c>
      <c r="I52" s="45">
        <v>0</v>
      </c>
      <c r="J52" s="45">
        <v>0</v>
      </c>
      <c r="K52" s="45">
        <v>0</v>
      </c>
      <c r="L52" s="38">
        <f t="array" ref="L52">SUM(ROUND(I52:K52,0))</f>
        <v>0</v>
      </c>
      <c r="M52" s="148"/>
      <c r="N52" s="148"/>
      <c r="O52" s="148"/>
      <c r="P52" s="148"/>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row>
    <row r="53" spans="1:116" s="3" customFormat="1" ht="32.1" hidden="1" customHeight="1">
      <c r="A53" s="85" t="s">
        <v>259</v>
      </c>
      <c r="B53" s="52"/>
      <c r="C53" s="53"/>
      <c r="D53" s="53"/>
      <c r="E53" s="53"/>
      <c r="F53" s="47">
        <v>0</v>
      </c>
      <c r="G53" s="62">
        <v>0</v>
      </c>
      <c r="H53" s="35">
        <f t="shared" si="0"/>
        <v>0</v>
      </c>
      <c r="I53" s="45">
        <v>0</v>
      </c>
      <c r="J53" s="45">
        <v>0</v>
      </c>
      <c r="K53" s="45">
        <v>0</v>
      </c>
      <c r="L53" s="38">
        <f t="array" ref="L53">SUM(ROUND(I53:K53,0))</f>
        <v>0</v>
      </c>
      <c r="M53" s="148"/>
      <c r="N53" s="148"/>
      <c r="O53" s="148"/>
      <c r="P53" s="148"/>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row>
    <row r="54" spans="1:116" s="3" customFormat="1" ht="32.1" hidden="1" customHeight="1">
      <c r="A54" s="85" t="s">
        <v>260</v>
      </c>
      <c r="B54" s="52"/>
      <c r="C54" s="53"/>
      <c r="D54" s="53"/>
      <c r="E54" s="53"/>
      <c r="F54" s="47">
        <v>0</v>
      </c>
      <c r="G54" s="62">
        <v>0</v>
      </c>
      <c r="H54" s="35">
        <f t="shared" si="0"/>
        <v>0</v>
      </c>
      <c r="I54" s="45">
        <v>0</v>
      </c>
      <c r="J54" s="45">
        <v>0</v>
      </c>
      <c r="K54" s="45">
        <v>0</v>
      </c>
      <c r="L54" s="38">
        <f t="array" ref="L54">SUM(ROUND(I54:K54,0))</f>
        <v>0</v>
      </c>
      <c r="M54" s="148"/>
      <c r="N54" s="148"/>
      <c r="O54" s="148"/>
      <c r="P54" s="148"/>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11"/>
      <c r="DL54" s="111"/>
    </row>
    <row r="55" spans="1:116" s="3" customFormat="1" ht="32.1" hidden="1" customHeight="1">
      <c r="A55" s="85" t="s">
        <v>261</v>
      </c>
      <c r="B55" s="52"/>
      <c r="C55" s="53"/>
      <c r="D55" s="53"/>
      <c r="E55" s="53"/>
      <c r="F55" s="47">
        <v>0</v>
      </c>
      <c r="G55" s="62">
        <v>0</v>
      </c>
      <c r="H55" s="35">
        <f t="shared" si="0"/>
        <v>0</v>
      </c>
      <c r="I55" s="45">
        <v>0</v>
      </c>
      <c r="J55" s="45">
        <v>0</v>
      </c>
      <c r="K55" s="45">
        <v>0</v>
      </c>
      <c r="L55" s="38">
        <f t="array" ref="L55">SUM(ROUND(I55:K55,0))</f>
        <v>0</v>
      </c>
      <c r="M55" s="148"/>
      <c r="N55" s="148"/>
      <c r="O55" s="148"/>
      <c r="P55" s="148"/>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row>
    <row r="56" spans="1:116" s="3" customFormat="1" ht="32.1" hidden="1" customHeight="1">
      <c r="A56" s="85" t="s">
        <v>262</v>
      </c>
      <c r="B56" s="52"/>
      <c r="C56" s="53"/>
      <c r="D56" s="53"/>
      <c r="E56" s="53"/>
      <c r="F56" s="47">
        <v>0</v>
      </c>
      <c r="G56" s="62">
        <v>0</v>
      </c>
      <c r="H56" s="35">
        <f t="shared" si="0"/>
        <v>0</v>
      </c>
      <c r="I56" s="45">
        <v>0</v>
      </c>
      <c r="J56" s="45">
        <v>0</v>
      </c>
      <c r="K56" s="45">
        <v>0</v>
      </c>
      <c r="L56" s="38">
        <f t="array" ref="L56">SUM(ROUND(I56:K56,0))</f>
        <v>0</v>
      </c>
      <c r="M56" s="148"/>
      <c r="N56" s="148"/>
      <c r="O56" s="148"/>
      <c r="P56" s="148"/>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11"/>
      <c r="DL56" s="111"/>
    </row>
    <row r="57" spans="1:116" s="3" customFormat="1" ht="32.1" hidden="1" customHeight="1">
      <c r="A57" s="85" t="s">
        <v>263</v>
      </c>
      <c r="B57" s="52"/>
      <c r="C57" s="53"/>
      <c r="D57" s="53"/>
      <c r="E57" s="53"/>
      <c r="F57" s="47">
        <v>0</v>
      </c>
      <c r="G57" s="62">
        <v>0</v>
      </c>
      <c r="H57" s="35">
        <f t="shared" si="0"/>
        <v>0</v>
      </c>
      <c r="I57" s="45">
        <v>0</v>
      </c>
      <c r="J57" s="45">
        <v>0</v>
      </c>
      <c r="K57" s="45">
        <v>0</v>
      </c>
      <c r="L57" s="38">
        <f t="array" ref="L57">SUM(ROUND(I57:K57,0))</f>
        <v>0</v>
      </c>
      <c r="M57" s="148"/>
      <c r="N57" s="148"/>
      <c r="O57" s="148"/>
      <c r="P57" s="148"/>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1"/>
      <c r="CF57" s="111"/>
      <c r="CG57" s="111"/>
      <c r="CH57" s="111"/>
      <c r="CI57" s="111"/>
      <c r="CJ57" s="111"/>
      <c r="CK57" s="111"/>
      <c r="CL57" s="111"/>
      <c r="CM57" s="111"/>
      <c r="CN57" s="111"/>
      <c r="CO57" s="111"/>
      <c r="CP57" s="111"/>
      <c r="CQ57" s="111"/>
      <c r="CR57" s="111"/>
      <c r="CS57" s="111"/>
      <c r="CT57" s="111"/>
      <c r="CU57" s="111"/>
      <c r="CV57" s="111"/>
      <c r="CW57" s="111"/>
      <c r="CX57" s="111"/>
      <c r="CY57" s="111"/>
      <c r="CZ57" s="111"/>
      <c r="DA57" s="111"/>
      <c r="DB57" s="111"/>
      <c r="DC57" s="111"/>
      <c r="DD57" s="111"/>
      <c r="DE57" s="111"/>
      <c r="DF57" s="111"/>
      <c r="DG57" s="111"/>
      <c r="DH57" s="111"/>
      <c r="DI57" s="111"/>
      <c r="DJ57" s="111"/>
      <c r="DK57" s="111"/>
      <c r="DL57" s="111"/>
    </row>
    <row r="58" spans="1:116" s="3" customFormat="1" ht="32.1" hidden="1" customHeight="1">
      <c r="A58" s="85" t="s">
        <v>264</v>
      </c>
      <c r="B58" s="52"/>
      <c r="C58" s="53"/>
      <c r="D58" s="53"/>
      <c r="E58" s="53"/>
      <c r="F58" s="47">
        <v>0</v>
      </c>
      <c r="G58" s="62">
        <v>0</v>
      </c>
      <c r="H58" s="35">
        <f t="shared" si="0"/>
        <v>0</v>
      </c>
      <c r="I58" s="45">
        <v>0</v>
      </c>
      <c r="J58" s="45">
        <v>0</v>
      </c>
      <c r="K58" s="45">
        <v>0</v>
      </c>
      <c r="L58" s="38">
        <f t="array" ref="L58">SUM(ROUND(I58:K58,0))</f>
        <v>0</v>
      </c>
      <c r="M58" s="148"/>
      <c r="N58" s="148"/>
      <c r="O58" s="148"/>
      <c r="P58" s="148"/>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c r="CM58" s="111"/>
      <c r="CN58" s="111"/>
      <c r="CO58" s="111"/>
      <c r="CP58" s="111"/>
      <c r="CQ58" s="111"/>
      <c r="CR58" s="111"/>
      <c r="CS58" s="111"/>
      <c r="CT58" s="111"/>
      <c r="CU58" s="111"/>
      <c r="CV58" s="111"/>
      <c r="CW58" s="111"/>
      <c r="CX58" s="111"/>
      <c r="CY58" s="111"/>
      <c r="CZ58" s="111"/>
      <c r="DA58" s="111"/>
      <c r="DB58" s="111"/>
      <c r="DC58" s="111"/>
      <c r="DD58" s="111"/>
      <c r="DE58" s="111"/>
      <c r="DF58" s="111"/>
      <c r="DG58" s="111"/>
      <c r="DH58" s="111"/>
      <c r="DI58" s="111"/>
      <c r="DJ58" s="111"/>
      <c r="DK58" s="111"/>
      <c r="DL58" s="111"/>
    </row>
    <row r="59" spans="1:116" s="3" customFormat="1" ht="32.1" hidden="1" customHeight="1">
      <c r="A59" s="85" t="s">
        <v>265</v>
      </c>
      <c r="B59" s="52"/>
      <c r="C59" s="53"/>
      <c r="D59" s="53"/>
      <c r="E59" s="53"/>
      <c r="F59" s="47">
        <v>0</v>
      </c>
      <c r="G59" s="62">
        <v>0</v>
      </c>
      <c r="H59" s="35">
        <f t="shared" si="0"/>
        <v>0</v>
      </c>
      <c r="I59" s="45">
        <v>0</v>
      </c>
      <c r="J59" s="45">
        <v>0</v>
      </c>
      <c r="K59" s="45">
        <v>0</v>
      </c>
      <c r="L59" s="38">
        <f t="array" ref="L59">SUM(ROUND(I59:K59,0))</f>
        <v>0</v>
      </c>
      <c r="M59" s="148"/>
      <c r="N59" s="148"/>
      <c r="O59" s="148"/>
      <c r="P59" s="148"/>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row>
    <row r="60" spans="1:116" s="3" customFormat="1" ht="32.1" hidden="1" customHeight="1">
      <c r="A60" s="85" t="s">
        <v>266</v>
      </c>
      <c r="B60" s="52"/>
      <c r="C60" s="53"/>
      <c r="D60" s="53"/>
      <c r="E60" s="53"/>
      <c r="F60" s="47">
        <v>0</v>
      </c>
      <c r="G60" s="62">
        <v>0</v>
      </c>
      <c r="H60" s="35">
        <f t="shared" si="0"/>
        <v>0</v>
      </c>
      <c r="I60" s="45">
        <v>0</v>
      </c>
      <c r="J60" s="45">
        <v>0</v>
      </c>
      <c r="K60" s="45">
        <v>0</v>
      </c>
      <c r="L60" s="38">
        <f t="array" ref="L60">SUM(ROUND(I60:K60,0))</f>
        <v>0</v>
      </c>
      <c r="M60" s="148"/>
      <c r="N60" s="148"/>
      <c r="O60" s="148"/>
      <c r="P60" s="148"/>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c r="DK60" s="111"/>
      <c r="DL60" s="111"/>
    </row>
    <row r="61" spans="1:116" s="3" customFormat="1" ht="32.1" hidden="1" customHeight="1">
      <c r="A61" s="85" t="s">
        <v>267</v>
      </c>
      <c r="B61" s="52"/>
      <c r="C61" s="53"/>
      <c r="D61" s="53"/>
      <c r="E61" s="53"/>
      <c r="F61" s="47">
        <v>0</v>
      </c>
      <c r="G61" s="62">
        <v>0</v>
      </c>
      <c r="H61" s="35">
        <f t="shared" si="0"/>
        <v>0</v>
      </c>
      <c r="I61" s="45">
        <v>0</v>
      </c>
      <c r="J61" s="45">
        <v>0</v>
      </c>
      <c r="K61" s="45">
        <v>0</v>
      </c>
      <c r="L61" s="38">
        <f t="array" ref="L61">SUM(ROUND(I61:K61,0))</f>
        <v>0</v>
      </c>
      <c r="M61" s="148"/>
      <c r="N61" s="148"/>
      <c r="O61" s="148"/>
      <c r="P61" s="148"/>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row>
    <row r="62" spans="1:116" s="3" customFormat="1" ht="32.1" hidden="1" customHeight="1">
      <c r="A62" s="85" t="s">
        <v>268</v>
      </c>
      <c r="B62" s="52"/>
      <c r="C62" s="53"/>
      <c r="D62" s="53"/>
      <c r="E62" s="53"/>
      <c r="F62" s="47">
        <v>0</v>
      </c>
      <c r="G62" s="62">
        <v>0</v>
      </c>
      <c r="H62" s="35">
        <f t="shared" si="0"/>
        <v>0</v>
      </c>
      <c r="I62" s="45">
        <v>0</v>
      </c>
      <c r="J62" s="45">
        <v>0</v>
      </c>
      <c r="K62" s="45">
        <v>0</v>
      </c>
      <c r="L62" s="38">
        <f t="array" ref="L62">SUM(ROUND(I62:K62,0))</f>
        <v>0</v>
      </c>
      <c r="M62" s="148"/>
      <c r="N62" s="148"/>
      <c r="O62" s="148"/>
      <c r="P62" s="148"/>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row>
    <row r="63" spans="1:116" s="3" customFormat="1" ht="32.1" hidden="1" customHeight="1">
      <c r="A63" s="85" t="s">
        <v>269</v>
      </c>
      <c r="B63" s="52"/>
      <c r="C63" s="53"/>
      <c r="D63" s="53"/>
      <c r="E63" s="53"/>
      <c r="F63" s="47">
        <v>0</v>
      </c>
      <c r="G63" s="62">
        <v>0</v>
      </c>
      <c r="H63" s="35">
        <f t="shared" si="0"/>
        <v>0</v>
      </c>
      <c r="I63" s="45">
        <v>0</v>
      </c>
      <c r="J63" s="45">
        <v>0</v>
      </c>
      <c r="K63" s="45">
        <v>0</v>
      </c>
      <c r="L63" s="38">
        <f t="array" ref="L63">SUM(ROUND(I63:K63,0))</f>
        <v>0</v>
      </c>
      <c r="M63" s="148"/>
      <c r="N63" s="148"/>
      <c r="O63" s="148"/>
      <c r="P63" s="148"/>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c r="DK63" s="111"/>
      <c r="DL63" s="111"/>
    </row>
    <row r="64" spans="1:116" s="3" customFormat="1" ht="32.1" hidden="1" customHeight="1">
      <c r="A64" s="85" t="s">
        <v>270</v>
      </c>
      <c r="B64" s="52"/>
      <c r="C64" s="53"/>
      <c r="D64" s="53"/>
      <c r="E64" s="53"/>
      <c r="F64" s="47">
        <v>0</v>
      </c>
      <c r="G64" s="62">
        <v>0</v>
      </c>
      <c r="H64" s="35">
        <f t="shared" si="0"/>
        <v>0</v>
      </c>
      <c r="I64" s="45">
        <v>0</v>
      </c>
      <c r="J64" s="45">
        <v>0</v>
      </c>
      <c r="K64" s="45">
        <v>0</v>
      </c>
      <c r="L64" s="38">
        <f t="array" ref="L64">SUM(ROUND(I64:K64,0))</f>
        <v>0</v>
      </c>
      <c r="M64" s="148"/>
      <c r="N64" s="148"/>
      <c r="O64" s="148"/>
      <c r="P64" s="148"/>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c r="DK64" s="111"/>
      <c r="DL64" s="111"/>
    </row>
    <row r="65" spans="1:116" s="3" customFormat="1" ht="32.1" hidden="1" customHeight="1">
      <c r="A65" s="85" t="s">
        <v>271</v>
      </c>
      <c r="B65" s="52"/>
      <c r="C65" s="53"/>
      <c r="D65" s="53"/>
      <c r="E65" s="53"/>
      <c r="F65" s="47">
        <v>0</v>
      </c>
      <c r="G65" s="62">
        <v>0</v>
      </c>
      <c r="H65" s="35">
        <f t="shared" si="0"/>
        <v>0</v>
      </c>
      <c r="I65" s="45">
        <v>0</v>
      </c>
      <c r="J65" s="45">
        <v>0</v>
      </c>
      <c r="K65" s="45">
        <v>0</v>
      </c>
      <c r="L65" s="38">
        <f t="array" ref="L65">SUM(ROUND(I65:K65,0))</f>
        <v>0</v>
      </c>
      <c r="M65" s="148"/>
      <c r="N65" s="148"/>
      <c r="O65" s="148"/>
      <c r="P65" s="148"/>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c r="DK65" s="111"/>
      <c r="DL65" s="111"/>
    </row>
    <row r="66" spans="1:116" s="3" customFormat="1" ht="32.1" hidden="1" customHeight="1">
      <c r="A66" s="85" t="s">
        <v>272</v>
      </c>
      <c r="B66" s="52"/>
      <c r="C66" s="53"/>
      <c r="D66" s="53"/>
      <c r="E66" s="53"/>
      <c r="F66" s="47">
        <v>0</v>
      </c>
      <c r="G66" s="62">
        <v>0</v>
      </c>
      <c r="H66" s="35">
        <f t="shared" si="0"/>
        <v>0</v>
      </c>
      <c r="I66" s="45">
        <v>0</v>
      </c>
      <c r="J66" s="45">
        <v>0</v>
      </c>
      <c r="K66" s="45">
        <v>0</v>
      </c>
      <c r="L66" s="38">
        <f t="array" ref="L66">SUM(ROUND(I66:K66,0))</f>
        <v>0</v>
      </c>
      <c r="M66" s="148"/>
      <c r="N66" s="148"/>
      <c r="O66" s="148"/>
      <c r="P66" s="148"/>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row>
    <row r="67" spans="1:116" s="3" customFormat="1" ht="32.1" hidden="1" customHeight="1">
      <c r="A67" s="85" t="s">
        <v>273</v>
      </c>
      <c r="B67" s="52"/>
      <c r="C67" s="53"/>
      <c r="D67" s="53"/>
      <c r="E67" s="53"/>
      <c r="F67" s="47">
        <v>0</v>
      </c>
      <c r="G67" s="62">
        <v>0</v>
      </c>
      <c r="H67" s="35">
        <f t="shared" si="0"/>
        <v>0</v>
      </c>
      <c r="I67" s="45">
        <v>0</v>
      </c>
      <c r="J67" s="45">
        <v>0</v>
      </c>
      <c r="K67" s="45">
        <v>0</v>
      </c>
      <c r="L67" s="38">
        <f t="array" ref="L67">SUM(ROUND(I67:K67,0))</f>
        <v>0</v>
      </c>
      <c r="M67" s="148"/>
      <c r="N67" s="148"/>
      <c r="O67" s="148"/>
      <c r="P67" s="148"/>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row>
    <row r="68" spans="1:116" s="3" customFormat="1" ht="32.1" hidden="1" customHeight="1">
      <c r="A68" s="85" t="s">
        <v>274</v>
      </c>
      <c r="B68" s="52"/>
      <c r="C68" s="53"/>
      <c r="D68" s="53"/>
      <c r="E68" s="53"/>
      <c r="F68" s="47">
        <v>0</v>
      </c>
      <c r="G68" s="62">
        <v>0</v>
      </c>
      <c r="H68" s="35">
        <f t="shared" si="0"/>
        <v>0</v>
      </c>
      <c r="I68" s="45">
        <v>0</v>
      </c>
      <c r="J68" s="45">
        <v>0</v>
      </c>
      <c r="K68" s="45">
        <v>0</v>
      </c>
      <c r="L68" s="38">
        <f t="array" ref="L68">SUM(ROUND(I68:K68,0))</f>
        <v>0</v>
      </c>
      <c r="M68" s="148"/>
      <c r="N68" s="148"/>
      <c r="O68" s="148"/>
      <c r="P68" s="148"/>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c r="DK68" s="111"/>
      <c r="DL68" s="111"/>
    </row>
    <row r="69" spans="1:116" s="3" customFormat="1" ht="32.1" hidden="1" customHeight="1">
      <c r="A69" s="85" t="s">
        <v>275</v>
      </c>
      <c r="B69" s="52"/>
      <c r="C69" s="53"/>
      <c r="D69" s="53"/>
      <c r="E69" s="53"/>
      <c r="F69" s="47">
        <v>0</v>
      </c>
      <c r="G69" s="62">
        <v>0</v>
      </c>
      <c r="H69" s="35">
        <f t="shared" si="0"/>
        <v>0</v>
      </c>
      <c r="I69" s="45">
        <v>0</v>
      </c>
      <c r="J69" s="45">
        <v>0</v>
      </c>
      <c r="K69" s="45">
        <v>0</v>
      </c>
      <c r="L69" s="38">
        <f t="array" ref="L69">SUM(ROUND(I69:K69,0))</f>
        <v>0</v>
      </c>
      <c r="M69" s="148"/>
      <c r="N69" s="148"/>
      <c r="O69" s="148"/>
      <c r="P69" s="148"/>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c r="DK69" s="111"/>
      <c r="DL69" s="111"/>
    </row>
    <row r="70" spans="1:116" s="3" customFormat="1" ht="32.1" hidden="1" customHeight="1">
      <c r="A70" s="85" t="s">
        <v>276</v>
      </c>
      <c r="B70" s="52"/>
      <c r="C70" s="53"/>
      <c r="D70" s="53"/>
      <c r="E70" s="53"/>
      <c r="F70" s="47">
        <v>0</v>
      </c>
      <c r="G70" s="62">
        <v>0</v>
      </c>
      <c r="H70" s="35">
        <f t="shared" si="0"/>
        <v>0</v>
      </c>
      <c r="I70" s="45">
        <v>0</v>
      </c>
      <c r="J70" s="45">
        <v>0</v>
      </c>
      <c r="K70" s="45">
        <v>0</v>
      </c>
      <c r="L70" s="38">
        <f t="array" ref="L70">SUM(ROUND(I70:K70,0))</f>
        <v>0</v>
      </c>
      <c r="M70" s="148"/>
      <c r="N70" s="148"/>
      <c r="O70" s="148"/>
      <c r="P70" s="148"/>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row>
    <row r="71" spans="1:116" s="3" customFormat="1" ht="32.1" hidden="1" customHeight="1">
      <c r="A71" s="85" t="s">
        <v>277</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c r="M71" s="148"/>
      <c r="N71" s="148"/>
      <c r="O71" s="148"/>
      <c r="P71" s="148"/>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1"/>
      <c r="DL71" s="111"/>
    </row>
    <row r="72" spans="1:116" s="3" customFormat="1" ht="32.1" hidden="1" customHeight="1">
      <c r="A72" s="85" t="s">
        <v>278</v>
      </c>
      <c r="B72" s="52"/>
      <c r="C72" s="53"/>
      <c r="D72" s="53"/>
      <c r="E72" s="53"/>
      <c r="F72" s="47">
        <v>0</v>
      </c>
      <c r="G72" s="62">
        <v>0</v>
      </c>
      <c r="H72" s="35">
        <f t="shared" si="1"/>
        <v>0</v>
      </c>
      <c r="I72" s="45">
        <v>0</v>
      </c>
      <c r="J72" s="45">
        <v>0</v>
      </c>
      <c r="K72" s="45">
        <v>0</v>
      </c>
      <c r="L72" s="38">
        <f t="array" ref="L72">SUM(ROUND(I72:K72,0))</f>
        <v>0</v>
      </c>
      <c r="M72" s="148"/>
      <c r="N72" s="148"/>
      <c r="O72" s="148"/>
      <c r="P72" s="148"/>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row>
    <row r="73" spans="1:116" s="3" customFormat="1" ht="32.1" hidden="1" customHeight="1">
      <c r="A73" s="85" t="s">
        <v>279</v>
      </c>
      <c r="B73" s="52"/>
      <c r="C73" s="53"/>
      <c r="D73" s="53"/>
      <c r="E73" s="53"/>
      <c r="F73" s="47">
        <v>0</v>
      </c>
      <c r="G73" s="62">
        <v>0</v>
      </c>
      <c r="H73" s="35">
        <f t="shared" si="1"/>
        <v>0</v>
      </c>
      <c r="I73" s="45">
        <v>0</v>
      </c>
      <c r="J73" s="45">
        <v>0</v>
      </c>
      <c r="K73" s="45">
        <v>0</v>
      </c>
      <c r="L73" s="38">
        <f t="array" ref="L73">SUM(ROUND(I73:K73,0))</f>
        <v>0</v>
      </c>
      <c r="M73" s="148"/>
      <c r="N73" s="148"/>
      <c r="O73" s="148"/>
      <c r="P73" s="148"/>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1"/>
      <c r="DL73" s="111"/>
    </row>
    <row r="74" spans="1:116" s="3" customFormat="1" ht="32.1" hidden="1" customHeight="1">
      <c r="A74" s="85" t="s">
        <v>280</v>
      </c>
      <c r="B74" s="52"/>
      <c r="C74" s="53"/>
      <c r="D74" s="53"/>
      <c r="E74" s="53"/>
      <c r="F74" s="47">
        <v>0</v>
      </c>
      <c r="G74" s="62">
        <v>0</v>
      </c>
      <c r="H74" s="35">
        <f t="shared" si="1"/>
        <v>0</v>
      </c>
      <c r="I74" s="45">
        <v>0</v>
      </c>
      <c r="J74" s="45">
        <v>0</v>
      </c>
      <c r="K74" s="45">
        <v>0</v>
      </c>
      <c r="L74" s="38">
        <f t="array" ref="L74">SUM(ROUND(I74:K74,0))</f>
        <v>0</v>
      </c>
      <c r="M74" s="148"/>
      <c r="N74" s="148"/>
      <c r="O74" s="148"/>
      <c r="P74" s="148"/>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row>
    <row r="75" spans="1:116" s="3" customFormat="1" ht="32.1" hidden="1" customHeight="1">
      <c r="A75" s="85" t="s">
        <v>281</v>
      </c>
      <c r="B75" s="52"/>
      <c r="C75" s="53"/>
      <c r="D75" s="53"/>
      <c r="E75" s="53"/>
      <c r="F75" s="47">
        <v>0</v>
      </c>
      <c r="G75" s="62">
        <v>0</v>
      </c>
      <c r="H75" s="35">
        <f t="shared" si="1"/>
        <v>0</v>
      </c>
      <c r="I75" s="45">
        <v>0</v>
      </c>
      <c r="J75" s="45">
        <v>0</v>
      </c>
      <c r="K75" s="45">
        <v>0</v>
      </c>
      <c r="L75" s="38">
        <f t="array" ref="L75">SUM(ROUND(I75:K75,0))</f>
        <v>0</v>
      </c>
      <c r="M75" s="148"/>
      <c r="N75" s="148"/>
      <c r="O75" s="148"/>
      <c r="P75" s="148"/>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row>
    <row r="76" spans="1:116" s="3" customFormat="1" ht="32.1" hidden="1" customHeight="1">
      <c r="A76" s="85" t="s">
        <v>282</v>
      </c>
      <c r="B76" s="52"/>
      <c r="C76" s="53"/>
      <c r="D76" s="53"/>
      <c r="E76" s="53"/>
      <c r="F76" s="47">
        <v>0</v>
      </c>
      <c r="G76" s="62">
        <v>0</v>
      </c>
      <c r="H76" s="35">
        <f t="shared" si="1"/>
        <v>0</v>
      </c>
      <c r="I76" s="45">
        <v>0</v>
      </c>
      <c r="J76" s="45">
        <v>0</v>
      </c>
      <c r="K76" s="45">
        <v>0</v>
      </c>
      <c r="L76" s="38">
        <f t="array" ref="L76">SUM(ROUND(I76:K76,0))</f>
        <v>0</v>
      </c>
      <c r="M76" s="148"/>
      <c r="N76" s="148"/>
      <c r="O76" s="148"/>
      <c r="P76" s="148"/>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row>
    <row r="77" spans="1:116" s="3" customFormat="1" ht="32.1" hidden="1" customHeight="1">
      <c r="A77" s="85" t="s">
        <v>283</v>
      </c>
      <c r="B77" s="52"/>
      <c r="C77" s="53"/>
      <c r="D77" s="53"/>
      <c r="E77" s="53"/>
      <c r="F77" s="47">
        <v>0</v>
      </c>
      <c r="G77" s="62">
        <v>0</v>
      </c>
      <c r="H77" s="35">
        <f t="shared" si="1"/>
        <v>0</v>
      </c>
      <c r="I77" s="45">
        <v>0</v>
      </c>
      <c r="J77" s="45">
        <v>0</v>
      </c>
      <c r="K77" s="45">
        <v>0</v>
      </c>
      <c r="L77" s="38">
        <f t="array" ref="L77">SUM(ROUND(I77:K77,0))</f>
        <v>0</v>
      </c>
      <c r="M77" s="148"/>
      <c r="N77" s="148"/>
      <c r="O77" s="148"/>
      <c r="P77" s="148"/>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c r="DK77" s="111"/>
      <c r="DL77" s="111"/>
    </row>
    <row r="78" spans="1:116" s="3" customFormat="1" ht="32.1" hidden="1" customHeight="1">
      <c r="A78" s="85" t="s">
        <v>284</v>
      </c>
      <c r="B78" s="52"/>
      <c r="C78" s="53"/>
      <c r="D78" s="53"/>
      <c r="E78" s="53"/>
      <c r="F78" s="47">
        <v>0</v>
      </c>
      <c r="G78" s="62">
        <v>0</v>
      </c>
      <c r="H78" s="35">
        <f t="shared" si="1"/>
        <v>0</v>
      </c>
      <c r="I78" s="45">
        <v>0</v>
      </c>
      <c r="J78" s="45">
        <v>0</v>
      </c>
      <c r="K78" s="45">
        <v>0</v>
      </c>
      <c r="L78" s="38">
        <f t="array" ref="L78">SUM(ROUND(I78:K78,0))</f>
        <v>0</v>
      </c>
      <c r="M78" s="148"/>
      <c r="N78" s="148"/>
      <c r="O78" s="148"/>
      <c r="P78" s="148"/>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row>
    <row r="79" spans="1:116" s="3" customFormat="1" ht="32.1" hidden="1" customHeight="1">
      <c r="A79" s="85" t="s">
        <v>285</v>
      </c>
      <c r="B79" s="52"/>
      <c r="C79" s="53"/>
      <c r="D79" s="53"/>
      <c r="E79" s="53"/>
      <c r="F79" s="47">
        <v>0</v>
      </c>
      <c r="G79" s="62">
        <v>0</v>
      </c>
      <c r="H79" s="35">
        <f t="shared" si="1"/>
        <v>0</v>
      </c>
      <c r="I79" s="45">
        <v>0</v>
      </c>
      <c r="J79" s="45">
        <v>0</v>
      </c>
      <c r="K79" s="45">
        <v>0</v>
      </c>
      <c r="L79" s="38">
        <f t="array" ref="L79">SUM(ROUND(I79:K79,0))</f>
        <v>0</v>
      </c>
      <c r="M79" s="148"/>
      <c r="N79" s="148"/>
      <c r="O79" s="148"/>
      <c r="P79" s="148"/>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row>
    <row r="80" spans="1:116" s="3" customFormat="1" ht="32.1" hidden="1" customHeight="1">
      <c r="A80" s="85" t="s">
        <v>286</v>
      </c>
      <c r="B80" s="52"/>
      <c r="C80" s="53"/>
      <c r="D80" s="53"/>
      <c r="E80" s="53"/>
      <c r="F80" s="47">
        <v>0</v>
      </c>
      <c r="G80" s="62">
        <v>0</v>
      </c>
      <c r="H80" s="35">
        <f t="shared" si="1"/>
        <v>0</v>
      </c>
      <c r="I80" s="45">
        <v>0</v>
      </c>
      <c r="J80" s="45">
        <v>0</v>
      </c>
      <c r="K80" s="45">
        <v>0</v>
      </c>
      <c r="L80" s="38">
        <f t="array" ref="L80">SUM(ROUND(I80:K80,0))</f>
        <v>0</v>
      </c>
      <c r="M80" s="148"/>
      <c r="N80" s="148"/>
      <c r="O80" s="148"/>
      <c r="P80" s="148"/>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row>
    <row r="81" spans="1:116" s="3" customFormat="1" ht="32.1" hidden="1" customHeight="1">
      <c r="A81" s="85" t="s">
        <v>287</v>
      </c>
      <c r="B81" s="52"/>
      <c r="C81" s="53"/>
      <c r="D81" s="53"/>
      <c r="E81" s="53"/>
      <c r="F81" s="47">
        <v>0</v>
      </c>
      <c r="G81" s="62">
        <v>0</v>
      </c>
      <c r="H81" s="35">
        <f t="shared" si="1"/>
        <v>0</v>
      </c>
      <c r="I81" s="45">
        <v>0</v>
      </c>
      <c r="J81" s="45">
        <v>0</v>
      </c>
      <c r="K81" s="45">
        <v>0</v>
      </c>
      <c r="L81" s="38">
        <f t="array" ref="L81">SUM(ROUND(I81:K81,0))</f>
        <v>0</v>
      </c>
      <c r="M81" s="148"/>
      <c r="N81" s="148"/>
      <c r="O81" s="148"/>
      <c r="P81" s="148"/>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row>
    <row r="82" spans="1:116" s="3" customFormat="1" ht="32.1" hidden="1" customHeight="1">
      <c r="A82" s="85" t="s">
        <v>288</v>
      </c>
      <c r="B82" s="52"/>
      <c r="C82" s="53"/>
      <c r="D82" s="53"/>
      <c r="E82" s="53"/>
      <c r="F82" s="47">
        <v>0</v>
      </c>
      <c r="G82" s="62">
        <v>0</v>
      </c>
      <c r="H82" s="35">
        <f t="shared" si="1"/>
        <v>0</v>
      </c>
      <c r="I82" s="45">
        <v>0</v>
      </c>
      <c r="J82" s="45">
        <v>0</v>
      </c>
      <c r="K82" s="45">
        <v>0</v>
      </c>
      <c r="L82" s="38">
        <f t="array" ref="L82">SUM(ROUND(I82:K82,0))</f>
        <v>0</v>
      </c>
      <c r="M82" s="148"/>
      <c r="N82" s="148"/>
      <c r="O82" s="148"/>
      <c r="P82" s="148"/>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row>
    <row r="83" spans="1:116" s="3" customFormat="1" ht="32.1" hidden="1" customHeight="1">
      <c r="A83" s="85" t="s">
        <v>289</v>
      </c>
      <c r="B83" s="52"/>
      <c r="C83" s="53"/>
      <c r="D83" s="53"/>
      <c r="E83" s="53"/>
      <c r="F83" s="47">
        <v>0</v>
      </c>
      <c r="G83" s="62">
        <v>0</v>
      </c>
      <c r="H83" s="35">
        <f t="shared" si="1"/>
        <v>0</v>
      </c>
      <c r="I83" s="45">
        <v>0</v>
      </c>
      <c r="J83" s="45">
        <v>0</v>
      </c>
      <c r="K83" s="45">
        <v>0</v>
      </c>
      <c r="L83" s="38">
        <f t="array" ref="L83">SUM(ROUND(I83:K83,0))</f>
        <v>0</v>
      </c>
      <c r="M83" s="148"/>
      <c r="N83" s="148"/>
      <c r="O83" s="148"/>
      <c r="P83" s="148"/>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row>
    <row r="84" spans="1:116" s="3" customFormat="1" ht="32.1" hidden="1" customHeight="1">
      <c r="A84" s="85" t="s">
        <v>290</v>
      </c>
      <c r="B84" s="52"/>
      <c r="C84" s="53"/>
      <c r="D84" s="53"/>
      <c r="E84" s="53"/>
      <c r="F84" s="47">
        <v>0</v>
      </c>
      <c r="G84" s="62">
        <v>0</v>
      </c>
      <c r="H84" s="35">
        <f t="shared" si="1"/>
        <v>0</v>
      </c>
      <c r="I84" s="45">
        <v>0</v>
      </c>
      <c r="J84" s="45">
        <v>0</v>
      </c>
      <c r="K84" s="45">
        <v>0</v>
      </c>
      <c r="L84" s="38">
        <f t="array" ref="L84">SUM(ROUND(I84:K84,0))</f>
        <v>0</v>
      </c>
      <c r="M84" s="148"/>
      <c r="N84" s="148"/>
      <c r="O84" s="148"/>
      <c r="P84" s="148"/>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row>
    <row r="85" spans="1:116" s="3" customFormat="1" ht="32.1" hidden="1" customHeight="1">
      <c r="A85" s="85" t="s">
        <v>291</v>
      </c>
      <c r="B85" s="52"/>
      <c r="C85" s="53"/>
      <c r="D85" s="53"/>
      <c r="E85" s="53"/>
      <c r="F85" s="47">
        <v>0</v>
      </c>
      <c r="G85" s="62">
        <v>0</v>
      </c>
      <c r="H85" s="35">
        <f t="shared" si="1"/>
        <v>0</v>
      </c>
      <c r="I85" s="45">
        <v>0</v>
      </c>
      <c r="J85" s="45">
        <v>0</v>
      </c>
      <c r="K85" s="45">
        <v>0</v>
      </c>
      <c r="L85" s="38">
        <f t="array" ref="L85">SUM(ROUND(I85:K85,0))</f>
        <v>0</v>
      </c>
      <c r="M85" s="148"/>
      <c r="N85" s="148"/>
      <c r="O85" s="148"/>
      <c r="P85" s="148"/>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row>
    <row r="86" spans="1:116" s="3" customFormat="1" ht="32.1" hidden="1" customHeight="1">
      <c r="A86" s="85" t="s">
        <v>292</v>
      </c>
      <c r="B86" s="52"/>
      <c r="C86" s="53"/>
      <c r="D86" s="53"/>
      <c r="E86" s="53"/>
      <c r="F86" s="47">
        <v>0</v>
      </c>
      <c r="G86" s="62">
        <v>0</v>
      </c>
      <c r="H86" s="35">
        <f t="shared" si="1"/>
        <v>0</v>
      </c>
      <c r="I86" s="45">
        <v>0</v>
      </c>
      <c r="J86" s="45">
        <v>0</v>
      </c>
      <c r="K86" s="45">
        <v>0</v>
      </c>
      <c r="L86" s="38">
        <f t="array" ref="L86">SUM(ROUND(I86:K86,0))</f>
        <v>0</v>
      </c>
      <c r="M86" s="148"/>
      <c r="N86" s="148"/>
      <c r="O86" s="148"/>
      <c r="P86" s="148"/>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row>
    <row r="87" spans="1:116" s="3" customFormat="1" ht="32.1" hidden="1" customHeight="1">
      <c r="A87" s="85" t="s">
        <v>293</v>
      </c>
      <c r="B87" s="52"/>
      <c r="C87" s="53"/>
      <c r="D87" s="53"/>
      <c r="E87" s="53"/>
      <c r="F87" s="47">
        <v>0</v>
      </c>
      <c r="G87" s="62">
        <v>0</v>
      </c>
      <c r="H87" s="35">
        <f t="shared" si="1"/>
        <v>0</v>
      </c>
      <c r="I87" s="45">
        <v>0</v>
      </c>
      <c r="J87" s="45">
        <v>0</v>
      </c>
      <c r="K87" s="45">
        <v>0</v>
      </c>
      <c r="L87" s="38">
        <f t="array" ref="L87">SUM(ROUND(I87:K87,0))</f>
        <v>0</v>
      </c>
      <c r="M87" s="148"/>
      <c r="N87" s="148"/>
      <c r="O87" s="148"/>
      <c r="P87" s="148"/>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row>
    <row r="88" spans="1:116" s="3" customFormat="1" ht="32.1" hidden="1" customHeight="1">
      <c r="A88" s="85" t="s">
        <v>294</v>
      </c>
      <c r="B88" s="52"/>
      <c r="C88" s="53"/>
      <c r="D88" s="53"/>
      <c r="E88" s="53"/>
      <c r="F88" s="47">
        <v>0</v>
      </c>
      <c r="G88" s="62">
        <v>0</v>
      </c>
      <c r="H88" s="35">
        <f t="shared" si="1"/>
        <v>0</v>
      </c>
      <c r="I88" s="45">
        <v>0</v>
      </c>
      <c r="J88" s="45">
        <v>0</v>
      </c>
      <c r="K88" s="45">
        <v>0</v>
      </c>
      <c r="L88" s="38">
        <f t="array" ref="L88">SUM(ROUND(I88:K88,0))</f>
        <v>0</v>
      </c>
      <c r="M88" s="148"/>
      <c r="N88" s="148"/>
      <c r="O88" s="148"/>
      <c r="P88" s="148"/>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row>
    <row r="89" spans="1:116" s="3" customFormat="1" ht="32.1" hidden="1" customHeight="1">
      <c r="A89" s="85" t="s">
        <v>295</v>
      </c>
      <c r="B89" s="52"/>
      <c r="C89" s="53"/>
      <c r="D89" s="53"/>
      <c r="E89" s="53"/>
      <c r="F89" s="47">
        <v>0</v>
      </c>
      <c r="G89" s="62">
        <v>0</v>
      </c>
      <c r="H89" s="35">
        <f t="shared" si="1"/>
        <v>0</v>
      </c>
      <c r="I89" s="45">
        <v>0</v>
      </c>
      <c r="J89" s="45">
        <v>0</v>
      </c>
      <c r="K89" s="45">
        <v>0</v>
      </c>
      <c r="L89" s="38">
        <f t="array" ref="L89">SUM(ROUND(I89:K89,0))</f>
        <v>0</v>
      </c>
      <c r="M89" s="148"/>
      <c r="N89" s="148"/>
      <c r="O89" s="148"/>
      <c r="P89" s="148"/>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row>
    <row r="90" spans="1:116" s="3" customFormat="1" ht="32.1" hidden="1" customHeight="1">
      <c r="A90" s="85" t="s">
        <v>296</v>
      </c>
      <c r="B90" s="52"/>
      <c r="C90" s="53"/>
      <c r="D90" s="53"/>
      <c r="E90" s="53"/>
      <c r="F90" s="47">
        <v>0</v>
      </c>
      <c r="G90" s="62">
        <v>0</v>
      </c>
      <c r="H90" s="35">
        <f t="shared" si="1"/>
        <v>0</v>
      </c>
      <c r="I90" s="45">
        <v>0</v>
      </c>
      <c r="J90" s="45">
        <v>0</v>
      </c>
      <c r="K90" s="45">
        <v>0</v>
      </c>
      <c r="L90" s="38">
        <f t="array" ref="L90">SUM(ROUND(I90:K90,0))</f>
        <v>0</v>
      </c>
      <c r="M90" s="148"/>
      <c r="N90" s="148"/>
      <c r="O90" s="148"/>
      <c r="P90" s="148"/>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row>
    <row r="91" spans="1:116" s="3" customFormat="1" ht="32.1" hidden="1" customHeight="1">
      <c r="A91" s="85" t="s">
        <v>297</v>
      </c>
      <c r="B91" s="52"/>
      <c r="C91" s="53"/>
      <c r="D91" s="53"/>
      <c r="E91" s="53"/>
      <c r="F91" s="47">
        <v>0</v>
      </c>
      <c r="G91" s="62">
        <v>0</v>
      </c>
      <c r="H91" s="35">
        <f t="shared" si="1"/>
        <v>0</v>
      </c>
      <c r="I91" s="45">
        <v>0</v>
      </c>
      <c r="J91" s="45">
        <v>0</v>
      </c>
      <c r="K91" s="45">
        <v>0</v>
      </c>
      <c r="L91" s="38">
        <f t="array" ref="L91">SUM(ROUND(I91:K91,0))</f>
        <v>0</v>
      </c>
      <c r="M91" s="148"/>
      <c r="N91" s="148"/>
      <c r="O91" s="148"/>
      <c r="P91" s="148"/>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row>
    <row r="92" spans="1:116" s="3" customFormat="1" ht="32.1" hidden="1" customHeight="1">
      <c r="A92" s="85" t="s">
        <v>298</v>
      </c>
      <c r="B92" s="52"/>
      <c r="C92" s="53"/>
      <c r="D92" s="53"/>
      <c r="E92" s="53"/>
      <c r="F92" s="47">
        <v>0</v>
      </c>
      <c r="G92" s="62">
        <v>0</v>
      </c>
      <c r="H92" s="35">
        <f t="shared" si="1"/>
        <v>0</v>
      </c>
      <c r="I92" s="45">
        <v>0</v>
      </c>
      <c r="J92" s="45">
        <v>0</v>
      </c>
      <c r="K92" s="45">
        <v>0</v>
      </c>
      <c r="L92" s="38">
        <f t="array" ref="L92">SUM(ROUND(I92:K92,0))</f>
        <v>0</v>
      </c>
      <c r="M92" s="148"/>
      <c r="N92" s="148"/>
      <c r="O92" s="148"/>
      <c r="P92" s="148"/>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row>
    <row r="93" spans="1:116" s="3" customFormat="1" ht="32.1" hidden="1" customHeight="1">
      <c r="A93" s="85" t="s">
        <v>299</v>
      </c>
      <c r="B93" s="52"/>
      <c r="C93" s="53"/>
      <c r="D93" s="53"/>
      <c r="E93" s="53"/>
      <c r="F93" s="47">
        <v>0</v>
      </c>
      <c r="G93" s="62">
        <v>0</v>
      </c>
      <c r="H93" s="35">
        <f t="shared" si="1"/>
        <v>0</v>
      </c>
      <c r="I93" s="45">
        <v>0</v>
      </c>
      <c r="J93" s="45">
        <v>0</v>
      </c>
      <c r="K93" s="45">
        <v>0</v>
      </c>
      <c r="L93" s="38">
        <f t="array" ref="L93">SUM(ROUND(I93:K93,0))</f>
        <v>0</v>
      </c>
      <c r="M93" s="148"/>
      <c r="N93" s="148"/>
      <c r="O93" s="148"/>
      <c r="P93" s="148"/>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row>
    <row r="94" spans="1:116" s="3" customFormat="1" ht="32.1" hidden="1" customHeight="1">
      <c r="A94" s="85" t="s">
        <v>300</v>
      </c>
      <c r="B94" s="52"/>
      <c r="C94" s="53"/>
      <c r="D94" s="53"/>
      <c r="E94" s="53"/>
      <c r="F94" s="47">
        <v>0</v>
      </c>
      <c r="G94" s="62">
        <v>0</v>
      </c>
      <c r="H94" s="35">
        <f t="shared" si="1"/>
        <v>0</v>
      </c>
      <c r="I94" s="45">
        <v>0</v>
      </c>
      <c r="J94" s="45">
        <v>0</v>
      </c>
      <c r="K94" s="45">
        <v>0</v>
      </c>
      <c r="L94" s="38">
        <f t="array" ref="L94">SUM(ROUND(I94:K94,0))</f>
        <v>0</v>
      </c>
      <c r="M94" s="148"/>
      <c r="N94" s="148"/>
      <c r="O94" s="148"/>
      <c r="P94" s="148"/>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row>
    <row r="95" spans="1:116" s="3" customFormat="1" ht="32.1" hidden="1" customHeight="1">
      <c r="A95" s="85" t="s">
        <v>301</v>
      </c>
      <c r="B95" s="52"/>
      <c r="C95" s="53"/>
      <c r="D95" s="53"/>
      <c r="E95" s="53"/>
      <c r="F95" s="47">
        <v>0</v>
      </c>
      <c r="G95" s="62">
        <v>0</v>
      </c>
      <c r="H95" s="35">
        <f t="shared" si="1"/>
        <v>0</v>
      </c>
      <c r="I95" s="45">
        <v>0</v>
      </c>
      <c r="J95" s="45">
        <v>0</v>
      </c>
      <c r="K95" s="45">
        <v>0</v>
      </c>
      <c r="L95" s="38">
        <f t="array" ref="L95">SUM(ROUND(I95:K95,0))</f>
        <v>0</v>
      </c>
      <c r="M95" s="148"/>
      <c r="N95" s="148"/>
      <c r="O95" s="148"/>
      <c r="P95" s="148"/>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row>
    <row r="96" spans="1:116" s="3" customFormat="1" ht="32.1" hidden="1" customHeight="1">
      <c r="A96" s="85" t="s">
        <v>302</v>
      </c>
      <c r="B96" s="52"/>
      <c r="C96" s="53"/>
      <c r="D96" s="53"/>
      <c r="E96" s="53"/>
      <c r="F96" s="47">
        <v>0</v>
      </c>
      <c r="G96" s="62">
        <v>0</v>
      </c>
      <c r="H96" s="35">
        <f t="shared" si="1"/>
        <v>0</v>
      </c>
      <c r="I96" s="45">
        <v>0</v>
      </c>
      <c r="J96" s="45">
        <v>0</v>
      </c>
      <c r="K96" s="45">
        <v>0</v>
      </c>
      <c r="L96" s="38">
        <f t="array" ref="L96">SUM(ROUND(I96:K96,0))</f>
        <v>0</v>
      </c>
      <c r="M96" s="148"/>
      <c r="N96" s="148"/>
      <c r="O96" s="148"/>
      <c r="P96" s="148"/>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row>
    <row r="97" spans="1:116" s="3" customFormat="1" ht="32.1" hidden="1" customHeight="1">
      <c r="A97" s="85" t="s">
        <v>303</v>
      </c>
      <c r="B97" s="52"/>
      <c r="C97" s="53"/>
      <c r="D97" s="53"/>
      <c r="E97" s="53"/>
      <c r="F97" s="47">
        <v>0</v>
      </c>
      <c r="G97" s="62">
        <v>0</v>
      </c>
      <c r="H97" s="35">
        <f t="shared" si="1"/>
        <v>0</v>
      </c>
      <c r="I97" s="45">
        <v>0</v>
      </c>
      <c r="J97" s="45">
        <v>0</v>
      </c>
      <c r="K97" s="45">
        <v>0</v>
      </c>
      <c r="L97" s="38" cm="1">
        <f t="array" ref="L97">SUM(ROUND(I97:K97,0))</f>
        <v>0</v>
      </c>
      <c r="M97" s="148"/>
      <c r="N97" s="148"/>
      <c r="O97" s="148"/>
      <c r="P97" s="148"/>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c r="CA97" s="111"/>
      <c r="CB97" s="111"/>
      <c r="CC97" s="111"/>
      <c r="CD97" s="111"/>
      <c r="CE97" s="111"/>
      <c r="CF97" s="111"/>
      <c r="CG97" s="111"/>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row>
    <row r="98" spans="1:116" s="3" customFormat="1" ht="32.1" hidden="1" customHeight="1">
      <c r="A98" s="85" t="s">
        <v>304</v>
      </c>
      <c r="B98" s="52"/>
      <c r="C98" s="53"/>
      <c r="D98" s="53"/>
      <c r="E98" s="53"/>
      <c r="F98" s="47">
        <v>0</v>
      </c>
      <c r="G98" s="62">
        <v>0</v>
      </c>
      <c r="H98" s="35">
        <f t="shared" si="1"/>
        <v>0</v>
      </c>
      <c r="I98" s="45">
        <v>0</v>
      </c>
      <c r="J98" s="45">
        <v>0</v>
      </c>
      <c r="K98" s="45">
        <v>0</v>
      </c>
      <c r="L98" s="38">
        <f t="array" ref="L98">SUM(ROUND(I98:K98,0))</f>
        <v>0</v>
      </c>
      <c r="M98" s="148"/>
      <c r="N98" s="148"/>
      <c r="O98" s="148"/>
      <c r="P98" s="148"/>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row>
    <row r="99" spans="1:116" s="3" customFormat="1" ht="32.1" hidden="1" customHeight="1">
      <c r="A99" s="85" t="s">
        <v>305</v>
      </c>
      <c r="B99" s="52"/>
      <c r="C99" s="53"/>
      <c r="D99" s="53"/>
      <c r="E99" s="53"/>
      <c r="F99" s="47">
        <v>0</v>
      </c>
      <c r="G99" s="62">
        <v>0</v>
      </c>
      <c r="H99" s="35">
        <f t="shared" si="1"/>
        <v>0</v>
      </c>
      <c r="I99" s="45">
        <v>0</v>
      </c>
      <c r="J99" s="45">
        <v>0</v>
      </c>
      <c r="K99" s="45">
        <v>0</v>
      </c>
      <c r="L99" s="38">
        <f t="array" ref="L99">SUM(ROUND(I99:K99,0))</f>
        <v>0</v>
      </c>
      <c r="M99" s="148"/>
      <c r="N99" s="148"/>
      <c r="O99" s="148"/>
      <c r="P99" s="148"/>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row>
    <row r="100" spans="1:116" s="3" customFormat="1" ht="32.1" hidden="1" customHeight="1">
      <c r="A100" s="85" t="s">
        <v>306</v>
      </c>
      <c r="B100" s="52"/>
      <c r="C100" s="53"/>
      <c r="D100" s="53"/>
      <c r="E100" s="53"/>
      <c r="F100" s="47">
        <v>0</v>
      </c>
      <c r="G100" s="62">
        <v>0</v>
      </c>
      <c r="H100" s="35">
        <f t="shared" si="1"/>
        <v>0</v>
      </c>
      <c r="I100" s="45">
        <v>0</v>
      </c>
      <c r="J100" s="45">
        <v>0</v>
      </c>
      <c r="K100" s="45">
        <v>0</v>
      </c>
      <c r="L100" s="38">
        <f t="array" ref="L100">SUM(ROUND(I100:K100,0))</f>
        <v>0</v>
      </c>
      <c r="M100" s="148"/>
      <c r="N100" s="148"/>
      <c r="O100" s="148"/>
      <c r="P100" s="148"/>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row>
    <row r="101" spans="1:116" s="3" customFormat="1" ht="32.1" hidden="1" customHeight="1">
      <c r="A101" s="85" t="s">
        <v>307</v>
      </c>
      <c r="B101" s="52"/>
      <c r="C101" s="53"/>
      <c r="D101" s="53"/>
      <c r="E101" s="53"/>
      <c r="F101" s="47">
        <v>0</v>
      </c>
      <c r="G101" s="62">
        <v>0</v>
      </c>
      <c r="H101" s="35">
        <f t="shared" si="1"/>
        <v>0</v>
      </c>
      <c r="I101" s="45">
        <v>0</v>
      </c>
      <c r="J101" s="45">
        <v>0</v>
      </c>
      <c r="K101" s="45">
        <v>0</v>
      </c>
      <c r="L101" s="38">
        <f t="array" ref="L101">SUM(ROUND(I101:K101,0))</f>
        <v>0</v>
      </c>
      <c r="M101" s="148"/>
      <c r="N101" s="148"/>
      <c r="O101" s="148"/>
      <c r="P101" s="148"/>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row>
    <row r="102" spans="1:116" s="3" customFormat="1" ht="32.1" hidden="1" customHeight="1">
      <c r="A102" s="85" t="s">
        <v>308</v>
      </c>
      <c r="B102" s="52"/>
      <c r="C102" s="53"/>
      <c r="D102" s="53"/>
      <c r="E102" s="53"/>
      <c r="F102" s="47">
        <v>0</v>
      </c>
      <c r="G102" s="62">
        <v>0</v>
      </c>
      <c r="H102" s="35">
        <f t="shared" si="1"/>
        <v>0</v>
      </c>
      <c r="I102" s="45">
        <v>0</v>
      </c>
      <c r="J102" s="45">
        <v>0</v>
      </c>
      <c r="K102" s="45">
        <v>0</v>
      </c>
      <c r="L102" s="38">
        <f t="array" ref="L102">SUM(ROUND(I102:K102,0))</f>
        <v>0</v>
      </c>
      <c r="M102" s="148"/>
      <c r="N102" s="148"/>
      <c r="O102" s="148"/>
      <c r="P102" s="148"/>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row>
    <row r="103" spans="1:116" s="3" customFormat="1" ht="32.1" hidden="1" customHeight="1">
      <c r="A103" s="85" t="s">
        <v>309</v>
      </c>
      <c r="B103" s="52"/>
      <c r="C103" s="53"/>
      <c r="D103" s="53"/>
      <c r="E103" s="53"/>
      <c r="F103" s="47">
        <v>0</v>
      </c>
      <c r="G103" s="62">
        <v>0</v>
      </c>
      <c r="H103" s="35">
        <f t="shared" si="1"/>
        <v>0</v>
      </c>
      <c r="I103" s="45">
        <v>0</v>
      </c>
      <c r="J103" s="45">
        <v>0</v>
      </c>
      <c r="K103" s="45">
        <v>0</v>
      </c>
      <c r="L103" s="38">
        <f t="array" ref="L103">SUM(ROUND(I103:K103,0))</f>
        <v>0</v>
      </c>
      <c r="M103" s="148"/>
      <c r="N103" s="148"/>
      <c r="O103" s="148"/>
      <c r="P103" s="148"/>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row>
    <row r="104" spans="1:116" s="3" customFormat="1" ht="32.1" hidden="1" customHeight="1">
      <c r="A104" s="85" t="s">
        <v>310</v>
      </c>
      <c r="B104" s="52"/>
      <c r="C104" s="53"/>
      <c r="D104" s="53"/>
      <c r="E104" s="53"/>
      <c r="F104" s="47">
        <v>0</v>
      </c>
      <c r="G104" s="62">
        <v>0</v>
      </c>
      <c r="H104" s="35">
        <f t="shared" si="1"/>
        <v>0</v>
      </c>
      <c r="I104" s="45">
        <v>0</v>
      </c>
      <c r="J104" s="45">
        <v>0</v>
      </c>
      <c r="K104" s="45">
        <v>0</v>
      </c>
      <c r="L104" s="38">
        <f t="array" ref="L104">SUM(ROUND(I104:K104,0))</f>
        <v>0</v>
      </c>
      <c r="M104" s="148"/>
      <c r="N104" s="148"/>
      <c r="O104" s="148"/>
      <c r="P104" s="148"/>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row>
    <row r="105" spans="1:116" s="3" customFormat="1" ht="32.1" hidden="1" customHeight="1">
      <c r="A105" s="85" t="s">
        <v>311</v>
      </c>
      <c r="B105" s="52"/>
      <c r="C105" s="53"/>
      <c r="D105" s="53"/>
      <c r="E105" s="53"/>
      <c r="F105" s="47">
        <v>0</v>
      </c>
      <c r="G105" s="62">
        <v>0</v>
      </c>
      <c r="H105" s="35">
        <f t="shared" si="1"/>
        <v>0</v>
      </c>
      <c r="I105" s="45">
        <v>0</v>
      </c>
      <c r="J105" s="45">
        <v>0</v>
      </c>
      <c r="K105" s="45">
        <v>0</v>
      </c>
      <c r="L105" s="38">
        <f t="array" ref="L105">SUM(ROUND(I105:K105,0))</f>
        <v>0</v>
      </c>
      <c r="M105" s="148"/>
      <c r="N105" s="148"/>
      <c r="O105" s="148"/>
      <c r="P105" s="148"/>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row>
    <row r="106" spans="1:116" s="3" customFormat="1" ht="32.1" hidden="1" customHeight="1">
      <c r="A106" s="85" t="s">
        <v>312</v>
      </c>
      <c r="B106" s="52"/>
      <c r="C106" s="53"/>
      <c r="D106" s="53"/>
      <c r="E106" s="53"/>
      <c r="F106" s="47">
        <v>0</v>
      </c>
      <c r="G106" s="62">
        <v>0</v>
      </c>
      <c r="H106" s="35">
        <f t="shared" si="1"/>
        <v>0</v>
      </c>
      <c r="I106" s="45">
        <v>0</v>
      </c>
      <c r="J106" s="45">
        <v>0</v>
      </c>
      <c r="K106" s="45">
        <v>0</v>
      </c>
      <c r="L106" s="38">
        <f t="array" ref="L106">SUM(ROUND(I106:K106,0))</f>
        <v>0</v>
      </c>
      <c r="M106" s="148"/>
      <c r="N106" s="148"/>
      <c r="O106" s="148"/>
      <c r="P106" s="148"/>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row>
    <row r="107" spans="1:116" s="3" customFormat="1" ht="32.1" hidden="1" customHeight="1">
      <c r="A107" s="85" t="s">
        <v>313</v>
      </c>
      <c r="B107" s="52"/>
      <c r="C107" s="53"/>
      <c r="D107" s="53"/>
      <c r="E107" s="53"/>
      <c r="F107" s="47">
        <v>0</v>
      </c>
      <c r="G107" s="62">
        <v>0</v>
      </c>
      <c r="H107" s="35">
        <f t="shared" si="1"/>
        <v>0</v>
      </c>
      <c r="I107" s="45">
        <v>0</v>
      </c>
      <c r="J107" s="45">
        <v>0</v>
      </c>
      <c r="K107" s="45">
        <v>0</v>
      </c>
      <c r="L107" s="38">
        <f t="array" ref="L107">SUM(ROUND(I107:K107,0))</f>
        <v>0</v>
      </c>
      <c r="M107" s="148"/>
      <c r="N107" s="148"/>
      <c r="O107" s="148"/>
      <c r="P107" s="148"/>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row>
    <row r="108" spans="1:116" s="3" customFormat="1" ht="32.1" hidden="1" customHeight="1">
      <c r="A108" s="85" t="s">
        <v>314</v>
      </c>
      <c r="B108" s="52"/>
      <c r="C108" s="53"/>
      <c r="D108" s="53"/>
      <c r="E108" s="53"/>
      <c r="F108" s="47">
        <v>0</v>
      </c>
      <c r="G108" s="62">
        <v>0</v>
      </c>
      <c r="H108" s="35">
        <f t="shared" si="1"/>
        <v>0</v>
      </c>
      <c r="I108" s="45">
        <v>0</v>
      </c>
      <c r="J108" s="45">
        <v>0</v>
      </c>
      <c r="K108" s="45">
        <v>0</v>
      </c>
      <c r="L108" s="38">
        <f t="array" ref="L108">SUM(ROUND(I108:K108,0))</f>
        <v>0</v>
      </c>
      <c r="M108" s="148"/>
      <c r="N108" s="148"/>
      <c r="O108" s="148"/>
      <c r="P108" s="148"/>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row>
    <row r="109" spans="1:116" s="3" customFormat="1" ht="32.1" hidden="1" customHeight="1">
      <c r="A109" s="85" t="s">
        <v>315</v>
      </c>
      <c r="B109" s="52"/>
      <c r="C109" s="53"/>
      <c r="D109" s="53"/>
      <c r="E109" s="53"/>
      <c r="F109" s="47">
        <v>0</v>
      </c>
      <c r="G109" s="62">
        <v>0</v>
      </c>
      <c r="H109" s="35">
        <f t="shared" si="1"/>
        <v>0</v>
      </c>
      <c r="I109" s="45">
        <v>0</v>
      </c>
      <c r="J109" s="45">
        <v>0</v>
      </c>
      <c r="K109" s="45">
        <v>0</v>
      </c>
      <c r="L109" s="38">
        <f t="array" ref="L109">SUM(ROUND(I109:K109,0))</f>
        <v>0</v>
      </c>
      <c r="M109" s="148"/>
      <c r="N109" s="148"/>
      <c r="O109" s="148"/>
      <c r="P109" s="148"/>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c r="CH109" s="111"/>
      <c r="CI109" s="111"/>
      <c r="CJ109" s="111"/>
      <c r="CK109" s="111"/>
      <c r="CL109" s="111"/>
      <c r="CM109" s="111"/>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row>
    <row r="110" spans="1:116" s="3" customFormat="1" ht="32.1" hidden="1" customHeight="1">
      <c r="A110" s="85" t="s">
        <v>316</v>
      </c>
      <c r="B110" s="52"/>
      <c r="C110" s="53"/>
      <c r="D110" s="53"/>
      <c r="E110" s="53"/>
      <c r="F110" s="47">
        <v>0</v>
      </c>
      <c r="G110" s="62">
        <v>0</v>
      </c>
      <c r="H110" s="35">
        <f t="shared" si="1"/>
        <v>0</v>
      </c>
      <c r="I110" s="45">
        <v>0</v>
      </c>
      <c r="J110" s="45">
        <v>0</v>
      </c>
      <c r="K110" s="45">
        <v>0</v>
      </c>
      <c r="L110" s="38">
        <f t="array" ref="L110">SUM(ROUND(I110:K110,0))</f>
        <v>0</v>
      </c>
      <c r="M110" s="148"/>
      <c r="N110" s="148"/>
      <c r="O110" s="148"/>
      <c r="P110" s="148"/>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c r="DI110" s="111"/>
      <c r="DJ110" s="111"/>
      <c r="DK110" s="111"/>
      <c r="DL110" s="111"/>
    </row>
    <row r="111" spans="1:116" s="3" customFormat="1" ht="32.1" hidden="1" customHeight="1">
      <c r="A111" s="85" t="s">
        <v>317</v>
      </c>
      <c r="B111" s="52"/>
      <c r="C111" s="53"/>
      <c r="D111" s="53"/>
      <c r="E111" s="53"/>
      <c r="F111" s="47">
        <v>0</v>
      </c>
      <c r="G111" s="62">
        <v>0</v>
      </c>
      <c r="H111" s="35">
        <f t="shared" si="1"/>
        <v>0</v>
      </c>
      <c r="I111" s="45">
        <v>0</v>
      </c>
      <c r="J111" s="45">
        <v>0</v>
      </c>
      <c r="K111" s="45">
        <v>0</v>
      </c>
      <c r="L111" s="38">
        <f t="array" ref="L111">SUM(ROUND(I111:K111,0))</f>
        <v>0</v>
      </c>
      <c r="M111" s="148"/>
      <c r="N111" s="148"/>
      <c r="O111" s="148"/>
      <c r="P111" s="148"/>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c r="CA111" s="111"/>
      <c r="CB111" s="111"/>
      <c r="CC111" s="111"/>
      <c r="CD111" s="111"/>
      <c r="CE111" s="111"/>
      <c r="CF111" s="111"/>
      <c r="CG111" s="111"/>
      <c r="CH111" s="111"/>
      <c r="CI111" s="111"/>
      <c r="CJ111" s="111"/>
      <c r="CK111" s="111"/>
      <c r="CL111" s="111"/>
      <c r="CM111" s="111"/>
      <c r="CN111" s="111"/>
      <c r="CO111" s="111"/>
      <c r="CP111" s="111"/>
      <c r="CQ111" s="111"/>
      <c r="CR111" s="111"/>
      <c r="CS111" s="111"/>
      <c r="CT111" s="111"/>
      <c r="CU111" s="111"/>
      <c r="CV111" s="111"/>
      <c r="CW111" s="111"/>
      <c r="CX111" s="111"/>
      <c r="CY111" s="111"/>
      <c r="CZ111" s="111"/>
      <c r="DA111" s="111"/>
      <c r="DB111" s="111"/>
      <c r="DC111" s="111"/>
      <c r="DD111" s="111"/>
      <c r="DE111" s="111"/>
      <c r="DF111" s="111"/>
      <c r="DG111" s="111"/>
      <c r="DH111" s="111"/>
      <c r="DI111" s="111"/>
      <c r="DJ111" s="111"/>
      <c r="DK111" s="111"/>
      <c r="DL111" s="111"/>
    </row>
    <row r="112" spans="1:116" s="3" customFormat="1" ht="32.1" hidden="1" customHeight="1">
      <c r="A112" s="85" t="s">
        <v>318</v>
      </c>
      <c r="B112" s="52"/>
      <c r="C112" s="53"/>
      <c r="D112" s="53"/>
      <c r="E112" s="53"/>
      <c r="F112" s="47">
        <v>0</v>
      </c>
      <c r="G112" s="62">
        <v>0</v>
      </c>
      <c r="H112" s="35">
        <f t="shared" si="1"/>
        <v>0</v>
      </c>
      <c r="I112" s="45">
        <v>0</v>
      </c>
      <c r="J112" s="45">
        <v>0</v>
      </c>
      <c r="K112" s="45">
        <v>0</v>
      </c>
      <c r="L112" s="38">
        <f t="array" ref="L112">SUM(ROUND(I112:K112,0))</f>
        <v>0</v>
      </c>
      <c r="M112" s="148"/>
      <c r="N112" s="148"/>
      <c r="O112" s="148"/>
      <c r="P112" s="148"/>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c r="CA112" s="111"/>
      <c r="CB112" s="111"/>
      <c r="CC112" s="111"/>
      <c r="CD112" s="111"/>
      <c r="CE112" s="111"/>
      <c r="CF112" s="111"/>
      <c r="CG112" s="111"/>
      <c r="CH112" s="111"/>
      <c r="CI112" s="111"/>
      <c r="CJ112" s="111"/>
      <c r="CK112" s="111"/>
      <c r="CL112" s="111"/>
      <c r="CM112" s="111"/>
      <c r="CN112" s="111"/>
      <c r="CO112" s="111"/>
      <c r="CP112" s="111"/>
      <c r="CQ112" s="111"/>
      <c r="CR112" s="111"/>
      <c r="CS112" s="111"/>
      <c r="CT112" s="111"/>
      <c r="CU112" s="111"/>
      <c r="CV112" s="111"/>
      <c r="CW112" s="111"/>
      <c r="CX112" s="111"/>
      <c r="CY112" s="111"/>
      <c r="CZ112" s="111"/>
      <c r="DA112" s="111"/>
      <c r="DB112" s="111"/>
      <c r="DC112" s="111"/>
      <c r="DD112" s="111"/>
      <c r="DE112" s="111"/>
      <c r="DF112" s="111"/>
      <c r="DG112" s="111"/>
      <c r="DH112" s="111"/>
      <c r="DI112" s="111"/>
      <c r="DJ112" s="111"/>
      <c r="DK112" s="111"/>
      <c r="DL112" s="111"/>
    </row>
    <row r="113" spans="1:116" s="3" customFormat="1" ht="32.1" hidden="1" customHeight="1">
      <c r="A113" s="85" t="s">
        <v>319</v>
      </c>
      <c r="B113" s="52"/>
      <c r="C113" s="53"/>
      <c r="D113" s="53"/>
      <c r="E113" s="53"/>
      <c r="F113" s="47">
        <v>0</v>
      </c>
      <c r="G113" s="62">
        <v>0</v>
      </c>
      <c r="H113" s="35">
        <f t="shared" si="1"/>
        <v>0</v>
      </c>
      <c r="I113" s="45">
        <v>0</v>
      </c>
      <c r="J113" s="45">
        <v>0</v>
      </c>
      <c r="K113" s="45">
        <v>0</v>
      </c>
      <c r="L113" s="38">
        <f t="array" ref="L113">SUM(ROUND(I113:K113,0))</f>
        <v>0</v>
      </c>
      <c r="M113" s="148"/>
      <c r="N113" s="148"/>
      <c r="O113" s="148"/>
      <c r="P113" s="148"/>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c r="CA113" s="111"/>
      <c r="CB113" s="111"/>
      <c r="CC113" s="111"/>
      <c r="CD113" s="111"/>
      <c r="CE113" s="111"/>
      <c r="CF113" s="111"/>
      <c r="CG113" s="111"/>
      <c r="CH113" s="111"/>
      <c r="CI113" s="111"/>
      <c r="CJ113" s="111"/>
      <c r="CK113" s="111"/>
      <c r="CL113" s="111"/>
      <c r="CM113" s="111"/>
      <c r="CN113" s="111"/>
      <c r="CO113" s="111"/>
      <c r="CP113" s="111"/>
      <c r="CQ113" s="111"/>
      <c r="CR113" s="111"/>
      <c r="CS113" s="111"/>
      <c r="CT113" s="111"/>
      <c r="CU113" s="111"/>
      <c r="CV113" s="111"/>
      <c r="CW113" s="111"/>
      <c r="CX113" s="111"/>
      <c r="CY113" s="111"/>
      <c r="CZ113" s="111"/>
      <c r="DA113" s="111"/>
      <c r="DB113" s="111"/>
      <c r="DC113" s="111"/>
      <c r="DD113" s="111"/>
      <c r="DE113" s="111"/>
      <c r="DF113" s="111"/>
      <c r="DG113" s="111"/>
      <c r="DH113" s="111"/>
      <c r="DI113" s="111"/>
      <c r="DJ113" s="111"/>
      <c r="DK113" s="111"/>
      <c r="DL113" s="111"/>
    </row>
    <row r="114" spans="1:116" s="3" customFormat="1" ht="32.1" hidden="1" customHeight="1">
      <c r="A114" s="85" t="s">
        <v>320</v>
      </c>
      <c r="B114" s="52"/>
      <c r="C114" s="53"/>
      <c r="D114" s="53"/>
      <c r="E114" s="53"/>
      <c r="F114" s="47">
        <v>0</v>
      </c>
      <c r="G114" s="62">
        <v>0</v>
      </c>
      <c r="H114" s="35">
        <f t="shared" si="1"/>
        <v>0</v>
      </c>
      <c r="I114" s="45">
        <v>0</v>
      </c>
      <c r="J114" s="45">
        <v>0</v>
      </c>
      <c r="K114" s="45">
        <v>0</v>
      </c>
      <c r="L114" s="38">
        <f t="array" ref="L114">SUM(ROUND(I114:K114,0))</f>
        <v>0</v>
      </c>
      <c r="M114" s="148"/>
      <c r="N114" s="148"/>
      <c r="O114" s="148"/>
      <c r="P114" s="148"/>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row>
    <row r="115" spans="1:116" s="3" customFormat="1" ht="32.1" hidden="1" customHeight="1">
      <c r="A115" s="85" t="s">
        <v>321</v>
      </c>
      <c r="B115" s="52"/>
      <c r="C115" s="53"/>
      <c r="D115" s="53"/>
      <c r="E115" s="53"/>
      <c r="F115" s="47">
        <v>0</v>
      </c>
      <c r="G115" s="62">
        <v>0</v>
      </c>
      <c r="H115" s="35">
        <f t="shared" si="1"/>
        <v>0</v>
      </c>
      <c r="I115" s="45">
        <v>0</v>
      </c>
      <c r="J115" s="45">
        <v>0</v>
      </c>
      <c r="K115" s="45">
        <v>0</v>
      </c>
      <c r="L115" s="38">
        <f t="array" ref="L115">SUM(ROUND(I115:K115,0))</f>
        <v>0</v>
      </c>
      <c r="M115" s="148"/>
      <c r="N115" s="148"/>
      <c r="O115" s="148"/>
      <c r="P115" s="148"/>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row>
    <row r="116" spans="1:116" s="3" customFormat="1" ht="32.1" hidden="1" customHeight="1">
      <c r="A116" s="85" t="s">
        <v>322</v>
      </c>
      <c r="B116" s="52"/>
      <c r="C116" s="53"/>
      <c r="D116" s="53"/>
      <c r="E116" s="53"/>
      <c r="F116" s="47">
        <v>0</v>
      </c>
      <c r="G116" s="62">
        <v>0</v>
      </c>
      <c r="H116" s="35">
        <f t="shared" si="1"/>
        <v>0</v>
      </c>
      <c r="I116" s="45">
        <v>0</v>
      </c>
      <c r="J116" s="45">
        <v>0</v>
      </c>
      <c r="K116" s="45">
        <v>0</v>
      </c>
      <c r="L116" s="38">
        <f t="array" ref="L116">SUM(ROUND(I116:K116,0))</f>
        <v>0</v>
      </c>
      <c r="M116" s="148"/>
      <c r="N116" s="148"/>
      <c r="O116" s="148"/>
      <c r="P116" s="148"/>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row>
    <row r="117" spans="1:116" s="3" customFormat="1" ht="32.1" hidden="1" customHeight="1">
      <c r="A117" s="85" t="s">
        <v>323</v>
      </c>
      <c r="B117" s="52"/>
      <c r="C117" s="53"/>
      <c r="D117" s="53"/>
      <c r="E117" s="53"/>
      <c r="F117" s="47">
        <v>0</v>
      </c>
      <c r="G117" s="62">
        <v>0</v>
      </c>
      <c r="H117" s="35">
        <f t="shared" si="1"/>
        <v>0</v>
      </c>
      <c r="I117" s="45">
        <v>0</v>
      </c>
      <c r="J117" s="45">
        <v>0</v>
      </c>
      <c r="K117" s="45">
        <v>0</v>
      </c>
      <c r="L117" s="38">
        <f t="array" ref="L117">SUM(ROUND(I117:K117,0))</f>
        <v>0</v>
      </c>
      <c r="M117" s="148"/>
      <c r="N117" s="148"/>
      <c r="O117" s="148"/>
      <c r="P117" s="148"/>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row>
    <row r="118" spans="1:116" s="3" customFormat="1" ht="32.1" hidden="1" customHeight="1">
      <c r="A118" s="85" t="s">
        <v>324</v>
      </c>
      <c r="B118" s="52"/>
      <c r="C118" s="53"/>
      <c r="D118" s="53"/>
      <c r="E118" s="53"/>
      <c r="F118" s="47">
        <v>0</v>
      </c>
      <c r="G118" s="62">
        <v>0</v>
      </c>
      <c r="H118" s="35">
        <f t="shared" si="1"/>
        <v>0</v>
      </c>
      <c r="I118" s="45">
        <v>0</v>
      </c>
      <c r="J118" s="45">
        <v>0</v>
      </c>
      <c r="K118" s="45">
        <v>0</v>
      </c>
      <c r="L118" s="38">
        <f t="array" ref="L118">SUM(ROUND(I118:K118,0))</f>
        <v>0</v>
      </c>
      <c r="M118" s="148"/>
      <c r="N118" s="148"/>
      <c r="O118" s="148"/>
      <c r="P118" s="148"/>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row>
    <row r="119" spans="1:116" s="3" customFormat="1" ht="32.1" hidden="1" customHeight="1">
      <c r="A119" s="85" t="s">
        <v>325</v>
      </c>
      <c r="B119" s="52"/>
      <c r="C119" s="53"/>
      <c r="D119" s="53"/>
      <c r="E119" s="53"/>
      <c r="F119" s="47">
        <v>0</v>
      </c>
      <c r="G119" s="62">
        <v>0</v>
      </c>
      <c r="H119" s="35">
        <f t="shared" si="1"/>
        <v>0</v>
      </c>
      <c r="I119" s="45">
        <v>0</v>
      </c>
      <c r="J119" s="45">
        <v>0</v>
      </c>
      <c r="K119" s="45">
        <v>0</v>
      </c>
      <c r="L119" s="38">
        <f t="array" ref="L119">SUM(ROUND(I119:K119,0))</f>
        <v>0</v>
      </c>
      <c r="M119" s="148"/>
      <c r="N119" s="148"/>
      <c r="O119" s="148"/>
      <c r="P119" s="148"/>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row>
    <row r="120" spans="1:116" s="3" customFormat="1" ht="32.1" hidden="1" customHeight="1">
      <c r="A120" s="85" t="s">
        <v>326</v>
      </c>
      <c r="B120" s="52"/>
      <c r="C120" s="53"/>
      <c r="D120" s="53"/>
      <c r="E120" s="53"/>
      <c r="F120" s="47">
        <v>0</v>
      </c>
      <c r="G120" s="62">
        <v>0</v>
      </c>
      <c r="H120" s="35">
        <f t="shared" si="1"/>
        <v>0</v>
      </c>
      <c r="I120" s="45">
        <v>0</v>
      </c>
      <c r="J120" s="45">
        <v>0</v>
      </c>
      <c r="K120" s="45">
        <v>0</v>
      </c>
      <c r="L120" s="38">
        <f t="array" ref="L120">SUM(ROUND(I120:K120,0))</f>
        <v>0</v>
      </c>
      <c r="M120" s="148"/>
      <c r="N120" s="148"/>
      <c r="O120" s="148"/>
      <c r="P120" s="148"/>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1"/>
      <c r="CH120" s="111"/>
      <c r="CI120" s="111"/>
      <c r="CJ120" s="111"/>
      <c r="CK120" s="111"/>
      <c r="CL120" s="111"/>
      <c r="CM120" s="111"/>
      <c r="CN120" s="111"/>
      <c r="CO120" s="111"/>
      <c r="CP120" s="111"/>
      <c r="CQ120" s="111"/>
      <c r="CR120" s="111"/>
      <c r="CS120" s="111"/>
      <c r="CT120" s="111"/>
      <c r="CU120" s="111"/>
      <c r="CV120" s="111"/>
      <c r="CW120" s="111"/>
      <c r="CX120" s="111"/>
      <c r="CY120" s="111"/>
      <c r="CZ120" s="111"/>
      <c r="DA120" s="111"/>
      <c r="DB120" s="111"/>
      <c r="DC120" s="111"/>
      <c r="DD120" s="111"/>
      <c r="DE120" s="111"/>
      <c r="DF120" s="111"/>
      <c r="DG120" s="111"/>
      <c r="DH120" s="111"/>
      <c r="DI120" s="111"/>
      <c r="DJ120" s="111"/>
      <c r="DK120" s="111"/>
      <c r="DL120" s="111"/>
    </row>
    <row r="121" spans="1:116" s="3" customFormat="1" ht="32.1" hidden="1" customHeight="1">
      <c r="A121" s="85" t="s">
        <v>327</v>
      </c>
      <c r="B121" s="52"/>
      <c r="C121" s="53"/>
      <c r="D121" s="53"/>
      <c r="E121" s="53"/>
      <c r="F121" s="47">
        <v>0</v>
      </c>
      <c r="G121" s="62">
        <v>0</v>
      </c>
      <c r="H121" s="35">
        <f t="shared" si="1"/>
        <v>0</v>
      </c>
      <c r="I121" s="45">
        <v>0</v>
      </c>
      <c r="J121" s="45">
        <v>0</v>
      </c>
      <c r="K121" s="45">
        <v>0</v>
      </c>
      <c r="L121" s="38">
        <f t="array" ref="L121">SUM(ROUND(I121:K121,0))</f>
        <v>0</v>
      </c>
      <c r="M121" s="148"/>
      <c r="N121" s="148"/>
      <c r="O121" s="148"/>
      <c r="P121" s="148"/>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1"/>
      <c r="CH121" s="111"/>
      <c r="CI121" s="111"/>
      <c r="CJ121" s="111"/>
      <c r="CK121" s="111"/>
      <c r="CL121" s="111"/>
      <c r="CM121" s="111"/>
      <c r="CN121" s="111"/>
      <c r="CO121" s="111"/>
      <c r="CP121" s="111"/>
      <c r="CQ121" s="111"/>
      <c r="CR121" s="111"/>
      <c r="CS121" s="111"/>
      <c r="CT121" s="111"/>
      <c r="CU121" s="111"/>
      <c r="CV121" s="111"/>
      <c r="CW121" s="111"/>
      <c r="CX121" s="111"/>
      <c r="CY121" s="111"/>
      <c r="CZ121" s="111"/>
      <c r="DA121" s="111"/>
      <c r="DB121" s="111"/>
      <c r="DC121" s="111"/>
      <c r="DD121" s="111"/>
      <c r="DE121" s="111"/>
      <c r="DF121" s="111"/>
      <c r="DG121" s="111"/>
      <c r="DH121" s="111"/>
      <c r="DI121" s="111"/>
      <c r="DJ121" s="111"/>
      <c r="DK121" s="111"/>
      <c r="DL121" s="111"/>
    </row>
    <row r="122" spans="1:116" s="3" customFormat="1" ht="32.1" hidden="1" customHeight="1">
      <c r="A122" s="85" t="s">
        <v>328</v>
      </c>
      <c r="B122" s="52"/>
      <c r="C122" s="53"/>
      <c r="D122" s="53"/>
      <c r="E122" s="53"/>
      <c r="F122" s="47">
        <v>0</v>
      </c>
      <c r="G122" s="62">
        <v>0</v>
      </c>
      <c r="H122" s="35">
        <f t="shared" si="1"/>
        <v>0</v>
      </c>
      <c r="I122" s="45">
        <v>0</v>
      </c>
      <c r="J122" s="45">
        <v>0</v>
      </c>
      <c r="K122" s="45">
        <v>0</v>
      </c>
      <c r="L122" s="38">
        <f t="array" ref="L122">SUM(ROUND(I122:K122,0))</f>
        <v>0</v>
      </c>
      <c r="M122" s="148"/>
      <c r="N122" s="148"/>
      <c r="O122" s="148"/>
      <c r="P122" s="148"/>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c r="CA122" s="111"/>
      <c r="CB122" s="111"/>
      <c r="CC122" s="111"/>
      <c r="CD122" s="111"/>
      <c r="CE122" s="111"/>
      <c r="CF122" s="111"/>
      <c r="CG122" s="111"/>
      <c r="CH122" s="111"/>
      <c r="CI122" s="111"/>
      <c r="CJ122" s="111"/>
      <c r="CK122" s="111"/>
      <c r="CL122" s="111"/>
      <c r="CM122" s="111"/>
      <c r="CN122" s="111"/>
      <c r="CO122" s="111"/>
      <c r="CP122" s="111"/>
      <c r="CQ122" s="111"/>
      <c r="CR122" s="111"/>
      <c r="CS122" s="111"/>
      <c r="CT122" s="111"/>
      <c r="CU122" s="111"/>
      <c r="CV122" s="111"/>
      <c r="CW122" s="111"/>
      <c r="CX122" s="111"/>
      <c r="CY122" s="111"/>
      <c r="CZ122" s="111"/>
      <c r="DA122" s="111"/>
      <c r="DB122" s="111"/>
      <c r="DC122" s="111"/>
      <c r="DD122" s="111"/>
      <c r="DE122" s="111"/>
      <c r="DF122" s="111"/>
      <c r="DG122" s="111"/>
      <c r="DH122" s="111"/>
      <c r="DI122" s="111"/>
      <c r="DJ122" s="111"/>
      <c r="DK122" s="111"/>
      <c r="DL122" s="111"/>
    </row>
    <row r="123" spans="1:116" s="3" customFormat="1" ht="32.1" hidden="1" customHeight="1">
      <c r="A123" s="85" t="s">
        <v>329</v>
      </c>
      <c r="B123" s="52"/>
      <c r="C123" s="53"/>
      <c r="D123" s="53"/>
      <c r="E123" s="53"/>
      <c r="F123" s="47">
        <v>0</v>
      </c>
      <c r="G123" s="62">
        <v>0</v>
      </c>
      <c r="H123" s="35">
        <f t="shared" si="1"/>
        <v>0</v>
      </c>
      <c r="I123" s="45">
        <v>0</v>
      </c>
      <c r="J123" s="45">
        <v>0</v>
      </c>
      <c r="K123" s="45">
        <v>0</v>
      </c>
      <c r="L123" s="38">
        <f t="array" ref="L123">SUM(ROUND(I123:K123,0))</f>
        <v>0</v>
      </c>
      <c r="M123" s="148"/>
      <c r="N123" s="148"/>
      <c r="O123" s="148"/>
      <c r="P123" s="148"/>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c r="CA123" s="111"/>
      <c r="CB123" s="111"/>
      <c r="CC123" s="111"/>
      <c r="CD123" s="111"/>
      <c r="CE123" s="111"/>
      <c r="CF123" s="111"/>
      <c r="CG123" s="111"/>
      <c r="CH123" s="111"/>
      <c r="CI123" s="111"/>
      <c r="CJ123" s="111"/>
      <c r="CK123" s="111"/>
      <c r="CL123" s="111"/>
      <c r="CM123" s="111"/>
      <c r="CN123" s="111"/>
      <c r="CO123" s="111"/>
      <c r="CP123" s="111"/>
      <c r="CQ123" s="111"/>
      <c r="CR123" s="111"/>
      <c r="CS123" s="111"/>
      <c r="CT123" s="111"/>
      <c r="CU123" s="111"/>
      <c r="CV123" s="111"/>
      <c r="CW123" s="111"/>
      <c r="CX123" s="111"/>
      <c r="CY123" s="111"/>
      <c r="CZ123" s="111"/>
      <c r="DA123" s="111"/>
      <c r="DB123" s="111"/>
      <c r="DC123" s="111"/>
      <c r="DD123" s="111"/>
      <c r="DE123" s="111"/>
      <c r="DF123" s="111"/>
      <c r="DG123" s="111"/>
      <c r="DH123" s="111"/>
      <c r="DI123" s="111"/>
      <c r="DJ123" s="111"/>
      <c r="DK123" s="111"/>
      <c r="DL123" s="111"/>
    </row>
    <row r="124" spans="1:116" s="3" customFormat="1" ht="32.1" hidden="1" customHeight="1">
      <c r="A124" s="85" t="s">
        <v>330</v>
      </c>
      <c r="B124" s="52"/>
      <c r="C124" s="53"/>
      <c r="D124" s="53"/>
      <c r="E124" s="53"/>
      <c r="F124" s="47">
        <v>0</v>
      </c>
      <c r="G124" s="62">
        <v>0</v>
      </c>
      <c r="H124" s="35">
        <f t="shared" si="1"/>
        <v>0</v>
      </c>
      <c r="I124" s="45">
        <v>0</v>
      </c>
      <c r="J124" s="45">
        <v>0</v>
      </c>
      <c r="K124" s="45">
        <v>0</v>
      </c>
      <c r="L124" s="38">
        <f t="array" ref="L124">SUM(ROUND(I124:K124,0))</f>
        <v>0</v>
      </c>
      <c r="M124" s="148"/>
      <c r="N124" s="148"/>
      <c r="O124" s="148"/>
      <c r="P124" s="148"/>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1"/>
      <c r="DJ124" s="111"/>
      <c r="DK124" s="111"/>
      <c r="DL124" s="111"/>
    </row>
    <row r="125" spans="1:116" s="3" customFormat="1" ht="32.1" hidden="1" customHeight="1">
      <c r="A125" s="85" t="s">
        <v>331</v>
      </c>
      <c r="B125" s="52"/>
      <c r="C125" s="53"/>
      <c r="D125" s="53"/>
      <c r="E125" s="53"/>
      <c r="F125" s="47">
        <v>0</v>
      </c>
      <c r="G125" s="62">
        <v>0</v>
      </c>
      <c r="H125" s="35">
        <f t="shared" si="1"/>
        <v>0</v>
      </c>
      <c r="I125" s="45">
        <v>0</v>
      </c>
      <c r="J125" s="45">
        <v>0</v>
      </c>
      <c r="K125" s="45">
        <v>0</v>
      </c>
      <c r="L125" s="38">
        <f t="array" ref="L125">SUM(ROUND(I125:K125,0))</f>
        <v>0</v>
      </c>
      <c r="M125" s="148"/>
      <c r="N125" s="148"/>
      <c r="O125" s="148"/>
      <c r="P125" s="148"/>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c r="CA125" s="111"/>
      <c r="CB125" s="111"/>
      <c r="CC125" s="111"/>
      <c r="CD125" s="111"/>
      <c r="CE125" s="111"/>
      <c r="CF125" s="111"/>
      <c r="CG125" s="111"/>
      <c r="CH125" s="111"/>
      <c r="CI125" s="111"/>
      <c r="CJ125" s="111"/>
      <c r="CK125" s="111"/>
      <c r="CL125" s="111"/>
      <c r="CM125" s="111"/>
      <c r="CN125" s="111"/>
      <c r="CO125" s="111"/>
      <c r="CP125" s="111"/>
      <c r="CQ125" s="111"/>
      <c r="CR125" s="111"/>
      <c r="CS125" s="111"/>
      <c r="CT125" s="111"/>
      <c r="CU125" s="111"/>
      <c r="CV125" s="111"/>
      <c r="CW125" s="111"/>
      <c r="CX125" s="111"/>
      <c r="CY125" s="111"/>
      <c r="CZ125" s="111"/>
      <c r="DA125" s="111"/>
      <c r="DB125" s="111"/>
      <c r="DC125" s="111"/>
      <c r="DD125" s="111"/>
      <c r="DE125" s="111"/>
      <c r="DF125" s="111"/>
      <c r="DG125" s="111"/>
      <c r="DH125" s="111"/>
      <c r="DI125" s="111"/>
      <c r="DJ125" s="111"/>
      <c r="DK125" s="111"/>
      <c r="DL125" s="111"/>
    </row>
    <row r="126" spans="1:116" s="3" customFormat="1" ht="32.1" hidden="1" customHeight="1">
      <c r="A126" s="85" t="s">
        <v>332</v>
      </c>
      <c r="B126" s="52"/>
      <c r="C126" s="53"/>
      <c r="D126" s="53"/>
      <c r="E126" s="53"/>
      <c r="F126" s="47">
        <v>0</v>
      </c>
      <c r="G126" s="62">
        <v>0</v>
      </c>
      <c r="H126" s="35">
        <f t="shared" si="1"/>
        <v>0</v>
      </c>
      <c r="I126" s="45">
        <v>0</v>
      </c>
      <c r="J126" s="45">
        <v>0</v>
      </c>
      <c r="K126" s="45">
        <v>0</v>
      </c>
      <c r="L126" s="38">
        <f t="array" ref="L126">SUM(ROUND(I126:K126,0))</f>
        <v>0</v>
      </c>
      <c r="M126" s="148"/>
      <c r="N126" s="148"/>
      <c r="O126" s="148"/>
      <c r="P126" s="148"/>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c r="CA126" s="111"/>
      <c r="CB126" s="111"/>
      <c r="CC126" s="111"/>
      <c r="CD126" s="111"/>
      <c r="CE126" s="111"/>
      <c r="CF126" s="111"/>
      <c r="CG126" s="111"/>
      <c r="CH126" s="111"/>
      <c r="CI126" s="111"/>
      <c r="CJ126" s="111"/>
      <c r="CK126" s="111"/>
      <c r="CL126" s="111"/>
      <c r="CM126" s="111"/>
      <c r="CN126" s="111"/>
      <c r="CO126" s="111"/>
      <c r="CP126" s="111"/>
      <c r="CQ126" s="111"/>
      <c r="CR126" s="111"/>
      <c r="CS126" s="111"/>
      <c r="CT126" s="111"/>
      <c r="CU126" s="111"/>
      <c r="CV126" s="111"/>
      <c r="CW126" s="111"/>
      <c r="CX126" s="111"/>
      <c r="CY126" s="111"/>
      <c r="CZ126" s="111"/>
      <c r="DA126" s="111"/>
      <c r="DB126" s="111"/>
      <c r="DC126" s="111"/>
      <c r="DD126" s="111"/>
      <c r="DE126" s="111"/>
      <c r="DF126" s="111"/>
      <c r="DG126" s="111"/>
      <c r="DH126" s="111"/>
      <c r="DI126" s="111"/>
      <c r="DJ126" s="111"/>
      <c r="DK126" s="111"/>
      <c r="DL126" s="111"/>
    </row>
    <row r="127" spans="1:116" s="3" customFormat="1" ht="32.1" hidden="1" customHeight="1">
      <c r="A127" s="85" t="s">
        <v>333</v>
      </c>
      <c r="B127" s="52"/>
      <c r="C127" s="53"/>
      <c r="D127" s="53"/>
      <c r="E127" s="53"/>
      <c r="F127" s="47">
        <v>0</v>
      </c>
      <c r="G127" s="62">
        <v>0</v>
      </c>
      <c r="H127" s="35">
        <f t="shared" si="1"/>
        <v>0</v>
      </c>
      <c r="I127" s="45">
        <v>0</v>
      </c>
      <c r="J127" s="45">
        <v>0</v>
      </c>
      <c r="K127" s="45">
        <v>0</v>
      </c>
      <c r="L127" s="38">
        <f t="array" ref="L127">SUM(ROUND(I127:K127,0))</f>
        <v>0</v>
      </c>
      <c r="M127" s="148"/>
      <c r="N127" s="148"/>
      <c r="O127" s="148"/>
      <c r="P127" s="148"/>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c r="DK127" s="111"/>
      <c r="DL127" s="111"/>
    </row>
    <row r="128" spans="1:116" s="3" customFormat="1" ht="32.1" hidden="1" customHeight="1">
      <c r="A128" s="85" t="s">
        <v>334</v>
      </c>
      <c r="B128" s="52"/>
      <c r="C128" s="53"/>
      <c r="D128" s="53"/>
      <c r="E128" s="53"/>
      <c r="F128" s="47">
        <v>0</v>
      </c>
      <c r="G128" s="62">
        <v>0</v>
      </c>
      <c r="H128" s="35">
        <f t="shared" si="1"/>
        <v>0</v>
      </c>
      <c r="I128" s="45">
        <v>0</v>
      </c>
      <c r="J128" s="45">
        <v>0</v>
      </c>
      <c r="K128" s="45">
        <v>0</v>
      </c>
      <c r="L128" s="38">
        <f t="array" ref="L128">SUM(ROUND(I128:K128,0))</f>
        <v>0</v>
      </c>
      <c r="M128" s="148"/>
      <c r="N128" s="148"/>
      <c r="O128" s="148"/>
      <c r="P128" s="148"/>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c r="CA128" s="111"/>
      <c r="CB128" s="111"/>
      <c r="CC128" s="111"/>
      <c r="CD128" s="111"/>
      <c r="CE128" s="111"/>
      <c r="CF128" s="111"/>
      <c r="CG128" s="111"/>
      <c r="CH128" s="111"/>
      <c r="CI128" s="111"/>
      <c r="CJ128" s="111"/>
      <c r="CK128" s="111"/>
      <c r="CL128" s="111"/>
      <c r="CM128" s="111"/>
      <c r="CN128" s="111"/>
      <c r="CO128" s="111"/>
      <c r="CP128" s="111"/>
      <c r="CQ128" s="111"/>
      <c r="CR128" s="111"/>
      <c r="CS128" s="111"/>
      <c r="CT128" s="111"/>
      <c r="CU128" s="111"/>
      <c r="CV128" s="111"/>
      <c r="CW128" s="111"/>
      <c r="CX128" s="111"/>
      <c r="CY128" s="111"/>
      <c r="CZ128" s="111"/>
      <c r="DA128" s="111"/>
      <c r="DB128" s="111"/>
      <c r="DC128" s="111"/>
      <c r="DD128" s="111"/>
      <c r="DE128" s="111"/>
      <c r="DF128" s="111"/>
      <c r="DG128" s="111"/>
      <c r="DH128" s="111"/>
      <c r="DI128" s="111"/>
      <c r="DJ128" s="111"/>
      <c r="DK128" s="111"/>
      <c r="DL128" s="111"/>
    </row>
    <row r="129" spans="1:116" s="3" customFormat="1" ht="32.1" hidden="1" customHeight="1">
      <c r="A129" s="85" t="s">
        <v>335</v>
      </c>
      <c r="B129" s="52"/>
      <c r="C129" s="53"/>
      <c r="D129" s="53"/>
      <c r="E129" s="53"/>
      <c r="F129" s="47">
        <v>0</v>
      </c>
      <c r="G129" s="62">
        <v>0</v>
      </c>
      <c r="H129" s="35">
        <f t="shared" si="1"/>
        <v>0</v>
      </c>
      <c r="I129" s="45">
        <v>0</v>
      </c>
      <c r="J129" s="45">
        <v>0</v>
      </c>
      <c r="K129" s="45">
        <v>0</v>
      </c>
      <c r="L129" s="38">
        <f t="array" ref="L129">SUM(ROUND(I129:K129,0))</f>
        <v>0</v>
      </c>
      <c r="M129" s="148"/>
      <c r="N129" s="148"/>
      <c r="O129" s="148"/>
      <c r="P129" s="148"/>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1"/>
      <c r="BR129" s="111"/>
      <c r="BS129" s="111"/>
      <c r="BT129" s="111"/>
      <c r="BU129" s="111"/>
      <c r="BV129" s="111"/>
      <c r="BW129" s="111"/>
      <c r="BX129" s="111"/>
      <c r="BY129" s="111"/>
      <c r="BZ129" s="111"/>
      <c r="CA129" s="111"/>
      <c r="CB129" s="111"/>
      <c r="CC129" s="111"/>
      <c r="CD129" s="111"/>
      <c r="CE129" s="111"/>
      <c r="CF129" s="111"/>
      <c r="CG129" s="111"/>
      <c r="CH129" s="111"/>
      <c r="CI129" s="111"/>
      <c r="CJ129" s="111"/>
      <c r="CK129" s="111"/>
      <c r="CL129" s="111"/>
      <c r="CM129" s="111"/>
      <c r="CN129" s="111"/>
      <c r="CO129" s="111"/>
      <c r="CP129" s="111"/>
      <c r="CQ129" s="111"/>
      <c r="CR129" s="111"/>
      <c r="CS129" s="111"/>
      <c r="CT129" s="111"/>
      <c r="CU129" s="111"/>
      <c r="CV129" s="111"/>
      <c r="CW129" s="111"/>
      <c r="CX129" s="111"/>
      <c r="CY129" s="111"/>
      <c r="CZ129" s="111"/>
      <c r="DA129" s="111"/>
      <c r="DB129" s="111"/>
      <c r="DC129" s="111"/>
      <c r="DD129" s="111"/>
      <c r="DE129" s="111"/>
      <c r="DF129" s="111"/>
      <c r="DG129" s="111"/>
      <c r="DH129" s="111"/>
      <c r="DI129" s="111"/>
      <c r="DJ129" s="111"/>
      <c r="DK129" s="111"/>
      <c r="DL129" s="111"/>
    </row>
    <row r="130" spans="1:116" s="3" customFormat="1" ht="32.1" hidden="1" customHeight="1">
      <c r="A130" s="85" t="s">
        <v>336</v>
      </c>
      <c r="B130" s="52"/>
      <c r="C130" s="53"/>
      <c r="D130" s="53"/>
      <c r="E130" s="53"/>
      <c r="F130" s="47">
        <v>0</v>
      </c>
      <c r="G130" s="62">
        <v>0</v>
      </c>
      <c r="H130" s="35">
        <f t="shared" si="1"/>
        <v>0</v>
      </c>
      <c r="I130" s="45">
        <v>0</v>
      </c>
      <c r="J130" s="45">
        <v>0</v>
      </c>
      <c r="K130" s="45">
        <v>0</v>
      </c>
      <c r="L130" s="38">
        <f t="array" ref="L130">SUM(ROUND(I130:K130,0))</f>
        <v>0</v>
      </c>
      <c r="M130" s="148"/>
      <c r="N130" s="148"/>
      <c r="O130" s="148"/>
      <c r="P130" s="148"/>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11"/>
      <c r="BF130" s="111"/>
      <c r="BG130" s="111"/>
      <c r="BH130" s="111"/>
      <c r="BI130" s="111"/>
      <c r="BJ130" s="111"/>
      <c r="BK130" s="111"/>
      <c r="BL130" s="111"/>
      <c r="BM130" s="111"/>
      <c r="BN130" s="111"/>
      <c r="BO130" s="111"/>
      <c r="BP130" s="111"/>
      <c r="BQ130" s="111"/>
      <c r="BR130" s="111"/>
      <c r="BS130" s="111"/>
      <c r="BT130" s="111"/>
      <c r="BU130" s="111"/>
      <c r="BV130" s="111"/>
      <c r="BW130" s="111"/>
      <c r="BX130" s="111"/>
      <c r="BY130" s="111"/>
      <c r="BZ130" s="111"/>
      <c r="CA130" s="111"/>
      <c r="CB130" s="111"/>
      <c r="CC130" s="111"/>
      <c r="CD130" s="111"/>
      <c r="CE130" s="111"/>
      <c r="CF130" s="111"/>
      <c r="CG130" s="111"/>
      <c r="CH130" s="111"/>
      <c r="CI130" s="111"/>
      <c r="CJ130" s="111"/>
      <c r="CK130" s="111"/>
      <c r="CL130" s="111"/>
      <c r="CM130" s="111"/>
      <c r="CN130" s="111"/>
      <c r="CO130" s="111"/>
      <c r="CP130" s="111"/>
      <c r="CQ130" s="111"/>
      <c r="CR130" s="111"/>
      <c r="CS130" s="111"/>
      <c r="CT130" s="111"/>
      <c r="CU130" s="111"/>
      <c r="CV130" s="111"/>
      <c r="CW130" s="111"/>
      <c r="CX130" s="111"/>
      <c r="CY130" s="111"/>
      <c r="CZ130" s="111"/>
      <c r="DA130" s="111"/>
      <c r="DB130" s="111"/>
      <c r="DC130" s="111"/>
      <c r="DD130" s="111"/>
      <c r="DE130" s="111"/>
      <c r="DF130" s="111"/>
      <c r="DG130" s="111"/>
      <c r="DH130" s="111"/>
      <c r="DI130" s="111"/>
      <c r="DJ130" s="111"/>
      <c r="DK130" s="111"/>
      <c r="DL130" s="111"/>
    </row>
    <row r="131" spans="1:116" s="3" customFormat="1" ht="32.1" hidden="1" customHeight="1">
      <c r="A131" s="85" t="s">
        <v>337</v>
      </c>
      <c r="B131" s="52"/>
      <c r="C131" s="53"/>
      <c r="D131" s="53"/>
      <c r="E131" s="53"/>
      <c r="F131" s="47">
        <v>0</v>
      </c>
      <c r="G131" s="62">
        <v>0</v>
      </c>
      <c r="H131" s="35">
        <f t="shared" si="1"/>
        <v>0</v>
      </c>
      <c r="I131" s="45">
        <v>0</v>
      </c>
      <c r="J131" s="45">
        <v>0</v>
      </c>
      <c r="K131" s="45">
        <v>0</v>
      </c>
      <c r="L131" s="38">
        <f t="array" ref="L131">SUM(ROUND(I131:K131,0))</f>
        <v>0</v>
      </c>
      <c r="M131" s="148"/>
      <c r="N131" s="148"/>
      <c r="O131" s="148"/>
      <c r="P131" s="148"/>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row>
    <row r="132" spans="1:116" s="3" customFormat="1" ht="32.1" hidden="1" customHeight="1">
      <c r="A132" s="85" t="s">
        <v>338</v>
      </c>
      <c r="B132" s="52"/>
      <c r="C132" s="53"/>
      <c r="D132" s="53"/>
      <c r="E132" s="53"/>
      <c r="F132" s="47">
        <v>0</v>
      </c>
      <c r="G132" s="62">
        <v>0</v>
      </c>
      <c r="H132" s="35">
        <f t="shared" si="1"/>
        <v>0</v>
      </c>
      <c r="I132" s="45">
        <v>0</v>
      </c>
      <c r="J132" s="45">
        <v>0</v>
      </c>
      <c r="K132" s="45">
        <v>0</v>
      </c>
      <c r="L132" s="38">
        <f t="array" ref="L132">SUM(ROUND(I132:K132,0))</f>
        <v>0</v>
      </c>
      <c r="M132" s="148"/>
      <c r="N132" s="148"/>
      <c r="O132" s="148"/>
      <c r="P132" s="148"/>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1"/>
      <c r="BU132" s="111"/>
      <c r="BV132" s="111"/>
      <c r="BW132" s="111"/>
      <c r="BX132" s="111"/>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1"/>
      <c r="DJ132" s="111"/>
      <c r="DK132" s="111"/>
      <c r="DL132" s="111"/>
    </row>
    <row r="133" spans="1:116" s="3" customFormat="1" ht="32.1" hidden="1" customHeight="1">
      <c r="A133" s="85" t="s">
        <v>339</v>
      </c>
      <c r="B133" s="52"/>
      <c r="C133" s="53"/>
      <c r="D133" s="53"/>
      <c r="E133" s="53"/>
      <c r="F133" s="47">
        <v>0</v>
      </c>
      <c r="G133" s="62">
        <v>0</v>
      </c>
      <c r="H133" s="35">
        <f t="shared" si="1"/>
        <v>0</v>
      </c>
      <c r="I133" s="45">
        <v>0</v>
      </c>
      <c r="J133" s="45">
        <v>0</v>
      </c>
      <c r="K133" s="45">
        <v>0</v>
      </c>
      <c r="L133" s="38">
        <f t="array" ref="L133">SUM(ROUND(I133:K133,0))</f>
        <v>0</v>
      </c>
      <c r="M133" s="148"/>
      <c r="N133" s="148"/>
      <c r="O133" s="148"/>
      <c r="P133" s="148"/>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c r="CA133" s="111"/>
      <c r="CB133" s="111"/>
      <c r="CC133" s="111"/>
      <c r="CD133" s="111"/>
      <c r="CE133" s="111"/>
      <c r="CF133" s="111"/>
      <c r="CG133" s="111"/>
      <c r="CH133" s="111"/>
      <c r="CI133" s="111"/>
      <c r="CJ133" s="111"/>
      <c r="CK133" s="111"/>
      <c r="CL133" s="111"/>
      <c r="CM133" s="111"/>
      <c r="CN133" s="111"/>
      <c r="CO133" s="111"/>
      <c r="CP133" s="111"/>
      <c r="CQ133" s="111"/>
      <c r="CR133" s="111"/>
      <c r="CS133" s="111"/>
      <c r="CT133" s="111"/>
      <c r="CU133" s="111"/>
      <c r="CV133" s="111"/>
      <c r="CW133" s="111"/>
      <c r="CX133" s="111"/>
      <c r="CY133" s="111"/>
      <c r="CZ133" s="111"/>
      <c r="DA133" s="111"/>
      <c r="DB133" s="111"/>
      <c r="DC133" s="111"/>
      <c r="DD133" s="111"/>
      <c r="DE133" s="111"/>
      <c r="DF133" s="111"/>
      <c r="DG133" s="111"/>
      <c r="DH133" s="111"/>
      <c r="DI133" s="111"/>
      <c r="DJ133" s="111"/>
      <c r="DK133" s="111"/>
      <c r="DL133" s="111"/>
    </row>
    <row r="134" spans="1:116" s="3" customFormat="1" ht="32.1" hidden="1" customHeight="1">
      <c r="A134" s="85" t="s">
        <v>340</v>
      </c>
      <c r="B134" s="52"/>
      <c r="C134" s="53"/>
      <c r="D134" s="53"/>
      <c r="E134" s="53"/>
      <c r="F134" s="47">
        <v>0</v>
      </c>
      <c r="G134" s="62">
        <v>0</v>
      </c>
      <c r="H134" s="35">
        <f t="shared" si="1"/>
        <v>0</v>
      </c>
      <c r="I134" s="45">
        <v>0</v>
      </c>
      <c r="J134" s="45">
        <v>0</v>
      </c>
      <c r="K134" s="45">
        <v>0</v>
      </c>
      <c r="L134" s="38">
        <f t="array" ref="L134">SUM(ROUND(I134:K134,0))</f>
        <v>0</v>
      </c>
      <c r="M134" s="148"/>
      <c r="N134" s="148"/>
      <c r="O134" s="148"/>
      <c r="P134" s="148"/>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c r="CA134" s="111"/>
      <c r="CB134" s="111"/>
      <c r="CC134" s="111"/>
      <c r="CD134" s="111"/>
      <c r="CE134" s="111"/>
      <c r="CF134" s="111"/>
      <c r="CG134" s="111"/>
      <c r="CH134" s="111"/>
      <c r="CI134" s="111"/>
      <c r="CJ134" s="111"/>
      <c r="CK134" s="111"/>
      <c r="CL134" s="111"/>
      <c r="CM134" s="111"/>
      <c r="CN134" s="111"/>
      <c r="CO134" s="111"/>
      <c r="CP134" s="111"/>
      <c r="CQ134" s="111"/>
      <c r="CR134" s="111"/>
      <c r="CS134" s="111"/>
      <c r="CT134" s="111"/>
      <c r="CU134" s="111"/>
      <c r="CV134" s="111"/>
      <c r="CW134" s="111"/>
      <c r="CX134" s="111"/>
      <c r="CY134" s="111"/>
      <c r="CZ134" s="111"/>
      <c r="DA134" s="111"/>
      <c r="DB134" s="111"/>
      <c r="DC134" s="111"/>
      <c r="DD134" s="111"/>
      <c r="DE134" s="111"/>
      <c r="DF134" s="111"/>
      <c r="DG134" s="111"/>
      <c r="DH134" s="111"/>
      <c r="DI134" s="111"/>
      <c r="DJ134" s="111"/>
      <c r="DK134" s="111"/>
      <c r="DL134" s="111"/>
    </row>
    <row r="135" spans="1:116" s="3" customFormat="1" ht="32.1" hidden="1" customHeight="1">
      <c r="A135" s="85" t="s">
        <v>341</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c r="M135" s="148"/>
      <c r="N135" s="148"/>
      <c r="O135" s="148"/>
      <c r="P135" s="148"/>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c r="CA135" s="111"/>
      <c r="CB135" s="111"/>
      <c r="CC135" s="111"/>
      <c r="CD135" s="111"/>
      <c r="CE135" s="111"/>
      <c r="CF135" s="111"/>
      <c r="CG135" s="111"/>
      <c r="CH135" s="111"/>
      <c r="CI135" s="111"/>
      <c r="CJ135" s="111"/>
      <c r="CK135" s="111"/>
      <c r="CL135" s="111"/>
      <c r="CM135" s="111"/>
      <c r="CN135" s="111"/>
      <c r="CO135" s="111"/>
      <c r="CP135" s="111"/>
      <c r="CQ135" s="111"/>
      <c r="CR135" s="111"/>
      <c r="CS135" s="111"/>
      <c r="CT135" s="111"/>
      <c r="CU135" s="111"/>
      <c r="CV135" s="111"/>
      <c r="CW135" s="111"/>
      <c r="CX135" s="111"/>
      <c r="CY135" s="111"/>
      <c r="CZ135" s="111"/>
      <c r="DA135" s="111"/>
      <c r="DB135" s="111"/>
      <c r="DC135" s="111"/>
      <c r="DD135" s="111"/>
      <c r="DE135" s="111"/>
      <c r="DF135" s="111"/>
      <c r="DG135" s="111"/>
      <c r="DH135" s="111"/>
      <c r="DI135" s="111"/>
      <c r="DJ135" s="111"/>
      <c r="DK135" s="111"/>
      <c r="DL135" s="111"/>
    </row>
    <row r="136" spans="1:116" s="3" customFormat="1" ht="32.1" hidden="1" customHeight="1">
      <c r="A136" s="85" t="s">
        <v>342</v>
      </c>
      <c r="B136" s="52"/>
      <c r="C136" s="53"/>
      <c r="D136" s="53"/>
      <c r="E136" s="53"/>
      <c r="F136" s="47">
        <v>0</v>
      </c>
      <c r="G136" s="62">
        <v>0</v>
      </c>
      <c r="H136" s="35">
        <f t="shared" si="2"/>
        <v>0</v>
      </c>
      <c r="I136" s="45">
        <v>0</v>
      </c>
      <c r="J136" s="45">
        <v>0</v>
      </c>
      <c r="K136" s="45">
        <v>0</v>
      </c>
      <c r="L136" s="38">
        <f t="array" ref="L136">SUM(ROUND(I136:K136,0))</f>
        <v>0</v>
      </c>
      <c r="M136" s="148"/>
      <c r="N136" s="148"/>
      <c r="O136" s="148"/>
      <c r="P136" s="148"/>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c r="CA136" s="111"/>
      <c r="CB136" s="111"/>
      <c r="CC136" s="111"/>
      <c r="CD136" s="111"/>
      <c r="CE136" s="111"/>
      <c r="CF136" s="111"/>
      <c r="CG136" s="111"/>
      <c r="CH136" s="111"/>
      <c r="CI136" s="111"/>
      <c r="CJ136" s="111"/>
      <c r="CK136" s="111"/>
      <c r="CL136" s="111"/>
      <c r="CM136" s="111"/>
      <c r="CN136" s="111"/>
      <c r="CO136" s="111"/>
      <c r="CP136" s="111"/>
      <c r="CQ136" s="111"/>
      <c r="CR136" s="111"/>
      <c r="CS136" s="111"/>
      <c r="CT136" s="111"/>
      <c r="CU136" s="111"/>
      <c r="CV136" s="111"/>
      <c r="CW136" s="111"/>
      <c r="CX136" s="111"/>
      <c r="CY136" s="111"/>
      <c r="CZ136" s="111"/>
      <c r="DA136" s="111"/>
      <c r="DB136" s="111"/>
      <c r="DC136" s="111"/>
      <c r="DD136" s="111"/>
      <c r="DE136" s="111"/>
      <c r="DF136" s="111"/>
      <c r="DG136" s="111"/>
      <c r="DH136" s="111"/>
      <c r="DI136" s="111"/>
      <c r="DJ136" s="111"/>
      <c r="DK136" s="111"/>
      <c r="DL136" s="111"/>
    </row>
    <row r="137" spans="1:116" s="3" customFormat="1" ht="32.1" hidden="1" customHeight="1">
      <c r="A137" s="85" t="s">
        <v>343</v>
      </c>
      <c r="B137" s="52"/>
      <c r="C137" s="53"/>
      <c r="D137" s="53"/>
      <c r="E137" s="53"/>
      <c r="F137" s="47">
        <v>0</v>
      </c>
      <c r="G137" s="62">
        <v>0</v>
      </c>
      <c r="H137" s="35">
        <f t="shared" si="2"/>
        <v>0</v>
      </c>
      <c r="I137" s="45">
        <v>0</v>
      </c>
      <c r="J137" s="45">
        <v>0</v>
      </c>
      <c r="K137" s="45">
        <v>0</v>
      </c>
      <c r="L137" s="38">
        <f t="array" ref="L137">SUM(ROUND(I137:K137,0))</f>
        <v>0</v>
      </c>
      <c r="M137" s="148"/>
      <c r="N137" s="148"/>
      <c r="O137" s="148"/>
      <c r="P137" s="148"/>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c r="BY137" s="111"/>
      <c r="BZ137" s="111"/>
      <c r="CA137" s="111"/>
      <c r="CB137" s="111"/>
      <c r="CC137" s="111"/>
      <c r="CD137" s="111"/>
      <c r="CE137" s="111"/>
      <c r="CF137" s="111"/>
      <c r="CG137" s="111"/>
      <c r="CH137" s="111"/>
      <c r="CI137" s="111"/>
      <c r="CJ137" s="111"/>
      <c r="CK137" s="111"/>
      <c r="CL137" s="111"/>
      <c r="CM137" s="111"/>
      <c r="CN137" s="111"/>
      <c r="CO137" s="111"/>
      <c r="CP137" s="111"/>
      <c r="CQ137" s="111"/>
      <c r="CR137" s="111"/>
      <c r="CS137" s="111"/>
      <c r="CT137" s="111"/>
      <c r="CU137" s="111"/>
      <c r="CV137" s="111"/>
      <c r="CW137" s="111"/>
      <c r="CX137" s="111"/>
      <c r="CY137" s="111"/>
      <c r="CZ137" s="111"/>
      <c r="DA137" s="111"/>
      <c r="DB137" s="111"/>
      <c r="DC137" s="111"/>
      <c r="DD137" s="111"/>
      <c r="DE137" s="111"/>
      <c r="DF137" s="111"/>
      <c r="DG137" s="111"/>
      <c r="DH137" s="111"/>
      <c r="DI137" s="111"/>
      <c r="DJ137" s="111"/>
      <c r="DK137" s="111"/>
      <c r="DL137" s="111"/>
    </row>
    <row r="138" spans="1:116" s="3" customFormat="1" ht="32.1" hidden="1" customHeight="1">
      <c r="A138" s="85" t="s">
        <v>344</v>
      </c>
      <c r="B138" s="52"/>
      <c r="C138" s="53"/>
      <c r="D138" s="53"/>
      <c r="E138" s="53"/>
      <c r="F138" s="47">
        <v>0</v>
      </c>
      <c r="G138" s="62">
        <v>0</v>
      </c>
      <c r="H138" s="35">
        <f t="shared" si="2"/>
        <v>0</v>
      </c>
      <c r="I138" s="45">
        <v>0</v>
      </c>
      <c r="J138" s="45">
        <v>0</v>
      </c>
      <c r="K138" s="45">
        <v>0</v>
      </c>
      <c r="L138" s="38">
        <f t="array" ref="L138">SUM(ROUND(I138:K138,0))</f>
        <v>0</v>
      </c>
      <c r="M138" s="148"/>
      <c r="N138" s="148"/>
      <c r="O138" s="148"/>
      <c r="P138" s="148"/>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c r="BY138" s="111"/>
      <c r="BZ138" s="111"/>
      <c r="CA138" s="111"/>
      <c r="CB138" s="111"/>
      <c r="CC138" s="111"/>
      <c r="CD138" s="111"/>
      <c r="CE138" s="111"/>
      <c r="CF138" s="111"/>
      <c r="CG138" s="111"/>
      <c r="CH138" s="111"/>
      <c r="CI138" s="111"/>
      <c r="CJ138" s="111"/>
      <c r="CK138" s="111"/>
      <c r="CL138" s="111"/>
      <c r="CM138" s="111"/>
      <c r="CN138" s="111"/>
      <c r="CO138" s="111"/>
      <c r="CP138" s="111"/>
      <c r="CQ138" s="111"/>
      <c r="CR138" s="111"/>
      <c r="CS138" s="111"/>
      <c r="CT138" s="111"/>
      <c r="CU138" s="111"/>
      <c r="CV138" s="111"/>
      <c r="CW138" s="111"/>
      <c r="CX138" s="111"/>
      <c r="CY138" s="111"/>
      <c r="CZ138" s="111"/>
      <c r="DA138" s="111"/>
      <c r="DB138" s="111"/>
      <c r="DC138" s="111"/>
      <c r="DD138" s="111"/>
      <c r="DE138" s="111"/>
      <c r="DF138" s="111"/>
      <c r="DG138" s="111"/>
      <c r="DH138" s="111"/>
      <c r="DI138" s="111"/>
      <c r="DJ138" s="111"/>
      <c r="DK138" s="111"/>
      <c r="DL138" s="111"/>
    </row>
    <row r="139" spans="1:116" s="3" customFormat="1" ht="32.1" hidden="1" customHeight="1">
      <c r="A139" s="85" t="s">
        <v>345</v>
      </c>
      <c r="B139" s="52"/>
      <c r="C139" s="53"/>
      <c r="D139" s="53"/>
      <c r="E139" s="53"/>
      <c r="F139" s="47">
        <v>0</v>
      </c>
      <c r="G139" s="62">
        <v>0</v>
      </c>
      <c r="H139" s="35">
        <f t="shared" si="2"/>
        <v>0</v>
      </c>
      <c r="I139" s="45">
        <v>0</v>
      </c>
      <c r="J139" s="45">
        <v>0</v>
      </c>
      <c r="K139" s="45">
        <v>0</v>
      </c>
      <c r="L139" s="38">
        <f t="array" ref="L139">SUM(ROUND(I139:K139,0))</f>
        <v>0</v>
      </c>
      <c r="M139" s="148"/>
      <c r="N139" s="148"/>
      <c r="O139" s="148"/>
      <c r="P139" s="148"/>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c r="BY139" s="111"/>
      <c r="BZ139" s="111"/>
      <c r="CA139" s="111"/>
      <c r="CB139" s="111"/>
      <c r="CC139" s="111"/>
      <c r="CD139" s="111"/>
      <c r="CE139" s="111"/>
      <c r="CF139" s="111"/>
      <c r="CG139" s="111"/>
      <c r="CH139" s="111"/>
      <c r="CI139" s="111"/>
      <c r="CJ139" s="111"/>
      <c r="CK139" s="111"/>
      <c r="CL139" s="111"/>
      <c r="CM139" s="111"/>
      <c r="CN139" s="111"/>
      <c r="CO139" s="111"/>
      <c r="CP139" s="111"/>
      <c r="CQ139" s="111"/>
      <c r="CR139" s="111"/>
      <c r="CS139" s="111"/>
      <c r="CT139" s="111"/>
      <c r="CU139" s="111"/>
      <c r="CV139" s="111"/>
      <c r="CW139" s="111"/>
      <c r="CX139" s="111"/>
      <c r="CY139" s="111"/>
      <c r="CZ139" s="111"/>
      <c r="DA139" s="111"/>
      <c r="DB139" s="111"/>
      <c r="DC139" s="111"/>
      <c r="DD139" s="111"/>
      <c r="DE139" s="111"/>
      <c r="DF139" s="111"/>
      <c r="DG139" s="111"/>
      <c r="DH139" s="111"/>
      <c r="DI139" s="111"/>
      <c r="DJ139" s="111"/>
      <c r="DK139" s="111"/>
      <c r="DL139" s="111"/>
    </row>
    <row r="140" spans="1:116" s="3" customFormat="1" ht="32.1" hidden="1" customHeight="1">
      <c r="A140" s="85" t="s">
        <v>346</v>
      </c>
      <c r="B140" s="52"/>
      <c r="C140" s="53"/>
      <c r="D140" s="53"/>
      <c r="E140" s="53"/>
      <c r="F140" s="47">
        <v>0</v>
      </c>
      <c r="G140" s="62">
        <v>0</v>
      </c>
      <c r="H140" s="35">
        <f t="shared" si="2"/>
        <v>0</v>
      </c>
      <c r="I140" s="45">
        <v>0</v>
      </c>
      <c r="J140" s="45">
        <v>0</v>
      </c>
      <c r="K140" s="45">
        <v>0</v>
      </c>
      <c r="L140" s="38">
        <f t="array" ref="L140">SUM(ROUND(I140:K140,0))</f>
        <v>0</v>
      </c>
      <c r="M140" s="148"/>
      <c r="N140" s="148"/>
      <c r="O140" s="148"/>
      <c r="P140" s="148"/>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c r="BY140" s="111"/>
      <c r="BZ140" s="111"/>
      <c r="CA140" s="111"/>
      <c r="CB140" s="111"/>
      <c r="CC140" s="111"/>
      <c r="CD140" s="111"/>
      <c r="CE140" s="111"/>
      <c r="CF140" s="111"/>
      <c r="CG140" s="111"/>
      <c r="CH140" s="111"/>
      <c r="CI140" s="111"/>
      <c r="CJ140" s="111"/>
      <c r="CK140" s="111"/>
      <c r="CL140" s="111"/>
      <c r="CM140" s="111"/>
      <c r="CN140" s="111"/>
      <c r="CO140" s="111"/>
      <c r="CP140" s="111"/>
      <c r="CQ140" s="111"/>
      <c r="CR140" s="111"/>
      <c r="CS140" s="111"/>
      <c r="CT140" s="111"/>
      <c r="CU140" s="111"/>
      <c r="CV140" s="111"/>
      <c r="CW140" s="111"/>
      <c r="CX140" s="111"/>
      <c r="CY140" s="111"/>
      <c r="CZ140" s="111"/>
      <c r="DA140" s="111"/>
      <c r="DB140" s="111"/>
      <c r="DC140" s="111"/>
      <c r="DD140" s="111"/>
      <c r="DE140" s="111"/>
      <c r="DF140" s="111"/>
      <c r="DG140" s="111"/>
      <c r="DH140" s="111"/>
      <c r="DI140" s="111"/>
      <c r="DJ140" s="111"/>
      <c r="DK140" s="111"/>
      <c r="DL140" s="111"/>
    </row>
    <row r="141" spans="1:116" s="3" customFormat="1" ht="32.1" hidden="1" customHeight="1">
      <c r="A141" s="85" t="s">
        <v>347</v>
      </c>
      <c r="B141" s="52"/>
      <c r="C141" s="53"/>
      <c r="D141" s="53"/>
      <c r="E141" s="53"/>
      <c r="F141" s="47">
        <v>0</v>
      </c>
      <c r="G141" s="62">
        <v>0</v>
      </c>
      <c r="H141" s="35">
        <f t="shared" si="2"/>
        <v>0</v>
      </c>
      <c r="I141" s="45">
        <v>0</v>
      </c>
      <c r="J141" s="45">
        <v>0</v>
      </c>
      <c r="K141" s="45">
        <v>0</v>
      </c>
      <c r="L141" s="38">
        <f t="array" ref="L141">SUM(ROUND(I141:K141,0))</f>
        <v>0</v>
      </c>
      <c r="M141" s="148"/>
      <c r="N141" s="148"/>
      <c r="O141" s="148"/>
      <c r="P141" s="148"/>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c r="BY141" s="111"/>
      <c r="BZ141" s="111"/>
      <c r="CA141" s="111"/>
      <c r="CB141" s="111"/>
      <c r="CC141" s="111"/>
      <c r="CD141" s="111"/>
      <c r="CE141" s="111"/>
      <c r="CF141" s="111"/>
      <c r="CG141" s="111"/>
      <c r="CH141" s="111"/>
      <c r="CI141" s="111"/>
      <c r="CJ141" s="111"/>
      <c r="CK141" s="111"/>
      <c r="CL141" s="111"/>
      <c r="CM141" s="111"/>
      <c r="CN141" s="111"/>
      <c r="CO141" s="111"/>
      <c r="CP141" s="111"/>
      <c r="CQ141" s="111"/>
      <c r="CR141" s="111"/>
      <c r="CS141" s="111"/>
      <c r="CT141" s="111"/>
      <c r="CU141" s="111"/>
      <c r="CV141" s="111"/>
      <c r="CW141" s="111"/>
      <c r="CX141" s="111"/>
      <c r="CY141" s="111"/>
      <c r="CZ141" s="111"/>
      <c r="DA141" s="111"/>
      <c r="DB141" s="111"/>
      <c r="DC141" s="111"/>
      <c r="DD141" s="111"/>
      <c r="DE141" s="111"/>
      <c r="DF141" s="111"/>
      <c r="DG141" s="111"/>
      <c r="DH141" s="111"/>
      <c r="DI141" s="111"/>
      <c r="DJ141" s="111"/>
      <c r="DK141" s="111"/>
      <c r="DL141" s="111"/>
    </row>
    <row r="142" spans="1:116" s="3" customFormat="1" ht="32.1" hidden="1" customHeight="1">
      <c r="A142" s="85" t="s">
        <v>348</v>
      </c>
      <c r="B142" s="52"/>
      <c r="C142" s="53"/>
      <c r="D142" s="53"/>
      <c r="E142" s="53"/>
      <c r="F142" s="47">
        <v>0</v>
      </c>
      <c r="G142" s="62">
        <v>0</v>
      </c>
      <c r="H142" s="35">
        <f t="shared" si="2"/>
        <v>0</v>
      </c>
      <c r="I142" s="45">
        <v>0</v>
      </c>
      <c r="J142" s="45">
        <v>0</v>
      </c>
      <c r="K142" s="45">
        <v>0</v>
      </c>
      <c r="L142" s="38">
        <f t="array" ref="L142">SUM(ROUND(I142:K142,0))</f>
        <v>0</v>
      </c>
      <c r="M142" s="148"/>
      <c r="N142" s="148"/>
      <c r="O142" s="148"/>
      <c r="P142" s="148"/>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c r="CA142" s="111"/>
      <c r="CB142" s="111"/>
      <c r="CC142" s="111"/>
      <c r="CD142" s="111"/>
      <c r="CE142" s="111"/>
      <c r="CF142" s="111"/>
      <c r="CG142" s="111"/>
      <c r="CH142" s="111"/>
      <c r="CI142" s="111"/>
      <c r="CJ142" s="111"/>
      <c r="CK142" s="111"/>
      <c r="CL142" s="111"/>
      <c r="CM142" s="111"/>
      <c r="CN142" s="111"/>
      <c r="CO142" s="111"/>
      <c r="CP142" s="111"/>
      <c r="CQ142" s="111"/>
      <c r="CR142" s="111"/>
      <c r="CS142" s="111"/>
      <c r="CT142" s="111"/>
      <c r="CU142" s="111"/>
      <c r="CV142" s="111"/>
      <c r="CW142" s="111"/>
      <c r="CX142" s="111"/>
      <c r="CY142" s="111"/>
      <c r="CZ142" s="111"/>
      <c r="DA142" s="111"/>
      <c r="DB142" s="111"/>
      <c r="DC142" s="111"/>
      <c r="DD142" s="111"/>
      <c r="DE142" s="111"/>
      <c r="DF142" s="111"/>
      <c r="DG142" s="111"/>
      <c r="DH142" s="111"/>
      <c r="DI142" s="111"/>
      <c r="DJ142" s="111"/>
      <c r="DK142" s="111"/>
      <c r="DL142" s="111"/>
    </row>
    <row r="143" spans="1:116" s="3" customFormat="1" ht="32.1" hidden="1" customHeight="1">
      <c r="A143" s="85" t="s">
        <v>349</v>
      </c>
      <c r="B143" s="52"/>
      <c r="C143" s="53"/>
      <c r="D143" s="53"/>
      <c r="E143" s="53"/>
      <c r="F143" s="47">
        <v>0</v>
      </c>
      <c r="G143" s="62">
        <v>0</v>
      </c>
      <c r="H143" s="35">
        <f t="shared" si="2"/>
        <v>0</v>
      </c>
      <c r="I143" s="45">
        <v>0</v>
      </c>
      <c r="J143" s="45">
        <v>0</v>
      </c>
      <c r="K143" s="45">
        <v>0</v>
      </c>
      <c r="L143" s="38">
        <f t="array" ref="L143">SUM(ROUND(I143:K143,0))</f>
        <v>0</v>
      </c>
      <c r="M143" s="148"/>
      <c r="N143" s="148"/>
      <c r="O143" s="148"/>
      <c r="P143" s="148"/>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c r="CA143" s="111"/>
      <c r="CB143" s="111"/>
      <c r="CC143" s="111"/>
      <c r="CD143" s="111"/>
      <c r="CE143" s="111"/>
      <c r="CF143" s="111"/>
      <c r="CG143" s="111"/>
      <c r="CH143" s="111"/>
      <c r="CI143" s="111"/>
      <c r="CJ143" s="111"/>
      <c r="CK143" s="111"/>
      <c r="CL143" s="111"/>
      <c r="CM143" s="111"/>
      <c r="CN143" s="111"/>
      <c r="CO143" s="111"/>
      <c r="CP143" s="111"/>
      <c r="CQ143" s="111"/>
      <c r="CR143" s="111"/>
      <c r="CS143" s="111"/>
      <c r="CT143" s="111"/>
      <c r="CU143" s="111"/>
      <c r="CV143" s="111"/>
      <c r="CW143" s="111"/>
      <c r="CX143" s="111"/>
      <c r="CY143" s="111"/>
      <c r="CZ143" s="111"/>
      <c r="DA143" s="111"/>
      <c r="DB143" s="111"/>
      <c r="DC143" s="111"/>
      <c r="DD143" s="111"/>
      <c r="DE143" s="111"/>
      <c r="DF143" s="111"/>
      <c r="DG143" s="111"/>
      <c r="DH143" s="111"/>
      <c r="DI143" s="111"/>
      <c r="DJ143" s="111"/>
      <c r="DK143" s="111"/>
      <c r="DL143" s="111"/>
    </row>
    <row r="144" spans="1:116" s="3" customFormat="1" ht="32.1" hidden="1" customHeight="1">
      <c r="A144" s="85" t="s">
        <v>350</v>
      </c>
      <c r="B144" s="52"/>
      <c r="C144" s="53"/>
      <c r="D144" s="53"/>
      <c r="E144" s="53"/>
      <c r="F144" s="47">
        <v>0</v>
      </c>
      <c r="G144" s="62">
        <v>0</v>
      </c>
      <c r="H144" s="35">
        <f t="shared" si="2"/>
        <v>0</v>
      </c>
      <c r="I144" s="45">
        <v>0</v>
      </c>
      <c r="J144" s="45">
        <v>0</v>
      </c>
      <c r="K144" s="45">
        <v>0</v>
      </c>
      <c r="L144" s="38">
        <f t="array" ref="L144">SUM(ROUND(I144:K144,0))</f>
        <v>0</v>
      </c>
      <c r="M144" s="148"/>
      <c r="N144" s="148"/>
      <c r="O144" s="148"/>
      <c r="P144" s="148"/>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1"/>
      <c r="CM144" s="111"/>
      <c r="CN144" s="111"/>
      <c r="CO144" s="111"/>
      <c r="CP144" s="111"/>
      <c r="CQ144" s="111"/>
      <c r="CR144" s="111"/>
      <c r="CS144" s="111"/>
      <c r="CT144" s="111"/>
      <c r="CU144" s="111"/>
      <c r="CV144" s="111"/>
      <c r="CW144" s="111"/>
      <c r="CX144" s="111"/>
      <c r="CY144" s="111"/>
      <c r="CZ144" s="111"/>
      <c r="DA144" s="111"/>
      <c r="DB144" s="111"/>
      <c r="DC144" s="111"/>
      <c r="DD144" s="111"/>
      <c r="DE144" s="111"/>
      <c r="DF144" s="111"/>
      <c r="DG144" s="111"/>
      <c r="DH144" s="111"/>
      <c r="DI144" s="111"/>
      <c r="DJ144" s="111"/>
      <c r="DK144" s="111"/>
      <c r="DL144" s="111"/>
    </row>
    <row r="145" spans="1:116" s="3" customFormat="1" ht="32.1" hidden="1" customHeight="1">
      <c r="A145" s="85" t="s">
        <v>351</v>
      </c>
      <c r="B145" s="52"/>
      <c r="C145" s="53"/>
      <c r="D145" s="53"/>
      <c r="E145" s="53"/>
      <c r="F145" s="47">
        <v>0</v>
      </c>
      <c r="G145" s="62">
        <v>0</v>
      </c>
      <c r="H145" s="35">
        <f t="shared" si="2"/>
        <v>0</v>
      </c>
      <c r="I145" s="45">
        <v>0</v>
      </c>
      <c r="J145" s="45">
        <v>0</v>
      </c>
      <c r="K145" s="45">
        <v>0</v>
      </c>
      <c r="L145" s="38">
        <f t="array" ref="L145">SUM(ROUND(I145:K145,0))</f>
        <v>0</v>
      </c>
      <c r="M145" s="148"/>
      <c r="N145" s="148"/>
      <c r="O145" s="148"/>
      <c r="P145" s="148"/>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1"/>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1"/>
      <c r="DL145" s="111"/>
    </row>
    <row r="146" spans="1:116" s="3" customFormat="1" ht="32.1" hidden="1" customHeight="1">
      <c r="A146" s="85" t="s">
        <v>352</v>
      </c>
      <c r="B146" s="52"/>
      <c r="C146" s="53"/>
      <c r="D146" s="53"/>
      <c r="E146" s="53"/>
      <c r="F146" s="47">
        <v>0</v>
      </c>
      <c r="G146" s="62">
        <v>0</v>
      </c>
      <c r="H146" s="35">
        <f t="shared" si="2"/>
        <v>0</v>
      </c>
      <c r="I146" s="45">
        <v>0</v>
      </c>
      <c r="J146" s="45">
        <v>0</v>
      </c>
      <c r="K146" s="45">
        <v>0</v>
      </c>
      <c r="L146" s="38">
        <f t="array" ref="L146">SUM(ROUND(I146:K146,0))</f>
        <v>0</v>
      </c>
      <c r="M146" s="148"/>
      <c r="N146" s="148"/>
      <c r="O146" s="148"/>
      <c r="P146" s="148"/>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c r="BY146" s="111"/>
      <c r="BZ146" s="111"/>
      <c r="CA146" s="111"/>
      <c r="CB146" s="111"/>
      <c r="CC146" s="111"/>
      <c r="CD146" s="111"/>
      <c r="CE146" s="111"/>
      <c r="CF146" s="111"/>
      <c r="CG146" s="111"/>
      <c r="CH146" s="111"/>
      <c r="CI146" s="111"/>
      <c r="CJ146" s="111"/>
      <c r="CK146" s="111"/>
      <c r="CL146" s="111"/>
      <c r="CM146" s="111"/>
      <c r="CN146" s="111"/>
      <c r="CO146" s="111"/>
      <c r="CP146" s="111"/>
      <c r="CQ146" s="111"/>
      <c r="CR146" s="111"/>
      <c r="CS146" s="111"/>
      <c r="CT146" s="111"/>
      <c r="CU146" s="111"/>
      <c r="CV146" s="111"/>
      <c r="CW146" s="111"/>
      <c r="CX146" s="111"/>
      <c r="CY146" s="111"/>
      <c r="CZ146" s="111"/>
      <c r="DA146" s="111"/>
      <c r="DB146" s="111"/>
      <c r="DC146" s="111"/>
      <c r="DD146" s="111"/>
      <c r="DE146" s="111"/>
      <c r="DF146" s="111"/>
      <c r="DG146" s="111"/>
      <c r="DH146" s="111"/>
      <c r="DI146" s="111"/>
      <c r="DJ146" s="111"/>
      <c r="DK146" s="111"/>
      <c r="DL146" s="111"/>
    </row>
    <row r="147" spans="1:116" s="3" customFormat="1" ht="32.1" hidden="1" customHeight="1">
      <c r="A147" s="85" t="s">
        <v>353</v>
      </c>
      <c r="B147" s="52"/>
      <c r="C147" s="53"/>
      <c r="D147" s="53"/>
      <c r="E147" s="53"/>
      <c r="F147" s="47">
        <v>0</v>
      </c>
      <c r="G147" s="62">
        <v>0</v>
      </c>
      <c r="H147" s="35">
        <f t="shared" si="2"/>
        <v>0</v>
      </c>
      <c r="I147" s="45">
        <v>0</v>
      </c>
      <c r="J147" s="45">
        <v>0</v>
      </c>
      <c r="K147" s="45">
        <v>0</v>
      </c>
      <c r="L147" s="38">
        <f t="array" ref="L147">SUM(ROUND(I147:K147,0))</f>
        <v>0</v>
      </c>
      <c r="M147" s="148"/>
      <c r="N147" s="148"/>
      <c r="O147" s="148"/>
      <c r="P147" s="148"/>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row>
    <row r="148" spans="1:116" s="3" customFormat="1" ht="32.1" hidden="1" customHeight="1">
      <c r="A148" s="85" t="s">
        <v>354</v>
      </c>
      <c r="B148" s="52"/>
      <c r="C148" s="53"/>
      <c r="D148" s="53"/>
      <c r="E148" s="53"/>
      <c r="F148" s="47">
        <v>0</v>
      </c>
      <c r="G148" s="62">
        <v>0</v>
      </c>
      <c r="H148" s="35">
        <f t="shared" si="2"/>
        <v>0</v>
      </c>
      <c r="I148" s="45">
        <v>0</v>
      </c>
      <c r="J148" s="45">
        <v>0</v>
      </c>
      <c r="K148" s="45">
        <v>0</v>
      </c>
      <c r="L148" s="38">
        <f t="array" ref="L148">SUM(ROUND(I148:K148,0))</f>
        <v>0</v>
      </c>
      <c r="M148" s="148"/>
      <c r="N148" s="148"/>
      <c r="O148" s="148"/>
      <c r="P148" s="148"/>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1"/>
      <c r="DJ148" s="111"/>
      <c r="DK148" s="111"/>
      <c r="DL148" s="111"/>
    </row>
    <row r="149" spans="1:116" s="3" customFormat="1" ht="32.1" hidden="1" customHeight="1">
      <c r="A149" s="85" t="s">
        <v>355</v>
      </c>
      <c r="B149" s="52"/>
      <c r="C149" s="53"/>
      <c r="D149" s="53"/>
      <c r="E149" s="53"/>
      <c r="F149" s="47">
        <v>0</v>
      </c>
      <c r="G149" s="62">
        <v>0</v>
      </c>
      <c r="H149" s="35">
        <f t="shared" si="2"/>
        <v>0</v>
      </c>
      <c r="I149" s="45">
        <v>0</v>
      </c>
      <c r="J149" s="45">
        <v>0</v>
      </c>
      <c r="K149" s="45">
        <v>0</v>
      </c>
      <c r="L149" s="38">
        <f t="array" ref="L149">SUM(ROUND(I149:K149,0))</f>
        <v>0</v>
      </c>
      <c r="M149" s="148"/>
      <c r="N149" s="148"/>
      <c r="O149" s="148"/>
      <c r="P149" s="148"/>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c r="BY149" s="111"/>
      <c r="BZ149" s="111"/>
      <c r="CA149" s="111"/>
      <c r="CB149" s="111"/>
      <c r="CC149" s="111"/>
      <c r="CD149" s="111"/>
      <c r="CE149" s="111"/>
      <c r="CF149" s="111"/>
      <c r="CG149" s="111"/>
      <c r="CH149" s="111"/>
      <c r="CI149" s="111"/>
      <c r="CJ149" s="111"/>
      <c r="CK149" s="111"/>
      <c r="CL149" s="111"/>
      <c r="CM149" s="111"/>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1"/>
      <c r="DL149" s="111"/>
    </row>
    <row r="150" spans="1:116" s="3" customFormat="1" ht="32.1" hidden="1" customHeight="1">
      <c r="A150" s="85" t="s">
        <v>356</v>
      </c>
      <c r="B150" s="52"/>
      <c r="C150" s="53"/>
      <c r="D150" s="53"/>
      <c r="E150" s="53"/>
      <c r="F150" s="47">
        <v>0</v>
      </c>
      <c r="G150" s="62">
        <v>0</v>
      </c>
      <c r="H150" s="35">
        <f t="shared" si="2"/>
        <v>0</v>
      </c>
      <c r="I150" s="45">
        <v>0</v>
      </c>
      <c r="J150" s="45">
        <v>0</v>
      </c>
      <c r="K150" s="45">
        <v>0</v>
      </c>
      <c r="L150" s="38">
        <f t="array" ref="L150">SUM(ROUND(I150:K150,0))</f>
        <v>0</v>
      </c>
      <c r="M150" s="148"/>
      <c r="N150" s="148"/>
      <c r="O150" s="148"/>
      <c r="P150" s="148"/>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c r="BY150" s="111"/>
      <c r="BZ150" s="111"/>
      <c r="CA150" s="111"/>
      <c r="CB150" s="111"/>
      <c r="CC150" s="111"/>
      <c r="CD150" s="111"/>
      <c r="CE150" s="111"/>
      <c r="CF150" s="111"/>
      <c r="CG150" s="111"/>
      <c r="CH150" s="111"/>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1"/>
      <c r="DF150" s="111"/>
      <c r="DG150" s="111"/>
      <c r="DH150" s="111"/>
      <c r="DI150" s="111"/>
      <c r="DJ150" s="111"/>
      <c r="DK150" s="111"/>
      <c r="DL150" s="111"/>
    </row>
    <row r="151" spans="1:116" s="3" customFormat="1" ht="32.1" hidden="1" customHeight="1">
      <c r="A151" s="85" t="s">
        <v>357</v>
      </c>
      <c r="B151" s="52"/>
      <c r="C151" s="53"/>
      <c r="D151" s="53"/>
      <c r="E151" s="53"/>
      <c r="F151" s="47">
        <v>0</v>
      </c>
      <c r="G151" s="62">
        <v>0</v>
      </c>
      <c r="H151" s="35">
        <f t="shared" si="2"/>
        <v>0</v>
      </c>
      <c r="I151" s="45">
        <v>0</v>
      </c>
      <c r="J151" s="45">
        <v>0</v>
      </c>
      <c r="K151" s="45">
        <v>0</v>
      </c>
      <c r="L151" s="38">
        <f t="array" ref="L151">SUM(ROUND(I151:K151,0))</f>
        <v>0</v>
      </c>
      <c r="M151" s="148"/>
      <c r="N151" s="148"/>
      <c r="O151" s="148"/>
      <c r="P151" s="148"/>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row>
    <row r="152" spans="1:116" s="3" customFormat="1" ht="32.1" hidden="1" customHeight="1">
      <c r="A152" s="85" t="s">
        <v>358</v>
      </c>
      <c r="B152" s="52"/>
      <c r="C152" s="53"/>
      <c r="D152" s="53"/>
      <c r="E152" s="53"/>
      <c r="F152" s="47">
        <v>0</v>
      </c>
      <c r="G152" s="62">
        <v>0</v>
      </c>
      <c r="H152" s="35">
        <f t="shared" si="2"/>
        <v>0</v>
      </c>
      <c r="I152" s="45">
        <v>0</v>
      </c>
      <c r="J152" s="45">
        <v>0</v>
      </c>
      <c r="K152" s="45">
        <v>0</v>
      </c>
      <c r="L152" s="38">
        <f t="array" ref="L152">SUM(ROUND(I152:K152,0))</f>
        <v>0</v>
      </c>
      <c r="M152" s="148"/>
      <c r="N152" s="148"/>
      <c r="O152" s="148"/>
      <c r="P152" s="148"/>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c r="BY152" s="111"/>
      <c r="BZ152" s="111"/>
      <c r="CA152" s="111"/>
      <c r="CB152" s="111"/>
      <c r="CC152" s="111"/>
      <c r="CD152" s="111"/>
      <c r="CE152" s="111"/>
      <c r="CF152" s="111"/>
      <c r="CG152" s="111"/>
      <c r="CH152" s="111"/>
      <c r="CI152" s="111"/>
      <c r="CJ152" s="111"/>
      <c r="CK152" s="111"/>
      <c r="CL152" s="111"/>
      <c r="CM152" s="111"/>
      <c r="CN152" s="111"/>
      <c r="CO152" s="111"/>
      <c r="CP152" s="111"/>
      <c r="CQ152" s="111"/>
      <c r="CR152" s="111"/>
      <c r="CS152" s="111"/>
      <c r="CT152" s="111"/>
      <c r="CU152" s="111"/>
      <c r="CV152" s="111"/>
      <c r="CW152" s="111"/>
      <c r="CX152" s="111"/>
      <c r="CY152" s="111"/>
      <c r="CZ152" s="111"/>
      <c r="DA152" s="111"/>
      <c r="DB152" s="111"/>
      <c r="DC152" s="111"/>
      <c r="DD152" s="111"/>
      <c r="DE152" s="111"/>
      <c r="DF152" s="111"/>
      <c r="DG152" s="111"/>
      <c r="DH152" s="111"/>
      <c r="DI152" s="111"/>
      <c r="DJ152" s="111"/>
      <c r="DK152" s="111"/>
      <c r="DL152" s="111"/>
    </row>
    <row r="153" spans="1:116" s="3" customFormat="1" ht="32.1" hidden="1" customHeight="1">
      <c r="A153" s="85" t="s">
        <v>359</v>
      </c>
      <c r="B153" s="52"/>
      <c r="C153" s="53"/>
      <c r="D153" s="53"/>
      <c r="E153" s="53"/>
      <c r="F153" s="47">
        <v>0</v>
      </c>
      <c r="G153" s="62">
        <v>0</v>
      </c>
      <c r="H153" s="35">
        <f t="shared" si="2"/>
        <v>0</v>
      </c>
      <c r="I153" s="45">
        <v>0</v>
      </c>
      <c r="J153" s="45">
        <v>0</v>
      </c>
      <c r="K153" s="45">
        <v>0</v>
      </c>
      <c r="L153" s="38">
        <f t="array" ref="L153">SUM(ROUND(I153:K153,0))</f>
        <v>0</v>
      </c>
      <c r="M153" s="148"/>
      <c r="N153" s="148"/>
      <c r="O153" s="148"/>
      <c r="P153" s="148"/>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c r="CA153" s="111"/>
      <c r="CB153" s="111"/>
      <c r="CC153" s="111"/>
      <c r="CD153" s="111"/>
      <c r="CE153" s="111"/>
      <c r="CF153" s="111"/>
      <c r="CG153" s="111"/>
      <c r="CH153" s="111"/>
      <c r="CI153" s="111"/>
      <c r="CJ153" s="111"/>
      <c r="CK153" s="111"/>
      <c r="CL153" s="111"/>
      <c r="CM153" s="111"/>
      <c r="CN153" s="111"/>
      <c r="CO153" s="111"/>
      <c r="CP153" s="111"/>
      <c r="CQ153" s="111"/>
      <c r="CR153" s="111"/>
      <c r="CS153" s="111"/>
      <c r="CT153" s="111"/>
      <c r="CU153" s="111"/>
      <c r="CV153" s="111"/>
      <c r="CW153" s="111"/>
      <c r="CX153" s="111"/>
      <c r="CY153" s="111"/>
      <c r="CZ153" s="111"/>
      <c r="DA153" s="111"/>
      <c r="DB153" s="111"/>
      <c r="DC153" s="111"/>
      <c r="DD153" s="111"/>
      <c r="DE153" s="111"/>
      <c r="DF153" s="111"/>
      <c r="DG153" s="111"/>
      <c r="DH153" s="111"/>
      <c r="DI153" s="111"/>
      <c r="DJ153" s="111"/>
      <c r="DK153" s="111"/>
      <c r="DL153" s="111"/>
    </row>
    <row r="154" spans="1:116" s="3" customFormat="1" ht="32.1" hidden="1" customHeight="1">
      <c r="A154" s="85" t="s">
        <v>360</v>
      </c>
      <c r="B154" s="52"/>
      <c r="C154" s="53"/>
      <c r="D154" s="53"/>
      <c r="E154" s="53"/>
      <c r="F154" s="47">
        <v>0</v>
      </c>
      <c r="G154" s="62">
        <v>0</v>
      </c>
      <c r="H154" s="35">
        <f t="shared" si="2"/>
        <v>0</v>
      </c>
      <c r="I154" s="45">
        <v>0</v>
      </c>
      <c r="J154" s="45">
        <v>0</v>
      </c>
      <c r="K154" s="45">
        <v>0</v>
      </c>
      <c r="L154" s="38">
        <f t="array" ref="L154">SUM(ROUND(I154:K154,0))</f>
        <v>0</v>
      </c>
      <c r="M154" s="148"/>
      <c r="N154" s="148"/>
      <c r="O154" s="148"/>
      <c r="P154" s="148"/>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c r="BY154" s="111"/>
      <c r="BZ154" s="111"/>
      <c r="CA154" s="111"/>
      <c r="CB154" s="111"/>
      <c r="CC154" s="111"/>
      <c r="CD154" s="111"/>
      <c r="CE154" s="111"/>
      <c r="CF154" s="111"/>
      <c r="CG154" s="111"/>
      <c r="CH154" s="111"/>
      <c r="CI154" s="111"/>
      <c r="CJ154" s="111"/>
      <c r="CK154" s="111"/>
      <c r="CL154" s="111"/>
      <c r="CM154" s="111"/>
      <c r="CN154" s="111"/>
      <c r="CO154" s="111"/>
      <c r="CP154" s="111"/>
      <c r="CQ154" s="111"/>
      <c r="CR154" s="111"/>
      <c r="CS154" s="111"/>
      <c r="CT154" s="111"/>
      <c r="CU154" s="111"/>
      <c r="CV154" s="111"/>
      <c r="CW154" s="111"/>
      <c r="CX154" s="111"/>
      <c r="CY154" s="111"/>
      <c r="CZ154" s="111"/>
      <c r="DA154" s="111"/>
      <c r="DB154" s="111"/>
      <c r="DC154" s="111"/>
      <c r="DD154" s="111"/>
      <c r="DE154" s="111"/>
      <c r="DF154" s="111"/>
      <c r="DG154" s="111"/>
      <c r="DH154" s="111"/>
      <c r="DI154" s="111"/>
      <c r="DJ154" s="111"/>
      <c r="DK154" s="111"/>
      <c r="DL154" s="111"/>
    </row>
    <row r="155" spans="1:116" s="3" customFormat="1" ht="32.1" hidden="1" customHeight="1">
      <c r="A155" s="85" t="s">
        <v>361</v>
      </c>
      <c r="B155" s="52"/>
      <c r="C155" s="53"/>
      <c r="D155" s="53"/>
      <c r="E155" s="53"/>
      <c r="F155" s="47">
        <v>0</v>
      </c>
      <c r="G155" s="62">
        <v>0</v>
      </c>
      <c r="H155" s="35">
        <f t="shared" si="2"/>
        <v>0</v>
      </c>
      <c r="I155" s="45">
        <v>0</v>
      </c>
      <c r="J155" s="45">
        <v>0</v>
      </c>
      <c r="K155" s="45">
        <v>0</v>
      </c>
      <c r="L155" s="38">
        <f t="array" ref="L155">SUM(ROUND(I155:K155,0))</f>
        <v>0</v>
      </c>
      <c r="M155" s="148"/>
      <c r="N155" s="148"/>
      <c r="O155" s="148"/>
      <c r="P155" s="148"/>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c r="BY155" s="111"/>
      <c r="BZ155" s="111"/>
      <c r="CA155" s="111"/>
      <c r="CB155" s="111"/>
      <c r="CC155" s="111"/>
      <c r="CD155" s="111"/>
      <c r="CE155" s="111"/>
      <c r="CF155" s="111"/>
      <c r="CG155" s="111"/>
      <c r="CH155" s="111"/>
      <c r="CI155" s="111"/>
      <c r="CJ155" s="111"/>
      <c r="CK155" s="111"/>
      <c r="CL155" s="111"/>
      <c r="CM155" s="111"/>
      <c r="CN155" s="111"/>
      <c r="CO155" s="111"/>
      <c r="CP155" s="111"/>
      <c r="CQ155" s="111"/>
      <c r="CR155" s="111"/>
      <c r="CS155" s="111"/>
      <c r="CT155" s="111"/>
      <c r="CU155" s="111"/>
      <c r="CV155" s="111"/>
      <c r="CW155" s="111"/>
      <c r="CX155" s="111"/>
      <c r="CY155" s="111"/>
      <c r="CZ155" s="111"/>
      <c r="DA155" s="111"/>
      <c r="DB155" s="111"/>
      <c r="DC155" s="111"/>
      <c r="DD155" s="111"/>
      <c r="DE155" s="111"/>
      <c r="DF155" s="111"/>
      <c r="DG155" s="111"/>
      <c r="DH155" s="111"/>
      <c r="DI155" s="111"/>
      <c r="DJ155" s="111"/>
      <c r="DK155" s="111"/>
      <c r="DL155" s="111"/>
    </row>
    <row r="156" spans="1:116" s="3" customFormat="1" ht="32.1" hidden="1" customHeight="1">
      <c r="A156" s="85" t="s">
        <v>362</v>
      </c>
      <c r="B156" s="52"/>
      <c r="C156" s="53"/>
      <c r="D156" s="53"/>
      <c r="E156" s="53"/>
      <c r="F156" s="47">
        <v>0</v>
      </c>
      <c r="G156" s="62">
        <v>0</v>
      </c>
      <c r="H156" s="35">
        <f t="shared" si="2"/>
        <v>0</v>
      </c>
      <c r="I156" s="45">
        <v>0</v>
      </c>
      <c r="J156" s="45">
        <v>0</v>
      </c>
      <c r="K156" s="45">
        <v>0</v>
      </c>
      <c r="L156" s="38">
        <f t="array" ref="L156">SUM(ROUND(I156:K156,0))</f>
        <v>0</v>
      </c>
      <c r="M156" s="148"/>
      <c r="N156" s="148"/>
      <c r="O156" s="148"/>
      <c r="P156" s="148"/>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c r="CA156" s="111"/>
      <c r="CB156" s="111"/>
      <c r="CC156" s="111"/>
      <c r="CD156" s="111"/>
      <c r="CE156" s="111"/>
      <c r="CF156" s="111"/>
      <c r="CG156" s="111"/>
      <c r="CH156" s="111"/>
      <c r="CI156" s="111"/>
      <c r="CJ156" s="111"/>
      <c r="CK156" s="111"/>
      <c r="CL156" s="111"/>
      <c r="CM156" s="111"/>
      <c r="CN156" s="111"/>
      <c r="CO156" s="111"/>
      <c r="CP156" s="111"/>
      <c r="CQ156" s="111"/>
      <c r="CR156" s="111"/>
      <c r="CS156" s="111"/>
      <c r="CT156" s="111"/>
      <c r="CU156" s="111"/>
      <c r="CV156" s="111"/>
      <c r="CW156" s="111"/>
      <c r="CX156" s="111"/>
      <c r="CY156" s="111"/>
      <c r="CZ156" s="111"/>
      <c r="DA156" s="111"/>
      <c r="DB156" s="111"/>
      <c r="DC156" s="111"/>
      <c r="DD156" s="111"/>
      <c r="DE156" s="111"/>
      <c r="DF156" s="111"/>
      <c r="DG156" s="111"/>
      <c r="DH156" s="111"/>
      <c r="DI156" s="111"/>
      <c r="DJ156" s="111"/>
      <c r="DK156" s="111"/>
      <c r="DL156" s="111"/>
    </row>
    <row r="157" spans="1:116" s="3" customFormat="1" ht="32.1" hidden="1" customHeight="1">
      <c r="A157" s="85" t="s">
        <v>363</v>
      </c>
      <c r="B157" s="52"/>
      <c r="C157" s="53"/>
      <c r="D157" s="53"/>
      <c r="E157" s="53"/>
      <c r="F157" s="47">
        <v>0</v>
      </c>
      <c r="G157" s="62">
        <v>0</v>
      </c>
      <c r="H157" s="35">
        <f t="shared" si="2"/>
        <v>0</v>
      </c>
      <c r="I157" s="45">
        <v>0</v>
      </c>
      <c r="J157" s="45">
        <v>0</v>
      </c>
      <c r="K157" s="45">
        <v>0</v>
      </c>
      <c r="L157" s="38">
        <f t="array" ref="L157">SUM(ROUND(I157:K157,0))</f>
        <v>0</v>
      </c>
      <c r="M157" s="148"/>
      <c r="N157" s="148"/>
      <c r="O157" s="148"/>
      <c r="P157" s="148"/>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c r="BY157" s="111"/>
      <c r="BZ157" s="111"/>
      <c r="CA157" s="111"/>
      <c r="CB157" s="111"/>
      <c r="CC157" s="111"/>
      <c r="CD157" s="111"/>
      <c r="CE157" s="111"/>
      <c r="CF157" s="111"/>
      <c r="CG157" s="111"/>
      <c r="CH157" s="111"/>
      <c r="CI157" s="111"/>
      <c r="CJ157" s="111"/>
      <c r="CK157" s="111"/>
      <c r="CL157" s="111"/>
      <c r="CM157" s="111"/>
      <c r="CN157" s="111"/>
      <c r="CO157" s="111"/>
      <c r="CP157" s="111"/>
      <c r="CQ157" s="111"/>
      <c r="CR157" s="111"/>
      <c r="CS157" s="111"/>
      <c r="CT157" s="111"/>
      <c r="CU157" s="111"/>
      <c r="CV157" s="111"/>
      <c r="CW157" s="111"/>
      <c r="CX157" s="111"/>
      <c r="CY157" s="111"/>
      <c r="CZ157" s="111"/>
      <c r="DA157" s="111"/>
      <c r="DB157" s="111"/>
      <c r="DC157" s="111"/>
      <c r="DD157" s="111"/>
      <c r="DE157" s="111"/>
      <c r="DF157" s="111"/>
      <c r="DG157" s="111"/>
      <c r="DH157" s="111"/>
      <c r="DI157" s="111"/>
      <c r="DJ157" s="111"/>
      <c r="DK157" s="111"/>
      <c r="DL157" s="111"/>
    </row>
    <row r="158" spans="1:116" s="3" customFormat="1" ht="32.1" hidden="1" customHeight="1">
      <c r="A158" s="85" t="s">
        <v>364</v>
      </c>
      <c r="B158" s="52"/>
      <c r="C158" s="53"/>
      <c r="D158" s="53"/>
      <c r="E158" s="53"/>
      <c r="F158" s="47">
        <v>0</v>
      </c>
      <c r="G158" s="62">
        <v>0</v>
      </c>
      <c r="H158" s="35">
        <f t="shared" si="2"/>
        <v>0</v>
      </c>
      <c r="I158" s="45">
        <v>0</v>
      </c>
      <c r="J158" s="45">
        <v>0</v>
      </c>
      <c r="K158" s="45">
        <v>0</v>
      </c>
      <c r="L158" s="38">
        <f t="array" ref="L158">SUM(ROUND(I158:K158,0))</f>
        <v>0</v>
      </c>
      <c r="M158" s="148"/>
      <c r="N158" s="148"/>
      <c r="O158" s="148"/>
      <c r="P158" s="148"/>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c r="BY158" s="111"/>
      <c r="BZ158" s="111"/>
      <c r="CA158" s="111"/>
      <c r="CB158" s="111"/>
      <c r="CC158" s="111"/>
      <c r="CD158" s="111"/>
      <c r="CE158" s="111"/>
      <c r="CF158" s="111"/>
      <c r="CG158" s="111"/>
      <c r="CH158" s="111"/>
      <c r="CI158" s="111"/>
      <c r="CJ158" s="111"/>
      <c r="CK158" s="111"/>
      <c r="CL158" s="111"/>
      <c r="CM158" s="111"/>
      <c r="CN158" s="111"/>
      <c r="CO158" s="111"/>
      <c r="CP158" s="111"/>
      <c r="CQ158" s="111"/>
      <c r="CR158" s="111"/>
      <c r="CS158" s="111"/>
      <c r="CT158" s="111"/>
      <c r="CU158" s="111"/>
      <c r="CV158" s="111"/>
      <c r="CW158" s="111"/>
      <c r="CX158" s="111"/>
      <c r="CY158" s="111"/>
      <c r="CZ158" s="111"/>
      <c r="DA158" s="111"/>
      <c r="DB158" s="111"/>
      <c r="DC158" s="111"/>
      <c r="DD158" s="111"/>
      <c r="DE158" s="111"/>
      <c r="DF158" s="111"/>
      <c r="DG158" s="111"/>
      <c r="DH158" s="111"/>
      <c r="DI158" s="111"/>
      <c r="DJ158" s="111"/>
      <c r="DK158" s="111"/>
      <c r="DL158" s="111"/>
    </row>
    <row r="159" spans="1:116" s="3" customFormat="1" ht="32.1" hidden="1" customHeight="1">
      <c r="A159" s="85" t="s">
        <v>365</v>
      </c>
      <c r="B159" s="52"/>
      <c r="C159" s="53"/>
      <c r="D159" s="53"/>
      <c r="E159" s="53"/>
      <c r="F159" s="47">
        <v>0</v>
      </c>
      <c r="G159" s="62">
        <v>0</v>
      </c>
      <c r="H159" s="35">
        <f t="shared" si="2"/>
        <v>0</v>
      </c>
      <c r="I159" s="45">
        <v>0</v>
      </c>
      <c r="J159" s="45">
        <v>0</v>
      </c>
      <c r="K159" s="45">
        <v>0</v>
      </c>
      <c r="L159" s="38">
        <f t="array" ref="L159">SUM(ROUND(I159:K159,0))</f>
        <v>0</v>
      </c>
      <c r="M159" s="148"/>
      <c r="N159" s="148"/>
      <c r="O159" s="148"/>
      <c r="P159" s="148"/>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c r="BY159" s="111"/>
      <c r="BZ159" s="111"/>
      <c r="CA159" s="111"/>
      <c r="CB159" s="111"/>
      <c r="CC159" s="111"/>
      <c r="CD159" s="111"/>
      <c r="CE159" s="111"/>
      <c r="CF159" s="111"/>
      <c r="CG159" s="111"/>
      <c r="CH159" s="111"/>
      <c r="CI159" s="111"/>
      <c r="CJ159" s="111"/>
      <c r="CK159" s="111"/>
      <c r="CL159" s="111"/>
      <c r="CM159" s="111"/>
      <c r="CN159" s="111"/>
      <c r="CO159" s="111"/>
      <c r="CP159" s="111"/>
      <c r="CQ159" s="111"/>
      <c r="CR159" s="111"/>
      <c r="CS159" s="111"/>
      <c r="CT159" s="111"/>
      <c r="CU159" s="111"/>
      <c r="CV159" s="111"/>
      <c r="CW159" s="111"/>
      <c r="CX159" s="111"/>
      <c r="CY159" s="111"/>
      <c r="CZ159" s="111"/>
      <c r="DA159" s="111"/>
      <c r="DB159" s="111"/>
      <c r="DC159" s="111"/>
      <c r="DD159" s="111"/>
      <c r="DE159" s="111"/>
      <c r="DF159" s="111"/>
      <c r="DG159" s="111"/>
      <c r="DH159" s="111"/>
      <c r="DI159" s="111"/>
      <c r="DJ159" s="111"/>
      <c r="DK159" s="111"/>
      <c r="DL159" s="111"/>
    </row>
    <row r="160" spans="1:116" s="3" customFormat="1" ht="32.1" hidden="1" customHeight="1">
      <c r="A160" s="85" t="s">
        <v>366</v>
      </c>
      <c r="B160" s="52"/>
      <c r="C160" s="53"/>
      <c r="D160" s="53"/>
      <c r="E160" s="53"/>
      <c r="F160" s="47">
        <v>0</v>
      </c>
      <c r="G160" s="62">
        <v>0</v>
      </c>
      <c r="H160" s="35">
        <f t="shared" si="2"/>
        <v>0</v>
      </c>
      <c r="I160" s="45">
        <v>0</v>
      </c>
      <c r="J160" s="45">
        <v>0</v>
      </c>
      <c r="K160" s="45">
        <v>0</v>
      </c>
      <c r="L160" s="38">
        <f t="array" ref="L160">SUM(ROUND(I160:K160,0))</f>
        <v>0</v>
      </c>
      <c r="M160" s="148"/>
      <c r="N160" s="148"/>
      <c r="O160" s="148"/>
      <c r="P160" s="148"/>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c r="BY160" s="111"/>
      <c r="BZ160" s="111"/>
      <c r="CA160" s="111"/>
      <c r="CB160" s="111"/>
      <c r="CC160" s="111"/>
      <c r="CD160" s="111"/>
      <c r="CE160" s="111"/>
      <c r="CF160" s="111"/>
      <c r="CG160" s="111"/>
      <c r="CH160" s="111"/>
      <c r="CI160" s="111"/>
      <c r="CJ160" s="111"/>
      <c r="CK160" s="111"/>
      <c r="CL160" s="111"/>
      <c r="CM160" s="111"/>
      <c r="CN160" s="111"/>
      <c r="CO160" s="111"/>
      <c r="CP160" s="111"/>
      <c r="CQ160" s="111"/>
      <c r="CR160" s="111"/>
      <c r="CS160" s="111"/>
      <c r="CT160" s="111"/>
      <c r="CU160" s="111"/>
      <c r="CV160" s="111"/>
      <c r="CW160" s="111"/>
      <c r="CX160" s="111"/>
      <c r="CY160" s="111"/>
      <c r="CZ160" s="111"/>
      <c r="DA160" s="111"/>
      <c r="DB160" s="111"/>
      <c r="DC160" s="111"/>
      <c r="DD160" s="111"/>
      <c r="DE160" s="111"/>
      <c r="DF160" s="111"/>
      <c r="DG160" s="111"/>
      <c r="DH160" s="111"/>
      <c r="DI160" s="111"/>
      <c r="DJ160" s="111"/>
      <c r="DK160" s="111"/>
      <c r="DL160" s="111"/>
    </row>
    <row r="161" spans="1:116" s="3" customFormat="1" ht="32.1" hidden="1" customHeight="1">
      <c r="A161" s="85" t="s">
        <v>367</v>
      </c>
      <c r="B161" s="52"/>
      <c r="C161" s="53"/>
      <c r="D161" s="53"/>
      <c r="E161" s="53"/>
      <c r="F161" s="47">
        <v>0</v>
      </c>
      <c r="G161" s="62">
        <v>0</v>
      </c>
      <c r="H161" s="35">
        <f t="shared" si="2"/>
        <v>0</v>
      </c>
      <c r="I161" s="45">
        <v>0</v>
      </c>
      <c r="J161" s="45">
        <v>0</v>
      </c>
      <c r="K161" s="45">
        <v>0</v>
      </c>
      <c r="L161" s="38">
        <f t="array" ref="L161">SUM(ROUND(I161:K161,0))</f>
        <v>0</v>
      </c>
      <c r="M161" s="148"/>
      <c r="N161" s="148"/>
      <c r="O161" s="148"/>
      <c r="P161" s="148"/>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c r="BY161" s="111"/>
      <c r="BZ161" s="111"/>
      <c r="CA161" s="111"/>
      <c r="CB161" s="111"/>
      <c r="CC161" s="111"/>
      <c r="CD161" s="111"/>
      <c r="CE161" s="111"/>
      <c r="CF161" s="111"/>
      <c r="CG161" s="111"/>
      <c r="CH161" s="111"/>
      <c r="CI161" s="111"/>
      <c r="CJ161" s="111"/>
      <c r="CK161" s="111"/>
      <c r="CL161" s="111"/>
      <c r="CM161" s="111"/>
      <c r="CN161" s="111"/>
      <c r="CO161" s="111"/>
      <c r="CP161" s="111"/>
      <c r="CQ161" s="111"/>
      <c r="CR161" s="111"/>
      <c r="CS161" s="111"/>
      <c r="CT161" s="111"/>
      <c r="CU161" s="111"/>
      <c r="CV161" s="111"/>
      <c r="CW161" s="111"/>
      <c r="CX161" s="111"/>
      <c r="CY161" s="111"/>
      <c r="CZ161" s="111"/>
      <c r="DA161" s="111"/>
      <c r="DB161" s="111"/>
      <c r="DC161" s="111"/>
      <c r="DD161" s="111"/>
      <c r="DE161" s="111"/>
      <c r="DF161" s="111"/>
      <c r="DG161" s="111"/>
      <c r="DH161" s="111"/>
      <c r="DI161" s="111"/>
      <c r="DJ161" s="111"/>
      <c r="DK161" s="111"/>
      <c r="DL161" s="111"/>
    </row>
    <row r="162" spans="1:116" s="3" customFormat="1" ht="32.1" hidden="1" customHeight="1">
      <c r="A162" s="85" t="s">
        <v>368</v>
      </c>
      <c r="B162" s="52"/>
      <c r="C162" s="53"/>
      <c r="D162" s="53"/>
      <c r="E162" s="53"/>
      <c r="F162" s="47">
        <v>0</v>
      </c>
      <c r="G162" s="62">
        <v>0</v>
      </c>
      <c r="H162" s="35">
        <f t="shared" si="2"/>
        <v>0</v>
      </c>
      <c r="I162" s="45">
        <v>0</v>
      </c>
      <c r="J162" s="45">
        <v>0</v>
      </c>
      <c r="K162" s="45">
        <v>0</v>
      </c>
      <c r="L162" s="38">
        <f t="array" ref="L162">SUM(ROUND(I162:K162,0))</f>
        <v>0</v>
      </c>
      <c r="M162" s="148"/>
      <c r="N162" s="148"/>
      <c r="O162" s="148"/>
      <c r="P162" s="148"/>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c r="BY162" s="111"/>
      <c r="BZ162" s="111"/>
      <c r="CA162" s="111"/>
      <c r="CB162" s="111"/>
      <c r="CC162" s="111"/>
      <c r="CD162" s="111"/>
      <c r="CE162" s="111"/>
      <c r="CF162" s="111"/>
      <c r="CG162" s="111"/>
      <c r="CH162" s="111"/>
      <c r="CI162" s="111"/>
      <c r="CJ162" s="111"/>
      <c r="CK162" s="111"/>
      <c r="CL162" s="111"/>
      <c r="CM162" s="111"/>
      <c r="CN162" s="111"/>
      <c r="CO162" s="111"/>
      <c r="CP162" s="111"/>
      <c r="CQ162" s="111"/>
      <c r="CR162" s="111"/>
      <c r="CS162" s="111"/>
      <c r="CT162" s="111"/>
      <c r="CU162" s="111"/>
      <c r="CV162" s="111"/>
      <c r="CW162" s="111"/>
      <c r="CX162" s="111"/>
      <c r="CY162" s="111"/>
      <c r="CZ162" s="111"/>
      <c r="DA162" s="111"/>
      <c r="DB162" s="111"/>
      <c r="DC162" s="111"/>
      <c r="DD162" s="111"/>
      <c r="DE162" s="111"/>
      <c r="DF162" s="111"/>
      <c r="DG162" s="111"/>
      <c r="DH162" s="111"/>
      <c r="DI162" s="111"/>
      <c r="DJ162" s="111"/>
      <c r="DK162" s="111"/>
      <c r="DL162" s="111"/>
    </row>
    <row r="163" spans="1:116" s="3" customFormat="1" ht="32.1" hidden="1" customHeight="1">
      <c r="A163" s="85" t="s">
        <v>369</v>
      </c>
      <c r="B163" s="52"/>
      <c r="C163" s="53"/>
      <c r="D163" s="53"/>
      <c r="E163" s="53"/>
      <c r="F163" s="47">
        <v>0</v>
      </c>
      <c r="G163" s="62">
        <v>0</v>
      </c>
      <c r="H163" s="35">
        <f t="shared" si="2"/>
        <v>0</v>
      </c>
      <c r="I163" s="45">
        <v>0</v>
      </c>
      <c r="J163" s="45">
        <v>0</v>
      </c>
      <c r="K163" s="45">
        <v>0</v>
      </c>
      <c r="L163" s="38">
        <f t="array" ref="L163">SUM(ROUND(I163:K163,0))</f>
        <v>0</v>
      </c>
      <c r="M163" s="148"/>
      <c r="N163" s="148"/>
      <c r="O163" s="148"/>
      <c r="P163" s="148"/>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row>
    <row r="164" spans="1:116" s="3" customFormat="1" ht="32.1" hidden="1" customHeight="1">
      <c r="A164" s="85" t="s">
        <v>370</v>
      </c>
      <c r="B164" s="52"/>
      <c r="C164" s="53"/>
      <c r="D164" s="53"/>
      <c r="E164" s="53"/>
      <c r="F164" s="47">
        <v>0</v>
      </c>
      <c r="G164" s="62">
        <v>0</v>
      </c>
      <c r="H164" s="35">
        <f t="shared" si="2"/>
        <v>0</v>
      </c>
      <c r="I164" s="45">
        <v>0</v>
      </c>
      <c r="J164" s="45">
        <v>0</v>
      </c>
      <c r="K164" s="45">
        <v>0</v>
      </c>
      <c r="L164" s="38">
        <f t="array" ref="L164">SUM(ROUND(I164:K164,0))</f>
        <v>0</v>
      </c>
      <c r="M164" s="148"/>
      <c r="N164" s="148"/>
      <c r="O164" s="148"/>
      <c r="P164" s="148"/>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c r="CA164" s="111"/>
      <c r="CB164" s="111"/>
      <c r="CC164" s="111"/>
      <c r="CD164" s="111"/>
      <c r="CE164" s="111"/>
      <c r="CF164" s="111"/>
      <c r="CG164" s="111"/>
      <c r="CH164" s="111"/>
      <c r="CI164" s="111"/>
      <c r="CJ164" s="111"/>
      <c r="CK164" s="111"/>
      <c r="CL164" s="111"/>
      <c r="CM164" s="111"/>
      <c r="CN164" s="111"/>
      <c r="CO164" s="111"/>
      <c r="CP164" s="111"/>
      <c r="CQ164" s="111"/>
      <c r="CR164" s="111"/>
      <c r="CS164" s="111"/>
      <c r="CT164" s="111"/>
      <c r="CU164" s="111"/>
      <c r="CV164" s="111"/>
      <c r="CW164" s="111"/>
      <c r="CX164" s="111"/>
      <c r="CY164" s="111"/>
      <c r="CZ164" s="111"/>
      <c r="DA164" s="111"/>
      <c r="DB164" s="111"/>
      <c r="DC164" s="111"/>
      <c r="DD164" s="111"/>
      <c r="DE164" s="111"/>
      <c r="DF164" s="111"/>
      <c r="DG164" s="111"/>
      <c r="DH164" s="111"/>
      <c r="DI164" s="111"/>
      <c r="DJ164" s="111"/>
      <c r="DK164" s="111"/>
      <c r="DL164" s="111"/>
    </row>
    <row r="165" spans="1:116" s="3" customFormat="1" ht="32.1" hidden="1" customHeight="1">
      <c r="A165" s="85" t="s">
        <v>371</v>
      </c>
      <c r="B165" s="52"/>
      <c r="C165" s="53"/>
      <c r="D165" s="53"/>
      <c r="E165" s="53"/>
      <c r="F165" s="47">
        <v>0</v>
      </c>
      <c r="G165" s="62">
        <v>0</v>
      </c>
      <c r="H165" s="35">
        <f t="shared" si="2"/>
        <v>0</v>
      </c>
      <c r="I165" s="45">
        <v>0</v>
      </c>
      <c r="J165" s="45">
        <v>0</v>
      </c>
      <c r="K165" s="45">
        <v>0</v>
      </c>
      <c r="L165" s="38">
        <f t="array" ref="L165">SUM(ROUND(I165:K165,0))</f>
        <v>0</v>
      </c>
      <c r="M165" s="148"/>
      <c r="N165" s="148"/>
      <c r="O165" s="148"/>
      <c r="P165" s="148"/>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c r="BY165" s="111"/>
      <c r="BZ165" s="111"/>
      <c r="CA165" s="111"/>
      <c r="CB165" s="111"/>
      <c r="CC165" s="111"/>
      <c r="CD165" s="111"/>
      <c r="CE165" s="111"/>
      <c r="CF165" s="111"/>
      <c r="CG165" s="111"/>
      <c r="CH165" s="111"/>
      <c r="CI165" s="111"/>
      <c r="CJ165" s="111"/>
      <c r="CK165" s="111"/>
      <c r="CL165" s="111"/>
      <c r="CM165" s="111"/>
      <c r="CN165" s="111"/>
      <c r="CO165" s="111"/>
      <c r="CP165" s="111"/>
      <c r="CQ165" s="111"/>
      <c r="CR165" s="111"/>
      <c r="CS165" s="111"/>
      <c r="CT165" s="111"/>
      <c r="CU165" s="111"/>
      <c r="CV165" s="111"/>
      <c r="CW165" s="111"/>
      <c r="CX165" s="111"/>
      <c r="CY165" s="111"/>
      <c r="CZ165" s="111"/>
      <c r="DA165" s="111"/>
      <c r="DB165" s="111"/>
      <c r="DC165" s="111"/>
      <c r="DD165" s="111"/>
      <c r="DE165" s="111"/>
      <c r="DF165" s="111"/>
      <c r="DG165" s="111"/>
      <c r="DH165" s="111"/>
      <c r="DI165" s="111"/>
      <c r="DJ165" s="111"/>
      <c r="DK165" s="111"/>
      <c r="DL165" s="111"/>
    </row>
    <row r="166" spans="1:116" s="3" customFormat="1" ht="32.1" hidden="1" customHeight="1">
      <c r="A166" s="85" t="s">
        <v>372</v>
      </c>
      <c r="B166" s="52"/>
      <c r="C166" s="53"/>
      <c r="D166" s="53"/>
      <c r="E166" s="53"/>
      <c r="F166" s="47">
        <v>0</v>
      </c>
      <c r="G166" s="62">
        <v>0</v>
      </c>
      <c r="H166" s="35">
        <f t="shared" si="2"/>
        <v>0</v>
      </c>
      <c r="I166" s="45">
        <v>0</v>
      </c>
      <c r="J166" s="45">
        <v>0</v>
      </c>
      <c r="K166" s="45">
        <v>0</v>
      </c>
      <c r="L166" s="38">
        <f t="array" ref="L166">SUM(ROUND(I166:K166,0))</f>
        <v>0</v>
      </c>
      <c r="M166" s="148"/>
      <c r="N166" s="148"/>
      <c r="O166" s="148"/>
      <c r="P166" s="148"/>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c r="BY166" s="111"/>
      <c r="BZ166" s="111"/>
      <c r="CA166" s="111"/>
      <c r="CB166" s="111"/>
      <c r="CC166" s="111"/>
      <c r="CD166" s="111"/>
      <c r="CE166" s="111"/>
      <c r="CF166" s="111"/>
      <c r="CG166" s="111"/>
      <c r="CH166" s="111"/>
      <c r="CI166" s="111"/>
      <c r="CJ166" s="111"/>
      <c r="CK166" s="111"/>
      <c r="CL166" s="111"/>
      <c r="CM166" s="111"/>
      <c r="CN166" s="111"/>
      <c r="CO166" s="111"/>
      <c r="CP166" s="111"/>
      <c r="CQ166" s="111"/>
      <c r="CR166" s="111"/>
      <c r="CS166" s="111"/>
      <c r="CT166" s="111"/>
      <c r="CU166" s="111"/>
      <c r="CV166" s="111"/>
      <c r="CW166" s="111"/>
      <c r="CX166" s="111"/>
      <c r="CY166" s="111"/>
      <c r="CZ166" s="111"/>
      <c r="DA166" s="111"/>
      <c r="DB166" s="111"/>
      <c r="DC166" s="111"/>
      <c r="DD166" s="111"/>
      <c r="DE166" s="111"/>
      <c r="DF166" s="111"/>
      <c r="DG166" s="111"/>
      <c r="DH166" s="111"/>
      <c r="DI166" s="111"/>
      <c r="DJ166" s="111"/>
      <c r="DK166" s="111"/>
      <c r="DL166" s="111"/>
    </row>
    <row r="167" spans="1:116" s="3" customFormat="1" ht="32.1" hidden="1" customHeight="1">
      <c r="A167" s="85" t="s">
        <v>373</v>
      </c>
      <c r="B167" s="52"/>
      <c r="C167" s="53"/>
      <c r="D167" s="53"/>
      <c r="E167" s="53"/>
      <c r="F167" s="47">
        <v>0</v>
      </c>
      <c r="G167" s="62">
        <v>0</v>
      </c>
      <c r="H167" s="35">
        <f t="shared" si="2"/>
        <v>0</v>
      </c>
      <c r="I167" s="45">
        <v>0</v>
      </c>
      <c r="J167" s="45">
        <v>0</v>
      </c>
      <c r="K167" s="45">
        <v>0</v>
      </c>
      <c r="L167" s="38">
        <f t="array" ref="L167">SUM(ROUND(I167:K167,0))</f>
        <v>0</v>
      </c>
      <c r="M167" s="148"/>
      <c r="N167" s="148"/>
      <c r="O167" s="148"/>
      <c r="P167" s="148"/>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c r="BY167" s="111"/>
      <c r="BZ167" s="111"/>
      <c r="CA167" s="111"/>
      <c r="CB167" s="111"/>
      <c r="CC167" s="111"/>
      <c r="CD167" s="111"/>
      <c r="CE167" s="111"/>
      <c r="CF167" s="111"/>
      <c r="CG167" s="111"/>
      <c r="CH167" s="111"/>
      <c r="CI167" s="111"/>
      <c r="CJ167" s="111"/>
      <c r="CK167" s="111"/>
      <c r="CL167" s="111"/>
      <c r="CM167" s="111"/>
      <c r="CN167" s="111"/>
      <c r="CO167" s="111"/>
      <c r="CP167" s="111"/>
      <c r="CQ167" s="111"/>
      <c r="CR167" s="111"/>
      <c r="CS167" s="111"/>
      <c r="CT167" s="111"/>
      <c r="CU167" s="111"/>
      <c r="CV167" s="111"/>
      <c r="CW167" s="111"/>
      <c r="CX167" s="111"/>
      <c r="CY167" s="111"/>
      <c r="CZ167" s="111"/>
      <c r="DA167" s="111"/>
      <c r="DB167" s="111"/>
      <c r="DC167" s="111"/>
      <c r="DD167" s="111"/>
      <c r="DE167" s="111"/>
      <c r="DF167" s="111"/>
      <c r="DG167" s="111"/>
      <c r="DH167" s="111"/>
      <c r="DI167" s="111"/>
      <c r="DJ167" s="111"/>
      <c r="DK167" s="111"/>
      <c r="DL167" s="111"/>
    </row>
    <row r="168" spans="1:116" s="3" customFormat="1" ht="32.1" hidden="1" customHeight="1">
      <c r="A168" s="85" t="s">
        <v>374</v>
      </c>
      <c r="B168" s="52"/>
      <c r="C168" s="53"/>
      <c r="D168" s="53"/>
      <c r="E168" s="53"/>
      <c r="F168" s="47">
        <v>0</v>
      </c>
      <c r="G168" s="62">
        <v>0</v>
      </c>
      <c r="H168" s="35">
        <f t="shared" si="2"/>
        <v>0</v>
      </c>
      <c r="I168" s="45">
        <v>0</v>
      </c>
      <c r="J168" s="45">
        <v>0</v>
      </c>
      <c r="K168" s="45">
        <v>0</v>
      </c>
      <c r="L168" s="38">
        <f t="array" ref="L168">SUM(ROUND(I168:K168,0))</f>
        <v>0</v>
      </c>
      <c r="M168" s="148"/>
      <c r="N168" s="148"/>
      <c r="O168" s="148"/>
      <c r="P168" s="148"/>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c r="CA168" s="111"/>
      <c r="CB168" s="111"/>
      <c r="CC168" s="111"/>
      <c r="CD168" s="111"/>
      <c r="CE168" s="111"/>
      <c r="CF168" s="111"/>
      <c r="CG168" s="111"/>
      <c r="CH168" s="111"/>
      <c r="CI168" s="111"/>
      <c r="CJ168" s="111"/>
      <c r="CK168" s="111"/>
      <c r="CL168" s="111"/>
      <c r="CM168" s="111"/>
      <c r="CN168" s="111"/>
      <c r="CO168" s="111"/>
      <c r="CP168" s="111"/>
      <c r="CQ168" s="111"/>
      <c r="CR168" s="111"/>
      <c r="CS168" s="111"/>
      <c r="CT168" s="111"/>
      <c r="CU168" s="111"/>
      <c r="CV168" s="111"/>
      <c r="CW168" s="111"/>
      <c r="CX168" s="111"/>
      <c r="CY168" s="111"/>
      <c r="CZ168" s="111"/>
      <c r="DA168" s="111"/>
      <c r="DB168" s="111"/>
      <c r="DC168" s="111"/>
      <c r="DD168" s="111"/>
      <c r="DE168" s="111"/>
      <c r="DF168" s="111"/>
      <c r="DG168" s="111"/>
      <c r="DH168" s="111"/>
      <c r="DI168" s="111"/>
      <c r="DJ168" s="111"/>
      <c r="DK168" s="111"/>
      <c r="DL168" s="111"/>
    </row>
    <row r="169" spans="1:116" s="3" customFormat="1" ht="32.1" hidden="1" customHeight="1">
      <c r="A169" s="85" t="s">
        <v>375</v>
      </c>
      <c r="B169" s="52"/>
      <c r="C169" s="53"/>
      <c r="D169" s="53"/>
      <c r="E169" s="53"/>
      <c r="F169" s="47">
        <v>0</v>
      </c>
      <c r="G169" s="62">
        <v>0</v>
      </c>
      <c r="H169" s="35">
        <f t="shared" si="2"/>
        <v>0</v>
      </c>
      <c r="I169" s="45">
        <v>0</v>
      </c>
      <c r="J169" s="45">
        <v>0</v>
      </c>
      <c r="K169" s="45">
        <v>0</v>
      </c>
      <c r="L169" s="38">
        <f t="array" ref="L169">SUM(ROUND(I169:K169,0))</f>
        <v>0</v>
      </c>
      <c r="M169" s="148"/>
      <c r="N169" s="148"/>
      <c r="O169" s="148"/>
      <c r="P169" s="148"/>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c r="CA169" s="111"/>
      <c r="CB169" s="111"/>
      <c r="CC169" s="111"/>
      <c r="CD169" s="111"/>
      <c r="CE169" s="111"/>
      <c r="CF169" s="111"/>
      <c r="CG169" s="111"/>
      <c r="CH169" s="111"/>
      <c r="CI169" s="111"/>
      <c r="CJ169" s="111"/>
      <c r="CK169" s="111"/>
      <c r="CL169" s="111"/>
      <c r="CM169" s="111"/>
      <c r="CN169" s="111"/>
      <c r="CO169" s="111"/>
      <c r="CP169" s="111"/>
      <c r="CQ169" s="111"/>
      <c r="CR169" s="111"/>
      <c r="CS169" s="111"/>
      <c r="CT169" s="111"/>
      <c r="CU169" s="111"/>
      <c r="CV169" s="111"/>
      <c r="CW169" s="111"/>
      <c r="CX169" s="111"/>
      <c r="CY169" s="111"/>
      <c r="CZ169" s="111"/>
      <c r="DA169" s="111"/>
      <c r="DB169" s="111"/>
      <c r="DC169" s="111"/>
      <c r="DD169" s="111"/>
      <c r="DE169" s="111"/>
      <c r="DF169" s="111"/>
      <c r="DG169" s="111"/>
      <c r="DH169" s="111"/>
      <c r="DI169" s="111"/>
      <c r="DJ169" s="111"/>
      <c r="DK169" s="111"/>
      <c r="DL169" s="111"/>
    </row>
    <row r="170" spans="1:116" s="3" customFormat="1" ht="32.1" hidden="1" customHeight="1">
      <c r="A170" s="85" t="s">
        <v>376</v>
      </c>
      <c r="B170" s="52"/>
      <c r="C170" s="53"/>
      <c r="D170" s="53"/>
      <c r="E170" s="53"/>
      <c r="F170" s="47">
        <v>0</v>
      </c>
      <c r="G170" s="62">
        <v>0</v>
      </c>
      <c r="H170" s="35">
        <f t="shared" si="2"/>
        <v>0</v>
      </c>
      <c r="I170" s="45">
        <v>0</v>
      </c>
      <c r="J170" s="45">
        <v>0</v>
      </c>
      <c r="K170" s="45">
        <v>0</v>
      </c>
      <c r="L170" s="38">
        <f t="array" ref="L170">SUM(ROUND(I170:K170,0))</f>
        <v>0</v>
      </c>
      <c r="M170" s="148"/>
      <c r="N170" s="148"/>
      <c r="O170" s="148"/>
      <c r="P170" s="148"/>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11"/>
      <c r="CG170" s="111"/>
      <c r="CH170" s="111"/>
      <c r="CI170" s="111"/>
      <c r="CJ170" s="111"/>
      <c r="CK170" s="111"/>
      <c r="CL170" s="111"/>
      <c r="CM170" s="111"/>
      <c r="CN170" s="111"/>
      <c r="CO170" s="111"/>
      <c r="CP170" s="111"/>
      <c r="CQ170" s="111"/>
      <c r="CR170" s="111"/>
      <c r="CS170" s="111"/>
      <c r="CT170" s="111"/>
      <c r="CU170" s="111"/>
      <c r="CV170" s="111"/>
      <c r="CW170" s="111"/>
      <c r="CX170" s="111"/>
      <c r="CY170" s="111"/>
      <c r="CZ170" s="111"/>
      <c r="DA170" s="111"/>
      <c r="DB170" s="111"/>
      <c r="DC170" s="111"/>
      <c r="DD170" s="111"/>
      <c r="DE170" s="111"/>
      <c r="DF170" s="111"/>
      <c r="DG170" s="111"/>
      <c r="DH170" s="111"/>
      <c r="DI170" s="111"/>
      <c r="DJ170" s="111"/>
      <c r="DK170" s="111"/>
      <c r="DL170" s="111"/>
    </row>
    <row r="171" spans="1:116" s="3" customFormat="1" ht="32.1" hidden="1" customHeight="1">
      <c r="A171" s="85" t="s">
        <v>377</v>
      </c>
      <c r="B171" s="52"/>
      <c r="C171" s="53"/>
      <c r="D171" s="53"/>
      <c r="E171" s="53"/>
      <c r="F171" s="47">
        <v>0</v>
      </c>
      <c r="G171" s="62">
        <v>0</v>
      </c>
      <c r="H171" s="35">
        <f t="shared" si="2"/>
        <v>0</v>
      </c>
      <c r="I171" s="45">
        <v>0</v>
      </c>
      <c r="J171" s="45">
        <v>0</v>
      </c>
      <c r="K171" s="45">
        <v>0</v>
      </c>
      <c r="L171" s="38">
        <f t="array" ref="L171">SUM(ROUND(I171:K171,0))</f>
        <v>0</v>
      </c>
      <c r="M171" s="148"/>
      <c r="N171" s="148"/>
      <c r="O171" s="148"/>
      <c r="P171" s="148"/>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11"/>
      <c r="CG171" s="111"/>
      <c r="CH171" s="111"/>
      <c r="CI171" s="111"/>
      <c r="CJ171" s="111"/>
      <c r="CK171" s="111"/>
      <c r="CL171" s="111"/>
      <c r="CM171" s="111"/>
      <c r="CN171" s="111"/>
      <c r="CO171" s="111"/>
      <c r="CP171" s="111"/>
      <c r="CQ171" s="111"/>
      <c r="CR171" s="111"/>
      <c r="CS171" s="111"/>
      <c r="CT171" s="111"/>
      <c r="CU171" s="111"/>
      <c r="CV171" s="111"/>
      <c r="CW171" s="111"/>
      <c r="CX171" s="111"/>
      <c r="CY171" s="111"/>
      <c r="CZ171" s="111"/>
      <c r="DA171" s="111"/>
      <c r="DB171" s="111"/>
      <c r="DC171" s="111"/>
      <c r="DD171" s="111"/>
      <c r="DE171" s="111"/>
      <c r="DF171" s="111"/>
      <c r="DG171" s="111"/>
      <c r="DH171" s="111"/>
      <c r="DI171" s="111"/>
      <c r="DJ171" s="111"/>
      <c r="DK171" s="111"/>
      <c r="DL171" s="111"/>
    </row>
    <row r="172" spans="1:116" s="3" customFormat="1" ht="32.1" hidden="1" customHeight="1">
      <c r="A172" s="85" t="s">
        <v>378</v>
      </c>
      <c r="B172" s="52"/>
      <c r="C172" s="53"/>
      <c r="D172" s="53"/>
      <c r="E172" s="53"/>
      <c r="F172" s="47">
        <v>0</v>
      </c>
      <c r="G172" s="62">
        <v>0</v>
      </c>
      <c r="H172" s="35">
        <f t="shared" si="2"/>
        <v>0</v>
      </c>
      <c r="I172" s="45">
        <v>0</v>
      </c>
      <c r="J172" s="45">
        <v>0</v>
      </c>
      <c r="K172" s="45">
        <v>0</v>
      </c>
      <c r="L172" s="38">
        <f t="array" ref="L172">SUM(ROUND(I172:K172,0))</f>
        <v>0</v>
      </c>
      <c r="M172" s="148"/>
      <c r="N172" s="148"/>
      <c r="O172" s="148"/>
      <c r="P172" s="148"/>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c r="CA172" s="111"/>
      <c r="CB172" s="111"/>
      <c r="CC172" s="111"/>
      <c r="CD172" s="111"/>
      <c r="CE172" s="111"/>
      <c r="CF172" s="111"/>
      <c r="CG172" s="111"/>
      <c r="CH172" s="111"/>
      <c r="CI172" s="111"/>
      <c r="CJ172" s="111"/>
      <c r="CK172" s="111"/>
      <c r="CL172" s="111"/>
      <c r="CM172" s="111"/>
      <c r="CN172" s="111"/>
      <c r="CO172" s="111"/>
      <c r="CP172" s="111"/>
      <c r="CQ172" s="111"/>
      <c r="CR172" s="111"/>
      <c r="CS172" s="111"/>
      <c r="CT172" s="111"/>
      <c r="CU172" s="111"/>
      <c r="CV172" s="111"/>
      <c r="CW172" s="111"/>
      <c r="CX172" s="111"/>
      <c r="CY172" s="111"/>
      <c r="CZ172" s="111"/>
      <c r="DA172" s="111"/>
      <c r="DB172" s="111"/>
      <c r="DC172" s="111"/>
      <c r="DD172" s="111"/>
      <c r="DE172" s="111"/>
      <c r="DF172" s="111"/>
      <c r="DG172" s="111"/>
      <c r="DH172" s="111"/>
      <c r="DI172" s="111"/>
      <c r="DJ172" s="111"/>
      <c r="DK172" s="111"/>
      <c r="DL172" s="111"/>
    </row>
    <row r="173" spans="1:116" s="3" customFormat="1" ht="32.1" hidden="1" customHeight="1">
      <c r="A173" s="85" t="s">
        <v>379</v>
      </c>
      <c r="B173" s="52"/>
      <c r="C173" s="53"/>
      <c r="D173" s="53"/>
      <c r="E173" s="53"/>
      <c r="F173" s="47">
        <v>0</v>
      </c>
      <c r="G173" s="62">
        <v>0</v>
      </c>
      <c r="H173" s="35">
        <f t="shared" si="2"/>
        <v>0</v>
      </c>
      <c r="I173" s="45">
        <v>0</v>
      </c>
      <c r="J173" s="45">
        <v>0</v>
      </c>
      <c r="K173" s="45">
        <v>0</v>
      </c>
      <c r="L173" s="38">
        <f t="array" ref="L173">SUM(ROUND(I173:K173,0))</f>
        <v>0</v>
      </c>
      <c r="M173" s="148"/>
      <c r="N173" s="148"/>
      <c r="O173" s="148"/>
      <c r="P173" s="148"/>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11"/>
      <c r="CG173" s="111"/>
      <c r="CH173" s="111"/>
      <c r="CI173" s="111"/>
      <c r="CJ173" s="111"/>
      <c r="CK173" s="111"/>
      <c r="CL173" s="111"/>
      <c r="CM173" s="111"/>
      <c r="CN173" s="111"/>
      <c r="CO173" s="111"/>
      <c r="CP173" s="111"/>
      <c r="CQ173" s="111"/>
      <c r="CR173" s="111"/>
      <c r="CS173" s="111"/>
      <c r="CT173" s="111"/>
      <c r="CU173" s="111"/>
      <c r="CV173" s="111"/>
      <c r="CW173" s="111"/>
      <c r="CX173" s="111"/>
      <c r="CY173" s="111"/>
      <c r="CZ173" s="111"/>
      <c r="DA173" s="111"/>
      <c r="DB173" s="111"/>
      <c r="DC173" s="111"/>
      <c r="DD173" s="111"/>
      <c r="DE173" s="111"/>
      <c r="DF173" s="111"/>
      <c r="DG173" s="111"/>
      <c r="DH173" s="111"/>
      <c r="DI173" s="111"/>
      <c r="DJ173" s="111"/>
      <c r="DK173" s="111"/>
      <c r="DL173" s="111"/>
    </row>
    <row r="174" spans="1:116" s="3" customFormat="1" ht="32.1" hidden="1" customHeight="1">
      <c r="A174" s="85" t="s">
        <v>380</v>
      </c>
      <c r="B174" s="52"/>
      <c r="C174" s="53"/>
      <c r="D174" s="53"/>
      <c r="E174" s="53"/>
      <c r="F174" s="47">
        <v>0</v>
      </c>
      <c r="G174" s="62">
        <v>0</v>
      </c>
      <c r="H174" s="35">
        <f t="shared" si="2"/>
        <v>0</v>
      </c>
      <c r="I174" s="45">
        <v>0</v>
      </c>
      <c r="J174" s="45">
        <v>0</v>
      </c>
      <c r="K174" s="45">
        <v>0</v>
      </c>
      <c r="L174" s="38">
        <f t="array" ref="L174">SUM(ROUND(I174:K174,0))</f>
        <v>0</v>
      </c>
      <c r="M174" s="148"/>
      <c r="N174" s="148"/>
      <c r="O174" s="148"/>
      <c r="P174" s="148"/>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c r="BY174" s="111"/>
      <c r="BZ174" s="111"/>
      <c r="CA174" s="111"/>
      <c r="CB174" s="111"/>
      <c r="CC174" s="111"/>
      <c r="CD174" s="111"/>
      <c r="CE174" s="111"/>
      <c r="CF174" s="111"/>
      <c r="CG174" s="111"/>
      <c r="CH174" s="111"/>
      <c r="CI174" s="111"/>
      <c r="CJ174" s="111"/>
      <c r="CK174" s="111"/>
      <c r="CL174" s="111"/>
      <c r="CM174" s="111"/>
      <c r="CN174" s="111"/>
      <c r="CO174" s="111"/>
      <c r="CP174" s="111"/>
      <c r="CQ174" s="111"/>
      <c r="CR174" s="111"/>
      <c r="CS174" s="111"/>
      <c r="CT174" s="111"/>
      <c r="CU174" s="111"/>
      <c r="CV174" s="111"/>
      <c r="CW174" s="111"/>
      <c r="CX174" s="111"/>
      <c r="CY174" s="111"/>
      <c r="CZ174" s="111"/>
      <c r="DA174" s="111"/>
      <c r="DB174" s="111"/>
      <c r="DC174" s="111"/>
      <c r="DD174" s="111"/>
      <c r="DE174" s="111"/>
      <c r="DF174" s="111"/>
      <c r="DG174" s="111"/>
      <c r="DH174" s="111"/>
      <c r="DI174" s="111"/>
      <c r="DJ174" s="111"/>
      <c r="DK174" s="111"/>
      <c r="DL174" s="111"/>
    </row>
    <row r="175" spans="1:116" s="3" customFormat="1" ht="32.1" hidden="1" customHeight="1">
      <c r="A175" s="85" t="s">
        <v>381</v>
      </c>
      <c r="B175" s="52"/>
      <c r="C175" s="53"/>
      <c r="D175" s="53"/>
      <c r="E175" s="53"/>
      <c r="F175" s="47">
        <v>0</v>
      </c>
      <c r="G175" s="62">
        <v>0</v>
      </c>
      <c r="H175" s="35">
        <f t="shared" si="2"/>
        <v>0</v>
      </c>
      <c r="I175" s="45">
        <v>0</v>
      </c>
      <c r="J175" s="45">
        <v>0</v>
      </c>
      <c r="K175" s="45">
        <v>0</v>
      </c>
      <c r="L175" s="38">
        <f t="array" ref="L175">SUM(ROUND(I175:K175,0))</f>
        <v>0</v>
      </c>
      <c r="M175" s="148"/>
      <c r="N175" s="148"/>
      <c r="O175" s="148"/>
      <c r="P175" s="148"/>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c r="BY175" s="111"/>
      <c r="BZ175" s="111"/>
      <c r="CA175" s="111"/>
      <c r="CB175" s="111"/>
      <c r="CC175" s="111"/>
      <c r="CD175" s="111"/>
      <c r="CE175" s="111"/>
      <c r="CF175" s="111"/>
      <c r="CG175" s="111"/>
      <c r="CH175" s="111"/>
      <c r="CI175" s="111"/>
      <c r="CJ175" s="111"/>
      <c r="CK175" s="111"/>
      <c r="CL175" s="111"/>
      <c r="CM175" s="111"/>
      <c r="CN175" s="111"/>
      <c r="CO175" s="111"/>
      <c r="CP175" s="111"/>
      <c r="CQ175" s="111"/>
      <c r="CR175" s="111"/>
      <c r="CS175" s="111"/>
      <c r="CT175" s="111"/>
      <c r="CU175" s="111"/>
      <c r="CV175" s="111"/>
      <c r="CW175" s="111"/>
      <c r="CX175" s="111"/>
      <c r="CY175" s="111"/>
      <c r="CZ175" s="111"/>
      <c r="DA175" s="111"/>
      <c r="DB175" s="111"/>
      <c r="DC175" s="111"/>
      <c r="DD175" s="111"/>
      <c r="DE175" s="111"/>
      <c r="DF175" s="111"/>
      <c r="DG175" s="111"/>
      <c r="DH175" s="111"/>
      <c r="DI175" s="111"/>
      <c r="DJ175" s="111"/>
      <c r="DK175" s="111"/>
      <c r="DL175" s="111"/>
    </row>
    <row r="176" spans="1:116" s="3" customFormat="1" ht="32.1" hidden="1" customHeight="1">
      <c r="A176" s="85" t="s">
        <v>382</v>
      </c>
      <c r="B176" s="52"/>
      <c r="C176" s="53"/>
      <c r="D176" s="53"/>
      <c r="E176" s="53"/>
      <c r="F176" s="47">
        <v>0</v>
      </c>
      <c r="G176" s="62">
        <v>0</v>
      </c>
      <c r="H176" s="35">
        <f t="shared" si="2"/>
        <v>0</v>
      </c>
      <c r="I176" s="45">
        <v>0</v>
      </c>
      <c r="J176" s="45">
        <v>0</v>
      </c>
      <c r="K176" s="45">
        <v>0</v>
      </c>
      <c r="L176" s="38">
        <f t="array" ref="L176">SUM(ROUND(I176:K176,0))</f>
        <v>0</v>
      </c>
      <c r="M176" s="148"/>
      <c r="N176" s="148"/>
      <c r="O176" s="148"/>
      <c r="P176" s="148"/>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c r="BY176" s="111"/>
      <c r="BZ176" s="111"/>
      <c r="CA176" s="111"/>
      <c r="CB176" s="111"/>
      <c r="CC176" s="111"/>
      <c r="CD176" s="111"/>
      <c r="CE176" s="111"/>
      <c r="CF176" s="111"/>
      <c r="CG176" s="111"/>
      <c r="CH176" s="111"/>
      <c r="CI176" s="111"/>
      <c r="CJ176" s="111"/>
      <c r="CK176" s="111"/>
      <c r="CL176" s="111"/>
      <c r="CM176" s="111"/>
      <c r="CN176" s="111"/>
      <c r="CO176" s="111"/>
      <c r="CP176" s="111"/>
      <c r="CQ176" s="111"/>
      <c r="CR176" s="111"/>
      <c r="CS176" s="111"/>
      <c r="CT176" s="111"/>
      <c r="CU176" s="111"/>
      <c r="CV176" s="111"/>
      <c r="CW176" s="111"/>
      <c r="CX176" s="111"/>
      <c r="CY176" s="111"/>
      <c r="CZ176" s="111"/>
      <c r="DA176" s="111"/>
      <c r="DB176" s="111"/>
      <c r="DC176" s="111"/>
      <c r="DD176" s="111"/>
      <c r="DE176" s="111"/>
      <c r="DF176" s="111"/>
      <c r="DG176" s="111"/>
      <c r="DH176" s="111"/>
      <c r="DI176" s="111"/>
      <c r="DJ176" s="111"/>
      <c r="DK176" s="111"/>
      <c r="DL176" s="111"/>
    </row>
    <row r="177" spans="1:116" s="3" customFormat="1" ht="32.1" hidden="1" customHeight="1">
      <c r="A177" s="85" t="s">
        <v>383</v>
      </c>
      <c r="B177" s="52"/>
      <c r="C177" s="53"/>
      <c r="D177" s="53"/>
      <c r="E177" s="53"/>
      <c r="F177" s="47">
        <v>0</v>
      </c>
      <c r="G177" s="62">
        <v>0</v>
      </c>
      <c r="H177" s="35">
        <f t="shared" si="2"/>
        <v>0</v>
      </c>
      <c r="I177" s="45">
        <v>0</v>
      </c>
      <c r="J177" s="45">
        <v>0</v>
      </c>
      <c r="K177" s="45">
        <v>0</v>
      </c>
      <c r="L177" s="38">
        <f t="array" ref="L177">SUM(ROUND(I177:K177,0))</f>
        <v>0</v>
      </c>
      <c r="M177" s="148"/>
      <c r="N177" s="148"/>
      <c r="O177" s="148"/>
      <c r="P177" s="148"/>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c r="CA177" s="111"/>
      <c r="CB177" s="111"/>
      <c r="CC177" s="111"/>
      <c r="CD177" s="111"/>
      <c r="CE177" s="111"/>
      <c r="CF177" s="111"/>
      <c r="CG177" s="111"/>
      <c r="CH177" s="111"/>
      <c r="CI177" s="111"/>
      <c r="CJ177" s="111"/>
      <c r="CK177" s="111"/>
      <c r="CL177" s="111"/>
      <c r="CM177" s="111"/>
      <c r="CN177" s="111"/>
      <c r="CO177" s="111"/>
      <c r="CP177" s="111"/>
      <c r="CQ177" s="111"/>
      <c r="CR177" s="111"/>
      <c r="CS177" s="111"/>
      <c r="CT177" s="111"/>
      <c r="CU177" s="111"/>
      <c r="CV177" s="111"/>
      <c r="CW177" s="111"/>
      <c r="CX177" s="111"/>
      <c r="CY177" s="111"/>
      <c r="CZ177" s="111"/>
      <c r="DA177" s="111"/>
      <c r="DB177" s="111"/>
      <c r="DC177" s="111"/>
      <c r="DD177" s="111"/>
      <c r="DE177" s="111"/>
      <c r="DF177" s="111"/>
      <c r="DG177" s="111"/>
      <c r="DH177" s="111"/>
      <c r="DI177" s="111"/>
      <c r="DJ177" s="111"/>
      <c r="DK177" s="111"/>
      <c r="DL177" s="111"/>
    </row>
    <row r="178" spans="1:116" s="3" customFormat="1" ht="32.1" hidden="1" customHeight="1">
      <c r="A178" s="85" t="s">
        <v>384</v>
      </c>
      <c r="B178" s="52"/>
      <c r="C178" s="53"/>
      <c r="D178" s="53"/>
      <c r="E178" s="53"/>
      <c r="F178" s="47">
        <v>0</v>
      </c>
      <c r="G178" s="62">
        <v>0</v>
      </c>
      <c r="H178" s="35">
        <f t="shared" si="2"/>
        <v>0</v>
      </c>
      <c r="I178" s="45">
        <v>0</v>
      </c>
      <c r="J178" s="45">
        <v>0</v>
      </c>
      <c r="K178" s="45">
        <v>0</v>
      </c>
      <c r="L178" s="38">
        <f t="array" ref="L178">SUM(ROUND(I178:K178,0))</f>
        <v>0</v>
      </c>
      <c r="M178" s="148"/>
      <c r="N178" s="148"/>
      <c r="O178" s="148"/>
      <c r="P178" s="148"/>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c r="CA178" s="111"/>
      <c r="CB178" s="111"/>
      <c r="CC178" s="111"/>
      <c r="CD178" s="111"/>
      <c r="CE178" s="111"/>
      <c r="CF178" s="111"/>
      <c r="CG178" s="111"/>
      <c r="CH178" s="111"/>
      <c r="CI178" s="111"/>
      <c r="CJ178" s="111"/>
      <c r="CK178" s="111"/>
      <c r="CL178" s="111"/>
      <c r="CM178" s="111"/>
      <c r="CN178" s="111"/>
      <c r="CO178" s="111"/>
      <c r="CP178" s="111"/>
      <c r="CQ178" s="111"/>
      <c r="CR178" s="111"/>
      <c r="CS178" s="111"/>
      <c r="CT178" s="111"/>
      <c r="CU178" s="111"/>
      <c r="CV178" s="111"/>
      <c r="CW178" s="111"/>
      <c r="CX178" s="111"/>
      <c r="CY178" s="111"/>
      <c r="CZ178" s="111"/>
      <c r="DA178" s="111"/>
      <c r="DB178" s="111"/>
      <c r="DC178" s="111"/>
      <c r="DD178" s="111"/>
      <c r="DE178" s="111"/>
      <c r="DF178" s="111"/>
      <c r="DG178" s="111"/>
      <c r="DH178" s="111"/>
      <c r="DI178" s="111"/>
      <c r="DJ178" s="111"/>
      <c r="DK178" s="111"/>
      <c r="DL178" s="111"/>
    </row>
    <row r="179" spans="1:116" s="3" customFormat="1" ht="32.1" hidden="1" customHeight="1">
      <c r="A179" s="85" t="s">
        <v>385</v>
      </c>
      <c r="B179" s="52"/>
      <c r="C179" s="53"/>
      <c r="D179" s="53"/>
      <c r="E179" s="53"/>
      <c r="F179" s="47">
        <v>0</v>
      </c>
      <c r="G179" s="62">
        <v>0</v>
      </c>
      <c r="H179" s="35">
        <f t="shared" si="2"/>
        <v>0</v>
      </c>
      <c r="I179" s="45">
        <v>0</v>
      </c>
      <c r="J179" s="45">
        <v>0</v>
      </c>
      <c r="K179" s="45">
        <v>0</v>
      </c>
      <c r="L179" s="38">
        <f t="array" ref="L179">SUM(ROUND(I179:K179,0))</f>
        <v>0</v>
      </c>
      <c r="M179" s="148"/>
      <c r="N179" s="148"/>
      <c r="O179" s="148"/>
      <c r="P179" s="148"/>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c r="CA179" s="111"/>
      <c r="CB179" s="111"/>
      <c r="CC179" s="111"/>
      <c r="CD179" s="111"/>
      <c r="CE179" s="111"/>
      <c r="CF179" s="111"/>
      <c r="CG179" s="111"/>
      <c r="CH179" s="111"/>
      <c r="CI179" s="111"/>
      <c r="CJ179" s="111"/>
      <c r="CK179" s="111"/>
      <c r="CL179" s="111"/>
      <c r="CM179" s="111"/>
      <c r="CN179" s="111"/>
      <c r="CO179" s="111"/>
      <c r="CP179" s="111"/>
      <c r="CQ179" s="111"/>
      <c r="CR179" s="111"/>
      <c r="CS179" s="111"/>
      <c r="CT179" s="111"/>
      <c r="CU179" s="111"/>
      <c r="CV179" s="111"/>
      <c r="CW179" s="111"/>
      <c r="CX179" s="111"/>
      <c r="CY179" s="111"/>
      <c r="CZ179" s="111"/>
      <c r="DA179" s="111"/>
      <c r="DB179" s="111"/>
      <c r="DC179" s="111"/>
      <c r="DD179" s="111"/>
      <c r="DE179" s="111"/>
      <c r="DF179" s="111"/>
      <c r="DG179" s="111"/>
      <c r="DH179" s="111"/>
      <c r="DI179" s="111"/>
      <c r="DJ179" s="111"/>
      <c r="DK179" s="111"/>
      <c r="DL179" s="111"/>
    </row>
    <row r="180" spans="1:116" s="3" customFormat="1" ht="32.1" hidden="1" customHeight="1">
      <c r="A180" s="85" t="s">
        <v>386</v>
      </c>
      <c r="B180" s="52"/>
      <c r="C180" s="53"/>
      <c r="D180" s="53"/>
      <c r="E180" s="53"/>
      <c r="F180" s="47">
        <v>0</v>
      </c>
      <c r="G180" s="62">
        <v>0</v>
      </c>
      <c r="H180" s="35">
        <f t="shared" si="2"/>
        <v>0</v>
      </c>
      <c r="I180" s="45">
        <v>0</v>
      </c>
      <c r="J180" s="45">
        <v>0</v>
      </c>
      <c r="K180" s="45">
        <v>0</v>
      </c>
      <c r="L180" s="38">
        <f t="array" ref="L180">SUM(ROUND(I180:K180,0))</f>
        <v>0</v>
      </c>
      <c r="M180" s="148"/>
      <c r="N180" s="148"/>
      <c r="O180" s="148"/>
      <c r="P180" s="148"/>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c r="CA180" s="111"/>
      <c r="CB180" s="111"/>
      <c r="CC180" s="111"/>
      <c r="CD180" s="111"/>
      <c r="CE180" s="111"/>
      <c r="CF180" s="111"/>
      <c r="CG180" s="111"/>
      <c r="CH180" s="111"/>
      <c r="CI180" s="111"/>
      <c r="CJ180" s="111"/>
      <c r="CK180" s="111"/>
      <c r="CL180" s="111"/>
      <c r="CM180" s="111"/>
      <c r="CN180" s="111"/>
      <c r="CO180" s="111"/>
      <c r="CP180" s="111"/>
      <c r="CQ180" s="111"/>
      <c r="CR180" s="111"/>
      <c r="CS180" s="111"/>
      <c r="CT180" s="111"/>
      <c r="CU180" s="111"/>
      <c r="CV180" s="111"/>
      <c r="CW180" s="111"/>
      <c r="CX180" s="111"/>
      <c r="CY180" s="111"/>
      <c r="CZ180" s="111"/>
      <c r="DA180" s="111"/>
      <c r="DB180" s="111"/>
      <c r="DC180" s="111"/>
      <c r="DD180" s="111"/>
      <c r="DE180" s="111"/>
      <c r="DF180" s="111"/>
      <c r="DG180" s="111"/>
      <c r="DH180" s="111"/>
      <c r="DI180" s="111"/>
      <c r="DJ180" s="111"/>
      <c r="DK180" s="111"/>
      <c r="DL180" s="111"/>
    </row>
    <row r="181" spans="1:116" s="3" customFormat="1" ht="32.1" hidden="1" customHeight="1">
      <c r="A181" s="85" t="s">
        <v>387</v>
      </c>
      <c r="B181" s="52"/>
      <c r="C181" s="53"/>
      <c r="D181" s="53"/>
      <c r="E181" s="53"/>
      <c r="F181" s="47">
        <v>0</v>
      </c>
      <c r="G181" s="62">
        <v>0</v>
      </c>
      <c r="H181" s="35">
        <f t="shared" si="2"/>
        <v>0</v>
      </c>
      <c r="I181" s="45">
        <v>0</v>
      </c>
      <c r="J181" s="45">
        <v>0</v>
      </c>
      <c r="K181" s="45">
        <v>0</v>
      </c>
      <c r="L181" s="38">
        <f t="array" ref="L181">SUM(ROUND(I181:K181,0))</f>
        <v>0</v>
      </c>
      <c r="M181" s="148"/>
      <c r="N181" s="148"/>
      <c r="O181" s="148"/>
      <c r="P181" s="148"/>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c r="CA181" s="111"/>
      <c r="CB181" s="111"/>
      <c r="CC181" s="111"/>
      <c r="CD181" s="111"/>
      <c r="CE181" s="111"/>
      <c r="CF181" s="111"/>
      <c r="CG181" s="111"/>
      <c r="CH181" s="111"/>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1"/>
      <c r="DF181" s="111"/>
      <c r="DG181" s="111"/>
      <c r="DH181" s="111"/>
      <c r="DI181" s="111"/>
      <c r="DJ181" s="111"/>
      <c r="DK181" s="111"/>
      <c r="DL181" s="111"/>
    </row>
    <row r="182" spans="1:116" s="3" customFormat="1" ht="32.1" hidden="1" customHeight="1">
      <c r="A182" s="85" t="s">
        <v>388</v>
      </c>
      <c r="B182" s="52"/>
      <c r="C182" s="53"/>
      <c r="D182" s="53"/>
      <c r="E182" s="53"/>
      <c r="F182" s="47">
        <v>0</v>
      </c>
      <c r="G182" s="62">
        <v>0</v>
      </c>
      <c r="H182" s="35">
        <f t="shared" si="2"/>
        <v>0</v>
      </c>
      <c r="I182" s="45">
        <v>0</v>
      </c>
      <c r="J182" s="45">
        <v>0</v>
      </c>
      <c r="K182" s="45">
        <v>0</v>
      </c>
      <c r="L182" s="38">
        <f t="array" ref="L182">SUM(ROUND(I182:K182,0))</f>
        <v>0</v>
      </c>
      <c r="M182" s="148"/>
      <c r="N182" s="148"/>
      <c r="O182" s="148"/>
      <c r="P182" s="148"/>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c r="CA182" s="111"/>
      <c r="CB182" s="111"/>
      <c r="CC182" s="111"/>
      <c r="CD182" s="111"/>
      <c r="CE182" s="111"/>
      <c r="CF182" s="111"/>
      <c r="CG182" s="111"/>
      <c r="CH182" s="111"/>
      <c r="CI182" s="111"/>
      <c r="CJ182" s="111"/>
      <c r="CK182" s="111"/>
      <c r="CL182" s="111"/>
      <c r="CM182" s="111"/>
      <c r="CN182" s="111"/>
      <c r="CO182" s="111"/>
      <c r="CP182" s="111"/>
      <c r="CQ182" s="111"/>
      <c r="CR182" s="111"/>
      <c r="CS182" s="111"/>
      <c r="CT182" s="111"/>
      <c r="CU182" s="111"/>
      <c r="CV182" s="111"/>
      <c r="CW182" s="111"/>
      <c r="CX182" s="111"/>
      <c r="CY182" s="111"/>
      <c r="CZ182" s="111"/>
      <c r="DA182" s="111"/>
      <c r="DB182" s="111"/>
      <c r="DC182" s="111"/>
      <c r="DD182" s="111"/>
      <c r="DE182" s="111"/>
      <c r="DF182" s="111"/>
      <c r="DG182" s="111"/>
      <c r="DH182" s="111"/>
      <c r="DI182" s="111"/>
      <c r="DJ182" s="111"/>
      <c r="DK182" s="111"/>
      <c r="DL182" s="111"/>
    </row>
    <row r="183" spans="1:116" s="3" customFormat="1" ht="32.1" hidden="1" customHeight="1">
      <c r="A183" s="85" t="s">
        <v>389</v>
      </c>
      <c r="B183" s="52"/>
      <c r="C183" s="53"/>
      <c r="D183" s="53"/>
      <c r="E183" s="53"/>
      <c r="F183" s="47">
        <v>0</v>
      </c>
      <c r="G183" s="62">
        <v>0</v>
      </c>
      <c r="H183" s="35">
        <f t="shared" si="2"/>
        <v>0</v>
      </c>
      <c r="I183" s="45">
        <v>0</v>
      </c>
      <c r="J183" s="45">
        <v>0</v>
      </c>
      <c r="K183" s="45">
        <v>0</v>
      </c>
      <c r="L183" s="38">
        <f t="array" ref="L183">SUM(ROUND(I183:K183,0))</f>
        <v>0</v>
      </c>
      <c r="M183" s="148"/>
      <c r="N183" s="148"/>
      <c r="O183" s="148"/>
      <c r="P183" s="148"/>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c r="CA183" s="111"/>
      <c r="CB183" s="111"/>
      <c r="CC183" s="111"/>
      <c r="CD183" s="111"/>
      <c r="CE183" s="111"/>
      <c r="CF183" s="111"/>
      <c r="CG183" s="111"/>
      <c r="CH183" s="111"/>
      <c r="CI183" s="111"/>
      <c r="CJ183" s="111"/>
      <c r="CK183" s="111"/>
      <c r="CL183" s="111"/>
      <c r="CM183" s="111"/>
      <c r="CN183" s="111"/>
      <c r="CO183" s="111"/>
      <c r="CP183" s="111"/>
      <c r="CQ183" s="111"/>
      <c r="CR183" s="111"/>
      <c r="CS183" s="111"/>
      <c r="CT183" s="111"/>
      <c r="CU183" s="111"/>
      <c r="CV183" s="111"/>
      <c r="CW183" s="111"/>
      <c r="CX183" s="111"/>
      <c r="CY183" s="111"/>
      <c r="CZ183" s="111"/>
      <c r="DA183" s="111"/>
      <c r="DB183" s="111"/>
      <c r="DC183" s="111"/>
      <c r="DD183" s="111"/>
      <c r="DE183" s="111"/>
      <c r="DF183" s="111"/>
      <c r="DG183" s="111"/>
      <c r="DH183" s="111"/>
      <c r="DI183" s="111"/>
      <c r="DJ183" s="111"/>
      <c r="DK183" s="111"/>
      <c r="DL183" s="111"/>
    </row>
    <row r="184" spans="1:116" s="3" customFormat="1" ht="32.1" hidden="1" customHeight="1">
      <c r="A184" s="85" t="s">
        <v>390</v>
      </c>
      <c r="B184" s="52"/>
      <c r="C184" s="53"/>
      <c r="D184" s="53"/>
      <c r="E184" s="53"/>
      <c r="F184" s="47">
        <v>0</v>
      </c>
      <c r="G184" s="62">
        <v>0</v>
      </c>
      <c r="H184" s="35">
        <f t="shared" si="2"/>
        <v>0</v>
      </c>
      <c r="I184" s="45">
        <v>0</v>
      </c>
      <c r="J184" s="45">
        <v>0</v>
      </c>
      <c r="K184" s="45">
        <v>0</v>
      </c>
      <c r="L184" s="38">
        <f t="array" ref="L184">SUM(ROUND(I184:K184,0))</f>
        <v>0</v>
      </c>
      <c r="M184" s="148"/>
      <c r="N184" s="148"/>
      <c r="O184" s="148"/>
      <c r="P184" s="148"/>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c r="CA184" s="111"/>
      <c r="CB184" s="111"/>
      <c r="CC184" s="111"/>
      <c r="CD184" s="111"/>
      <c r="CE184" s="111"/>
      <c r="CF184" s="111"/>
      <c r="CG184" s="111"/>
      <c r="CH184" s="111"/>
      <c r="CI184" s="111"/>
      <c r="CJ184" s="111"/>
      <c r="CK184" s="111"/>
      <c r="CL184" s="111"/>
      <c r="CM184" s="111"/>
      <c r="CN184" s="111"/>
      <c r="CO184" s="111"/>
      <c r="CP184" s="111"/>
      <c r="CQ184" s="111"/>
      <c r="CR184" s="111"/>
      <c r="CS184" s="111"/>
      <c r="CT184" s="111"/>
      <c r="CU184" s="111"/>
      <c r="CV184" s="111"/>
      <c r="CW184" s="111"/>
      <c r="CX184" s="111"/>
      <c r="CY184" s="111"/>
      <c r="CZ184" s="111"/>
      <c r="DA184" s="111"/>
      <c r="DB184" s="111"/>
      <c r="DC184" s="111"/>
      <c r="DD184" s="111"/>
      <c r="DE184" s="111"/>
      <c r="DF184" s="111"/>
      <c r="DG184" s="111"/>
      <c r="DH184" s="111"/>
      <c r="DI184" s="111"/>
      <c r="DJ184" s="111"/>
      <c r="DK184" s="111"/>
      <c r="DL184" s="111"/>
    </row>
    <row r="185" spans="1:116" s="3" customFormat="1" ht="32.1" hidden="1" customHeight="1">
      <c r="A185" s="85" t="s">
        <v>391</v>
      </c>
      <c r="B185" s="52"/>
      <c r="C185" s="53"/>
      <c r="D185" s="53"/>
      <c r="E185" s="53"/>
      <c r="F185" s="47">
        <v>0</v>
      </c>
      <c r="G185" s="62">
        <v>0</v>
      </c>
      <c r="H185" s="35">
        <f t="shared" si="2"/>
        <v>0</v>
      </c>
      <c r="I185" s="45">
        <v>0</v>
      </c>
      <c r="J185" s="45">
        <v>0</v>
      </c>
      <c r="K185" s="45">
        <v>0</v>
      </c>
      <c r="L185" s="38">
        <f t="array" ref="L185">SUM(ROUND(I185:K185,0))</f>
        <v>0</v>
      </c>
      <c r="M185" s="148"/>
      <c r="N185" s="148"/>
      <c r="O185" s="148"/>
      <c r="P185" s="148"/>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c r="CA185" s="111"/>
      <c r="CB185" s="111"/>
      <c r="CC185" s="111"/>
      <c r="CD185" s="111"/>
      <c r="CE185" s="111"/>
      <c r="CF185" s="111"/>
      <c r="CG185" s="111"/>
      <c r="CH185" s="111"/>
      <c r="CI185" s="111"/>
      <c r="CJ185" s="111"/>
      <c r="CK185" s="111"/>
      <c r="CL185" s="111"/>
      <c r="CM185" s="111"/>
      <c r="CN185" s="111"/>
      <c r="CO185" s="111"/>
      <c r="CP185" s="111"/>
      <c r="CQ185" s="111"/>
      <c r="CR185" s="111"/>
      <c r="CS185" s="111"/>
      <c r="CT185" s="111"/>
      <c r="CU185" s="111"/>
      <c r="CV185" s="111"/>
      <c r="CW185" s="111"/>
      <c r="CX185" s="111"/>
      <c r="CY185" s="111"/>
      <c r="CZ185" s="111"/>
      <c r="DA185" s="111"/>
      <c r="DB185" s="111"/>
      <c r="DC185" s="111"/>
      <c r="DD185" s="111"/>
      <c r="DE185" s="111"/>
      <c r="DF185" s="111"/>
      <c r="DG185" s="111"/>
      <c r="DH185" s="111"/>
      <c r="DI185" s="111"/>
      <c r="DJ185" s="111"/>
      <c r="DK185" s="111"/>
      <c r="DL185" s="111"/>
    </row>
    <row r="186" spans="1:116" s="3" customFormat="1" ht="32.1" hidden="1" customHeight="1">
      <c r="A186" s="85" t="s">
        <v>392</v>
      </c>
      <c r="B186" s="52"/>
      <c r="C186" s="53"/>
      <c r="D186" s="53"/>
      <c r="E186" s="53"/>
      <c r="F186" s="47">
        <v>0</v>
      </c>
      <c r="G186" s="62">
        <v>0</v>
      </c>
      <c r="H186" s="35">
        <f t="shared" si="2"/>
        <v>0</v>
      </c>
      <c r="I186" s="45">
        <v>0</v>
      </c>
      <c r="J186" s="45">
        <v>0</v>
      </c>
      <c r="K186" s="45">
        <v>0</v>
      </c>
      <c r="L186" s="38">
        <f t="array" ref="L186">SUM(ROUND(I186:K186,0))</f>
        <v>0</v>
      </c>
      <c r="M186" s="148"/>
      <c r="N186" s="148"/>
      <c r="O186" s="148"/>
      <c r="P186" s="148"/>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c r="CA186" s="111"/>
      <c r="CB186" s="111"/>
      <c r="CC186" s="111"/>
      <c r="CD186" s="111"/>
      <c r="CE186" s="111"/>
      <c r="CF186" s="111"/>
      <c r="CG186" s="111"/>
      <c r="CH186" s="111"/>
      <c r="CI186" s="111"/>
      <c r="CJ186" s="111"/>
      <c r="CK186" s="111"/>
      <c r="CL186" s="111"/>
      <c r="CM186" s="111"/>
      <c r="CN186" s="111"/>
      <c r="CO186" s="111"/>
      <c r="CP186" s="111"/>
      <c r="CQ186" s="111"/>
      <c r="CR186" s="111"/>
      <c r="CS186" s="111"/>
      <c r="CT186" s="111"/>
      <c r="CU186" s="111"/>
      <c r="CV186" s="111"/>
      <c r="CW186" s="111"/>
      <c r="CX186" s="111"/>
      <c r="CY186" s="111"/>
      <c r="CZ186" s="111"/>
      <c r="DA186" s="111"/>
      <c r="DB186" s="111"/>
      <c r="DC186" s="111"/>
      <c r="DD186" s="111"/>
      <c r="DE186" s="111"/>
      <c r="DF186" s="111"/>
      <c r="DG186" s="111"/>
      <c r="DH186" s="111"/>
      <c r="DI186" s="111"/>
      <c r="DJ186" s="111"/>
      <c r="DK186" s="111"/>
      <c r="DL186" s="111"/>
    </row>
    <row r="187" spans="1:116" s="3" customFormat="1" ht="32.1" hidden="1" customHeight="1">
      <c r="A187" s="85" t="s">
        <v>393</v>
      </c>
      <c r="B187" s="52"/>
      <c r="C187" s="53"/>
      <c r="D187" s="53"/>
      <c r="E187" s="53"/>
      <c r="F187" s="47">
        <v>0</v>
      </c>
      <c r="G187" s="62">
        <v>0</v>
      </c>
      <c r="H187" s="35">
        <f t="shared" si="2"/>
        <v>0</v>
      </c>
      <c r="I187" s="45">
        <v>0</v>
      </c>
      <c r="J187" s="45">
        <v>0</v>
      </c>
      <c r="K187" s="45">
        <v>0</v>
      </c>
      <c r="L187" s="38">
        <f t="array" ref="L187">SUM(ROUND(I187:K187,0))</f>
        <v>0</v>
      </c>
      <c r="M187" s="148"/>
      <c r="N187" s="148"/>
      <c r="O187" s="148"/>
      <c r="P187" s="148"/>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c r="CA187" s="111"/>
      <c r="CB187" s="111"/>
      <c r="CC187" s="111"/>
      <c r="CD187" s="111"/>
      <c r="CE187" s="111"/>
      <c r="CF187" s="111"/>
      <c r="CG187" s="111"/>
      <c r="CH187" s="111"/>
      <c r="CI187" s="111"/>
      <c r="CJ187" s="111"/>
      <c r="CK187" s="111"/>
      <c r="CL187" s="111"/>
      <c r="CM187" s="111"/>
      <c r="CN187" s="111"/>
      <c r="CO187" s="111"/>
      <c r="CP187" s="111"/>
      <c r="CQ187" s="111"/>
      <c r="CR187" s="111"/>
      <c r="CS187" s="111"/>
      <c r="CT187" s="111"/>
      <c r="CU187" s="111"/>
      <c r="CV187" s="111"/>
      <c r="CW187" s="111"/>
      <c r="CX187" s="111"/>
      <c r="CY187" s="111"/>
      <c r="CZ187" s="111"/>
      <c r="DA187" s="111"/>
      <c r="DB187" s="111"/>
      <c r="DC187" s="111"/>
      <c r="DD187" s="111"/>
      <c r="DE187" s="111"/>
      <c r="DF187" s="111"/>
      <c r="DG187" s="111"/>
      <c r="DH187" s="111"/>
      <c r="DI187" s="111"/>
      <c r="DJ187" s="111"/>
      <c r="DK187" s="111"/>
      <c r="DL187" s="111"/>
    </row>
    <row r="188" spans="1:116" s="3" customFormat="1" ht="32.1" hidden="1" customHeight="1">
      <c r="A188" s="85" t="s">
        <v>394</v>
      </c>
      <c r="B188" s="52"/>
      <c r="C188" s="53"/>
      <c r="D188" s="53"/>
      <c r="E188" s="53"/>
      <c r="F188" s="47">
        <v>0</v>
      </c>
      <c r="G188" s="62">
        <v>0</v>
      </c>
      <c r="H188" s="35">
        <f t="shared" si="2"/>
        <v>0</v>
      </c>
      <c r="I188" s="45">
        <v>0</v>
      </c>
      <c r="J188" s="45">
        <v>0</v>
      </c>
      <c r="K188" s="45">
        <v>0</v>
      </c>
      <c r="L188" s="38">
        <f t="array" ref="L188">SUM(ROUND(I188:K188,0))</f>
        <v>0</v>
      </c>
      <c r="M188" s="148"/>
      <c r="N188" s="148"/>
      <c r="O188" s="148"/>
      <c r="P188" s="148"/>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c r="CA188" s="111"/>
      <c r="CB188" s="111"/>
      <c r="CC188" s="111"/>
      <c r="CD188" s="111"/>
      <c r="CE188" s="111"/>
      <c r="CF188" s="111"/>
      <c r="CG188" s="111"/>
      <c r="CH188" s="111"/>
      <c r="CI188" s="111"/>
      <c r="CJ188" s="111"/>
      <c r="CK188" s="111"/>
      <c r="CL188" s="111"/>
      <c r="CM188" s="111"/>
      <c r="CN188" s="111"/>
      <c r="CO188" s="111"/>
      <c r="CP188" s="111"/>
      <c r="CQ188" s="111"/>
      <c r="CR188" s="111"/>
      <c r="CS188" s="111"/>
      <c r="CT188" s="111"/>
      <c r="CU188" s="111"/>
      <c r="CV188" s="111"/>
      <c r="CW188" s="111"/>
      <c r="CX188" s="111"/>
      <c r="CY188" s="111"/>
      <c r="CZ188" s="111"/>
      <c r="DA188" s="111"/>
      <c r="DB188" s="111"/>
      <c r="DC188" s="111"/>
      <c r="DD188" s="111"/>
      <c r="DE188" s="111"/>
      <c r="DF188" s="111"/>
      <c r="DG188" s="111"/>
      <c r="DH188" s="111"/>
      <c r="DI188" s="111"/>
      <c r="DJ188" s="111"/>
      <c r="DK188" s="111"/>
      <c r="DL188" s="111"/>
    </row>
    <row r="189" spans="1:116" s="3" customFormat="1" ht="32.1" hidden="1" customHeight="1">
      <c r="A189" s="85" t="s">
        <v>395</v>
      </c>
      <c r="B189" s="52"/>
      <c r="C189" s="53"/>
      <c r="D189" s="53"/>
      <c r="E189" s="53"/>
      <c r="F189" s="47">
        <v>0</v>
      </c>
      <c r="G189" s="62">
        <v>0</v>
      </c>
      <c r="H189" s="35">
        <f t="shared" si="2"/>
        <v>0</v>
      </c>
      <c r="I189" s="45">
        <v>0</v>
      </c>
      <c r="J189" s="45">
        <v>0</v>
      </c>
      <c r="K189" s="45">
        <v>0</v>
      </c>
      <c r="L189" s="38">
        <f t="array" ref="L189">SUM(ROUND(I189:K189,0))</f>
        <v>0</v>
      </c>
      <c r="M189" s="148"/>
      <c r="N189" s="148"/>
      <c r="O189" s="148"/>
      <c r="P189" s="148"/>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c r="CA189" s="111"/>
      <c r="CB189" s="111"/>
      <c r="CC189" s="111"/>
      <c r="CD189" s="111"/>
      <c r="CE189" s="111"/>
      <c r="CF189" s="111"/>
      <c r="CG189" s="111"/>
      <c r="CH189" s="111"/>
      <c r="CI189" s="111"/>
      <c r="CJ189" s="111"/>
      <c r="CK189" s="111"/>
      <c r="CL189" s="111"/>
      <c r="CM189" s="111"/>
      <c r="CN189" s="111"/>
      <c r="CO189" s="111"/>
      <c r="CP189" s="111"/>
      <c r="CQ189" s="111"/>
      <c r="CR189" s="111"/>
      <c r="CS189" s="111"/>
      <c r="CT189" s="111"/>
      <c r="CU189" s="111"/>
      <c r="CV189" s="111"/>
      <c r="CW189" s="111"/>
      <c r="CX189" s="111"/>
      <c r="CY189" s="111"/>
      <c r="CZ189" s="111"/>
      <c r="DA189" s="111"/>
      <c r="DB189" s="111"/>
      <c r="DC189" s="111"/>
      <c r="DD189" s="111"/>
      <c r="DE189" s="111"/>
      <c r="DF189" s="111"/>
      <c r="DG189" s="111"/>
      <c r="DH189" s="111"/>
      <c r="DI189" s="111"/>
      <c r="DJ189" s="111"/>
      <c r="DK189" s="111"/>
      <c r="DL189" s="111"/>
    </row>
    <row r="190" spans="1:116" s="3" customFormat="1" ht="32.1" hidden="1" customHeight="1">
      <c r="A190" s="85" t="s">
        <v>396</v>
      </c>
      <c r="B190" s="52"/>
      <c r="C190" s="53"/>
      <c r="D190" s="53"/>
      <c r="E190" s="53"/>
      <c r="F190" s="47">
        <v>0</v>
      </c>
      <c r="G190" s="62">
        <v>0</v>
      </c>
      <c r="H190" s="35">
        <f t="shared" si="2"/>
        <v>0</v>
      </c>
      <c r="I190" s="45">
        <v>0</v>
      </c>
      <c r="J190" s="45">
        <v>0</v>
      </c>
      <c r="K190" s="45">
        <v>0</v>
      </c>
      <c r="L190" s="38">
        <f t="array" ref="L190">SUM(ROUND(I190:K190,0))</f>
        <v>0</v>
      </c>
      <c r="M190" s="148"/>
      <c r="N190" s="148"/>
      <c r="O190" s="148"/>
      <c r="P190" s="148"/>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c r="CA190" s="111"/>
      <c r="CB190" s="111"/>
      <c r="CC190" s="111"/>
      <c r="CD190" s="111"/>
      <c r="CE190" s="111"/>
      <c r="CF190" s="111"/>
      <c r="CG190" s="111"/>
      <c r="CH190" s="111"/>
      <c r="CI190" s="111"/>
      <c r="CJ190" s="111"/>
      <c r="CK190" s="111"/>
      <c r="CL190" s="111"/>
      <c r="CM190" s="111"/>
      <c r="CN190" s="111"/>
      <c r="CO190" s="111"/>
      <c r="CP190" s="111"/>
      <c r="CQ190" s="111"/>
      <c r="CR190" s="111"/>
      <c r="CS190" s="111"/>
      <c r="CT190" s="111"/>
      <c r="CU190" s="111"/>
      <c r="CV190" s="111"/>
      <c r="CW190" s="111"/>
      <c r="CX190" s="111"/>
      <c r="CY190" s="111"/>
      <c r="CZ190" s="111"/>
      <c r="DA190" s="111"/>
      <c r="DB190" s="111"/>
      <c r="DC190" s="111"/>
      <c r="DD190" s="111"/>
      <c r="DE190" s="111"/>
      <c r="DF190" s="111"/>
      <c r="DG190" s="111"/>
      <c r="DH190" s="111"/>
      <c r="DI190" s="111"/>
      <c r="DJ190" s="111"/>
      <c r="DK190" s="111"/>
      <c r="DL190" s="111"/>
    </row>
    <row r="191" spans="1:116" s="3" customFormat="1" ht="32.1" hidden="1" customHeight="1">
      <c r="A191" s="85" t="s">
        <v>397</v>
      </c>
      <c r="B191" s="52"/>
      <c r="C191" s="53"/>
      <c r="D191" s="53"/>
      <c r="E191" s="53"/>
      <c r="F191" s="47">
        <v>0</v>
      </c>
      <c r="G191" s="62">
        <v>0</v>
      </c>
      <c r="H191" s="35">
        <f t="shared" si="2"/>
        <v>0</v>
      </c>
      <c r="I191" s="45">
        <v>0</v>
      </c>
      <c r="J191" s="45">
        <v>0</v>
      </c>
      <c r="K191" s="45">
        <v>0</v>
      </c>
      <c r="L191" s="38">
        <f t="array" ref="L191">SUM(ROUND(I191:K191,0))</f>
        <v>0</v>
      </c>
      <c r="M191" s="148"/>
      <c r="N191" s="148"/>
      <c r="O191" s="148"/>
      <c r="P191" s="148"/>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c r="CA191" s="111"/>
      <c r="CB191" s="111"/>
      <c r="CC191" s="111"/>
      <c r="CD191" s="111"/>
      <c r="CE191" s="111"/>
      <c r="CF191" s="111"/>
      <c r="CG191" s="111"/>
      <c r="CH191" s="111"/>
      <c r="CI191" s="111"/>
      <c r="CJ191" s="111"/>
      <c r="CK191" s="111"/>
      <c r="CL191" s="111"/>
      <c r="CM191" s="111"/>
      <c r="CN191" s="111"/>
      <c r="CO191" s="111"/>
      <c r="CP191" s="111"/>
      <c r="CQ191" s="111"/>
      <c r="CR191" s="111"/>
      <c r="CS191" s="111"/>
      <c r="CT191" s="111"/>
      <c r="CU191" s="111"/>
      <c r="CV191" s="111"/>
      <c r="CW191" s="111"/>
      <c r="CX191" s="111"/>
      <c r="CY191" s="111"/>
      <c r="CZ191" s="111"/>
      <c r="DA191" s="111"/>
      <c r="DB191" s="111"/>
      <c r="DC191" s="111"/>
      <c r="DD191" s="111"/>
      <c r="DE191" s="111"/>
      <c r="DF191" s="111"/>
      <c r="DG191" s="111"/>
      <c r="DH191" s="111"/>
      <c r="DI191" s="111"/>
      <c r="DJ191" s="111"/>
      <c r="DK191" s="111"/>
      <c r="DL191" s="111"/>
    </row>
    <row r="192" spans="1:116" s="3" customFormat="1" ht="32.1" hidden="1" customHeight="1">
      <c r="A192" s="85" t="s">
        <v>398</v>
      </c>
      <c r="B192" s="52"/>
      <c r="C192" s="53"/>
      <c r="D192" s="53"/>
      <c r="E192" s="53"/>
      <c r="F192" s="47">
        <v>0</v>
      </c>
      <c r="G192" s="62">
        <v>0</v>
      </c>
      <c r="H192" s="35">
        <f t="shared" si="2"/>
        <v>0</v>
      </c>
      <c r="I192" s="45">
        <v>0</v>
      </c>
      <c r="J192" s="45">
        <v>0</v>
      </c>
      <c r="K192" s="45">
        <v>0</v>
      </c>
      <c r="L192" s="38">
        <f t="array" ref="L192">SUM(ROUND(I192:K192,0))</f>
        <v>0</v>
      </c>
      <c r="M192" s="148"/>
      <c r="N192" s="148"/>
      <c r="O192" s="148"/>
      <c r="P192" s="148"/>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c r="CA192" s="111"/>
      <c r="CB192" s="111"/>
      <c r="CC192" s="111"/>
      <c r="CD192" s="111"/>
      <c r="CE192" s="111"/>
      <c r="CF192" s="111"/>
      <c r="CG192" s="111"/>
      <c r="CH192" s="111"/>
      <c r="CI192" s="111"/>
      <c r="CJ192" s="111"/>
      <c r="CK192" s="111"/>
      <c r="CL192" s="111"/>
      <c r="CM192" s="111"/>
      <c r="CN192" s="111"/>
      <c r="CO192" s="111"/>
      <c r="CP192" s="111"/>
      <c r="CQ192" s="111"/>
      <c r="CR192" s="111"/>
      <c r="CS192" s="111"/>
      <c r="CT192" s="111"/>
      <c r="CU192" s="111"/>
      <c r="CV192" s="111"/>
      <c r="CW192" s="111"/>
      <c r="CX192" s="111"/>
      <c r="CY192" s="111"/>
      <c r="CZ192" s="111"/>
      <c r="DA192" s="111"/>
      <c r="DB192" s="111"/>
      <c r="DC192" s="111"/>
      <c r="DD192" s="111"/>
      <c r="DE192" s="111"/>
      <c r="DF192" s="111"/>
      <c r="DG192" s="111"/>
      <c r="DH192" s="111"/>
      <c r="DI192" s="111"/>
      <c r="DJ192" s="111"/>
      <c r="DK192" s="111"/>
      <c r="DL192" s="111"/>
    </row>
    <row r="193" spans="1:116" s="3" customFormat="1" ht="32.1" hidden="1" customHeight="1">
      <c r="A193" s="85" t="s">
        <v>399</v>
      </c>
      <c r="B193" s="52"/>
      <c r="C193" s="53"/>
      <c r="D193" s="53"/>
      <c r="E193" s="53"/>
      <c r="F193" s="47">
        <v>0</v>
      </c>
      <c r="G193" s="62">
        <v>0</v>
      </c>
      <c r="H193" s="35">
        <f t="shared" si="2"/>
        <v>0</v>
      </c>
      <c r="I193" s="45">
        <v>0</v>
      </c>
      <c r="J193" s="45">
        <v>0</v>
      </c>
      <c r="K193" s="45">
        <v>0</v>
      </c>
      <c r="L193" s="38">
        <f t="array" ref="L193">SUM(ROUND(I193:K193,0))</f>
        <v>0</v>
      </c>
      <c r="M193" s="148"/>
      <c r="N193" s="148"/>
      <c r="O193" s="148"/>
      <c r="P193" s="148"/>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c r="CA193" s="111"/>
      <c r="CB193" s="111"/>
      <c r="CC193" s="111"/>
      <c r="CD193" s="111"/>
      <c r="CE193" s="111"/>
      <c r="CF193" s="111"/>
      <c r="CG193" s="111"/>
      <c r="CH193" s="111"/>
      <c r="CI193" s="111"/>
      <c r="CJ193" s="111"/>
      <c r="CK193" s="111"/>
      <c r="CL193" s="111"/>
      <c r="CM193" s="111"/>
      <c r="CN193" s="111"/>
      <c r="CO193" s="111"/>
      <c r="CP193" s="111"/>
      <c r="CQ193" s="111"/>
      <c r="CR193" s="111"/>
      <c r="CS193" s="111"/>
      <c r="CT193" s="111"/>
      <c r="CU193" s="111"/>
      <c r="CV193" s="111"/>
      <c r="CW193" s="111"/>
      <c r="CX193" s="111"/>
      <c r="CY193" s="111"/>
      <c r="CZ193" s="111"/>
      <c r="DA193" s="111"/>
      <c r="DB193" s="111"/>
      <c r="DC193" s="111"/>
      <c r="DD193" s="111"/>
      <c r="DE193" s="111"/>
      <c r="DF193" s="111"/>
      <c r="DG193" s="111"/>
      <c r="DH193" s="111"/>
      <c r="DI193" s="111"/>
      <c r="DJ193" s="111"/>
      <c r="DK193" s="111"/>
      <c r="DL193" s="111"/>
    </row>
    <row r="194" spans="1:116" s="3" customFormat="1" ht="32.1" hidden="1" customHeight="1">
      <c r="A194" s="85" t="s">
        <v>400</v>
      </c>
      <c r="B194" s="52"/>
      <c r="C194" s="53"/>
      <c r="D194" s="53"/>
      <c r="E194" s="53"/>
      <c r="F194" s="47">
        <v>0</v>
      </c>
      <c r="G194" s="62">
        <v>0</v>
      </c>
      <c r="H194" s="35">
        <f t="shared" si="2"/>
        <v>0</v>
      </c>
      <c r="I194" s="45">
        <v>0</v>
      </c>
      <c r="J194" s="45">
        <v>0</v>
      </c>
      <c r="K194" s="45">
        <v>0</v>
      </c>
      <c r="L194" s="38">
        <f t="array" ref="L194">SUM(ROUND(I194:K194,0))</f>
        <v>0</v>
      </c>
      <c r="M194" s="148"/>
      <c r="N194" s="148"/>
      <c r="O194" s="148"/>
      <c r="P194" s="148"/>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c r="CA194" s="111"/>
      <c r="CB194" s="111"/>
      <c r="CC194" s="111"/>
      <c r="CD194" s="111"/>
      <c r="CE194" s="111"/>
      <c r="CF194" s="111"/>
      <c r="CG194" s="111"/>
      <c r="CH194" s="111"/>
      <c r="CI194" s="111"/>
      <c r="CJ194" s="111"/>
      <c r="CK194" s="111"/>
      <c r="CL194" s="111"/>
      <c r="CM194" s="111"/>
      <c r="CN194" s="111"/>
      <c r="CO194" s="111"/>
      <c r="CP194" s="111"/>
      <c r="CQ194" s="111"/>
      <c r="CR194" s="111"/>
      <c r="CS194" s="111"/>
      <c r="CT194" s="111"/>
      <c r="CU194" s="111"/>
      <c r="CV194" s="111"/>
      <c r="CW194" s="111"/>
      <c r="CX194" s="111"/>
      <c r="CY194" s="111"/>
      <c r="CZ194" s="111"/>
      <c r="DA194" s="111"/>
      <c r="DB194" s="111"/>
      <c r="DC194" s="111"/>
      <c r="DD194" s="111"/>
      <c r="DE194" s="111"/>
      <c r="DF194" s="111"/>
      <c r="DG194" s="111"/>
      <c r="DH194" s="111"/>
      <c r="DI194" s="111"/>
      <c r="DJ194" s="111"/>
      <c r="DK194" s="111"/>
      <c r="DL194" s="111"/>
    </row>
    <row r="195" spans="1:116" s="3" customFormat="1" ht="32.1" hidden="1" customHeight="1">
      <c r="A195" s="85" t="s">
        <v>401</v>
      </c>
      <c r="B195" s="52"/>
      <c r="C195" s="53"/>
      <c r="D195" s="53"/>
      <c r="E195" s="53"/>
      <c r="F195" s="47">
        <v>0</v>
      </c>
      <c r="G195" s="62">
        <v>0</v>
      </c>
      <c r="H195" s="35">
        <f t="shared" si="2"/>
        <v>0</v>
      </c>
      <c r="I195" s="45">
        <v>0</v>
      </c>
      <c r="J195" s="45">
        <v>0</v>
      </c>
      <c r="K195" s="45">
        <v>0</v>
      </c>
      <c r="L195" s="38">
        <f t="array" ref="L195">SUM(ROUND(I195:K195,0))</f>
        <v>0</v>
      </c>
      <c r="M195" s="148"/>
      <c r="N195" s="148"/>
      <c r="O195" s="148"/>
      <c r="P195" s="148"/>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c r="CA195" s="111"/>
      <c r="CB195" s="111"/>
      <c r="CC195" s="111"/>
      <c r="CD195" s="111"/>
      <c r="CE195" s="111"/>
      <c r="CF195" s="111"/>
      <c r="CG195" s="111"/>
      <c r="CH195" s="111"/>
      <c r="CI195" s="111"/>
      <c r="CJ195" s="111"/>
      <c r="CK195" s="111"/>
      <c r="CL195" s="111"/>
      <c r="CM195" s="111"/>
      <c r="CN195" s="111"/>
      <c r="CO195" s="111"/>
      <c r="CP195" s="111"/>
      <c r="CQ195" s="111"/>
      <c r="CR195" s="111"/>
      <c r="CS195" s="111"/>
      <c r="CT195" s="111"/>
      <c r="CU195" s="111"/>
      <c r="CV195" s="111"/>
      <c r="CW195" s="111"/>
      <c r="CX195" s="111"/>
      <c r="CY195" s="111"/>
      <c r="CZ195" s="111"/>
      <c r="DA195" s="111"/>
      <c r="DB195" s="111"/>
      <c r="DC195" s="111"/>
      <c r="DD195" s="111"/>
      <c r="DE195" s="111"/>
      <c r="DF195" s="111"/>
      <c r="DG195" s="111"/>
      <c r="DH195" s="111"/>
      <c r="DI195" s="111"/>
      <c r="DJ195" s="111"/>
      <c r="DK195" s="111"/>
      <c r="DL195" s="111"/>
    </row>
    <row r="196" spans="1:116" s="3" customFormat="1" ht="32.1" hidden="1" customHeight="1">
      <c r="A196" s="85" t="s">
        <v>402</v>
      </c>
      <c r="B196" s="52"/>
      <c r="C196" s="53"/>
      <c r="D196" s="53"/>
      <c r="E196" s="53"/>
      <c r="F196" s="47">
        <v>0</v>
      </c>
      <c r="G196" s="62">
        <v>0</v>
      </c>
      <c r="H196" s="35">
        <f t="shared" si="2"/>
        <v>0</v>
      </c>
      <c r="I196" s="45">
        <v>0</v>
      </c>
      <c r="J196" s="45">
        <v>0</v>
      </c>
      <c r="K196" s="45">
        <v>0</v>
      </c>
      <c r="L196" s="38">
        <f t="array" ref="L196">SUM(ROUND(I196:K196,0))</f>
        <v>0</v>
      </c>
      <c r="M196" s="148"/>
      <c r="N196" s="148"/>
      <c r="O196" s="148"/>
      <c r="P196" s="148"/>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c r="CA196" s="111"/>
      <c r="CB196" s="111"/>
      <c r="CC196" s="111"/>
      <c r="CD196" s="111"/>
      <c r="CE196" s="111"/>
      <c r="CF196" s="111"/>
      <c r="CG196" s="111"/>
      <c r="CH196" s="111"/>
      <c r="CI196" s="111"/>
      <c r="CJ196" s="111"/>
      <c r="CK196" s="111"/>
      <c r="CL196" s="111"/>
      <c r="CM196" s="111"/>
      <c r="CN196" s="111"/>
      <c r="CO196" s="111"/>
      <c r="CP196" s="111"/>
      <c r="CQ196" s="111"/>
      <c r="CR196" s="111"/>
      <c r="CS196" s="111"/>
      <c r="CT196" s="111"/>
      <c r="CU196" s="111"/>
      <c r="CV196" s="111"/>
      <c r="CW196" s="111"/>
      <c r="CX196" s="111"/>
      <c r="CY196" s="111"/>
      <c r="CZ196" s="111"/>
      <c r="DA196" s="111"/>
      <c r="DB196" s="111"/>
      <c r="DC196" s="111"/>
      <c r="DD196" s="111"/>
      <c r="DE196" s="111"/>
      <c r="DF196" s="111"/>
      <c r="DG196" s="111"/>
      <c r="DH196" s="111"/>
      <c r="DI196" s="111"/>
      <c r="DJ196" s="111"/>
      <c r="DK196" s="111"/>
      <c r="DL196" s="111"/>
    </row>
    <row r="197" spans="1:116" s="3" customFormat="1" ht="32.1" hidden="1" customHeight="1">
      <c r="A197" s="85" t="s">
        <v>403</v>
      </c>
      <c r="B197" s="52"/>
      <c r="C197" s="53"/>
      <c r="D197" s="53"/>
      <c r="E197" s="53"/>
      <c r="F197" s="47">
        <v>0</v>
      </c>
      <c r="G197" s="62">
        <v>0</v>
      </c>
      <c r="H197" s="35">
        <f t="shared" si="2"/>
        <v>0</v>
      </c>
      <c r="I197" s="45">
        <v>0</v>
      </c>
      <c r="J197" s="45">
        <v>0</v>
      </c>
      <c r="K197" s="45">
        <v>0</v>
      </c>
      <c r="L197" s="38">
        <f t="array" ref="L197">SUM(ROUND(I197:K197,0))</f>
        <v>0</v>
      </c>
      <c r="M197" s="148"/>
      <c r="N197" s="148"/>
      <c r="O197" s="148"/>
      <c r="P197" s="148"/>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c r="CA197" s="111"/>
      <c r="CB197" s="111"/>
      <c r="CC197" s="111"/>
      <c r="CD197" s="111"/>
      <c r="CE197" s="111"/>
      <c r="CF197" s="111"/>
      <c r="CG197" s="111"/>
      <c r="CH197" s="111"/>
      <c r="CI197" s="111"/>
      <c r="CJ197" s="111"/>
      <c r="CK197" s="111"/>
      <c r="CL197" s="111"/>
      <c r="CM197" s="111"/>
      <c r="CN197" s="111"/>
      <c r="CO197" s="111"/>
      <c r="CP197" s="111"/>
      <c r="CQ197" s="111"/>
      <c r="CR197" s="111"/>
      <c r="CS197" s="111"/>
      <c r="CT197" s="111"/>
      <c r="CU197" s="111"/>
      <c r="CV197" s="111"/>
      <c r="CW197" s="111"/>
      <c r="CX197" s="111"/>
      <c r="CY197" s="111"/>
      <c r="CZ197" s="111"/>
      <c r="DA197" s="111"/>
      <c r="DB197" s="111"/>
      <c r="DC197" s="111"/>
      <c r="DD197" s="111"/>
      <c r="DE197" s="111"/>
      <c r="DF197" s="111"/>
      <c r="DG197" s="111"/>
      <c r="DH197" s="111"/>
      <c r="DI197" s="111"/>
      <c r="DJ197" s="111"/>
      <c r="DK197" s="111"/>
      <c r="DL197" s="111"/>
    </row>
    <row r="198" spans="1:116" s="3" customFormat="1" ht="32.1" hidden="1" customHeight="1">
      <c r="A198" s="85" t="s">
        <v>404</v>
      </c>
      <c r="B198" s="52"/>
      <c r="C198" s="53"/>
      <c r="D198" s="53"/>
      <c r="E198" s="53"/>
      <c r="F198" s="47">
        <v>0</v>
      </c>
      <c r="G198" s="62">
        <v>0</v>
      </c>
      <c r="H198" s="35">
        <f t="shared" si="2"/>
        <v>0</v>
      </c>
      <c r="I198" s="45">
        <v>0</v>
      </c>
      <c r="J198" s="45">
        <v>0</v>
      </c>
      <c r="K198" s="45">
        <v>0</v>
      </c>
      <c r="L198" s="38">
        <f t="array" ref="L198">SUM(ROUND(I198:K198,0))</f>
        <v>0</v>
      </c>
      <c r="M198" s="148"/>
      <c r="N198" s="148"/>
      <c r="O198" s="148"/>
      <c r="P198" s="148"/>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c r="CA198" s="111"/>
      <c r="CB198" s="111"/>
      <c r="CC198" s="111"/>
      <c r="CD198" s="111"/>
      <c r="CE198" s="111"/>
      <c r="CF198" s="111"/>
      <c r="CG198" s="111"/>
      <c r="CH198" s="111"/>
      <c r="CI198" s="111"/>
      <c r="CJ198" s="111"/>
      <c r="CK198" s="111"/>
      <c r="CL198" s="111"/>
      <c r="CM198" s="111"/>
      <c r="CN198" s="111"/>
      <c r="CO198" s="111"/>
      <c r="CP198" s="111"/>
      <c r="CQ198" s="111"/>
      <c r="CR198" s="111"/>
      <c r="CS198" s="111"/>
      <c r="CT198" s="111"/>
      <c r="CU198" s="111"/>
      <c r="CV198" s="111"/>
      <c r="CW198" s="111"/>
      <c r="CX198" s="111"/>
      <c r="CY198" s="111"/>
      <c r="CZ198" s="111"/>
      <c r="DA198" s="111"/>
      <c r="DB198" s="111"/>
      <c r="DC198" s="111"/>
      <c r="DD198" s="111"/>
      <c r="DE198" s="111"/>
      <c r="DF198" s="111"/>
      <c r="DG198" s="111"/>
      <c r="DH198" s="111"/>
      <c r="DI198" s="111"/>
      <c r="DJ198" s="111"/>
      <c r="DK198" s="111"/>
      <c r="DL198" s="111"/>
    </row>
    <row r="199" spans="1:116" s="3" customFormat="1" ht="32.1" hidden="1" customHeight="1">
      <c r="A199" s="85" t="s">
        <v>405</v>
      </c>
      <c r="B199" s="52"/>
      <c r="C199" s="53"/>
      <c r="D199" s="53"/>
      <c r="E199" s="53"/>
      <c r="F199" s="47">
        <v>0</v>
      </c>
      <c r="G199" s="62">
        <v>0</v>
      </c>
      <c r="H199" s="35">
        <f t="shared" ref="H199:H207" si="3">IF(OR(F199="Redacted",G199="Redacted"),"Redacted",IF(OR(T(F199)&lt;&gt;"",T(G199)&lt;&gt;""),"Varies",ROUND(F199*G199,0)))</f>
        <v>0</v>
      </c>
      <c r="I199" s="45">
        <v>0</v>
      </c>
      <c r="J199" s="45">
        <v>0</v>
      </c>
      <c r="K199" s="45">
        <v>0</v>
      </c>
      <c r="L199" s="38">
        <f t="array" ref="L199">SUM(ROUND(I199:K199,0))</f>
        <v>0</v>
      </c>
      <c r="M199" s="148"/>
      <c r="N199" s="148"/>
      <c r="O199" s="148"/>
      <c r="P199" s="148"/>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c r="BY199" s="111"/>
      <c r="BZ199" s="111"/>
      <c r="CA199" s="111"/>
      <c r="CB199" s="111"/>
      <c r="CC199" s="111"/>
      <c r="CD199" s="111"/>
      <c r="CE199" s="111"/>
      <c r="CF199" s="111"/>
      <c r="CG199" s="111"/>
      <c r="CH199" s="111"/>
      <c r="CI199" s="111"/>
      <c r="CJ199" s="111"/>
      <c r="CK199" s="111"/>
      <c r="CL199" s="111"/>
      <c r="CM199" s="111"/>
      <c r="CN199" s="111"/>
      <c r="CO199" s="111"/>
      <c r="CP199" s="111"/>
      <c r="CQ199" s="111"/>
      <c r="CR199" s="111"/>
      <c r="CS199" s="111"/>
      <c r="CT199" s="111"/>
      <c r="CU199" s="111"/>
      <c r="CV199" s="111"/>
      <c r="CW199" s="111"/>
      <c r="CX199" s="111"/>
      <c r="CY199" s="111"/>
      <c r="CZ199" s="111"/>
      <c r="DA199" s="111"/>
      <c r="DB199" s="111"/>
      <c r="DC199" s="111"/>
      <c r="DD199" s="111"/>
      <c r="DE199" s="111"/>
      <c r="DF199" s="111"/>
      <c r="DG199" s="111"/>
      <c r="DH199" s="111"/>
      <c r="DI199" s="111"/>
      <c r="DJ199" s="111"/>
      <c r="DK199" s="111"/>
      <c r="DL199" s="111"/>
    </row>
    <row r="200" spans="1:116" s="3" customFormat="1" ht="32.1" hidden="1" customHeight="1">
      <c r="A200" s="85" t="s">
        <v>406</v>
      </c>
      <c r="B200" s="52"/>
      <c r="C200" s="53"/>
      <c r="D200" s="53"/>
      <c r="E200" s="53"/>
      <c r="F200" s="47">
        <v>0</v>
      </c>
      <c r="G200" s="62">
        <v>0</v>
      </c>
      <c r="H200" s="35">
        <f t="shared" si="3"/>
        <v>0</v>
      </c>
      <c r="I200" s="45">
        <v>0</v>
      </c>
      <c r="J200" s="45">
        <v>0</v>
      </c>
      <c r="K200" s="45">
        <v>0</v>
      </c>
      <c r="L200" s="38">
        <f t="array" ref="L200">SUM(ROUND(I200:K200,0))</f>
        <v>0</v>
      </c>
      <c r="M200" s="148"/>
      <c r="N200" s="148"/>
      <c r="O200" s="148"/>
      <c r="P200" s="148"/>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c r="BY200" s="111"/>
      <c r="BZ200" s="111"/>
      <c r="CA200" s="111"/>
      <c r="CB200" s="111"/>
      <c r="CC200" s="111"/>
      <c r="CD200" s="111"/>
      <c r="CE200" s="111"/>
      <c r="CF200" s="111"/>
      <c r="CG200" s="111"/>
      <c r="CH200" s="111"/>
      <c r="CI200" s="111"/>
      <c r="CJ200" s="111"/>
      <c r="CK200" s="111"/>
      <c r="CL200" s="111"/>
      <c r="CM200" s="111"/>
      <c r="CN200" s="111"/>
      <c r="CO200" s="111"/>
      <c r="CP200" s="111"/>
      <c r="CQ200" s="111"/>
      <c r="CR200" s="111"/>
      <c r="CS200" s="111"/>
      <c r="CT200" s="111"/>
      <c r="CU200" s="111"/>
      <c r="CV200" s="111"/>
      <c r="CW200" s="111"/>
      <c r="CX200" s="111"/>
      <c r="CY200" s="111"/>
      <c r="CZ200" s="111"/>
      <c r="DA200" s="111"/>
      <c r="DB200" s="111"/>
      <c r="DC200" s="111"/>
      <c r="DD200" s="111"/>
      <c r="DE200" s="111"/>
      <c r="DF200" s="111"/>
      <c r="DG200" s="111"/>
      <c r="DH200" s="111"/>
      <c r="DI200" s="111"/>
      <c r="DJ200" s="111"/>
      <c r="DK200" s="111"/>
      <c r="DL200" s="111"/>
    </row>
    <row r="201" spans="1:116" s="3" customFormat="1" ht="32.1" hidden="1" customHeight="1">
      <c r="A201" s="85" t="s">
        <v>407</v>
      </c>
      <c r="B201" s="52"/>
      <c r="C201" s="53"/>
      <c r="D201" s="53"/>
      <c r="E201" s="53"/>
      <c r="F201" s="47">
        <v>0</v>
      </c>
      <c r="G201" s="62">
        <v>0</v>
      </c>
      <c r="H201" s="35">
        <f t="shared" si="3"/>
        <v>0</v>
      </c>
      <c r="I201" s="45">
        <v>0</v>
      </c>
      <c r="J201" s="45">
        <v>0</v>
      </c>
      <c r="K201" s="45">
        <v>0</v>
      </c>
      <c r="L201" s="38">
        <f t="array" ref="L201">SUM(ROUND(I201:K201,0))</f>
        <v>0</v>
      </c>
      <c r="M201" s="148"/>
      <c r="N201" s="148"/>
      <c r="O201" s="148"/>
      <c r="P201" s="148"/>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c r="BY201" s="111"/>
      <c r="BZ201" s="111"/>
      <c r="CA201" s="111"/>
      <c r="CB201" s="111"/>
      <c r="CC201" s="111"/>
      <c r="CD201" s="111"/>
      <c r="CE201" s="111"/>
      <c r="CF201" s="111"/>
      <c r="CG201" s="111"/>
      <c r="CH201" s="111"/>
      <c r="CI201" s="111"/>
      <c r="CJ201" s="111"/>
      <c r="CK201" s="111"/>
      <c r="CL201" s="111"/>
      <c r="CM201" s="111"/>
      <c r="CN201" s="111"/>
      <c r="CO201" s="111"/>
      <c r="CP201" s="111"/>
      <c r="CQ201" s="111"/>
      <c r="CR201" s="111"/>
      <c r="CS201" s="111"/>
      <c r="CT201" s="111"/>
      <c r="CU201" s="111"/>
      <c r="CV201" s="111"/>
      <c r="CW201" s="111"/>
      <c r="CX201" s="111"/>
      <c r="CY201" s="111"/>
      <c r="CZ201" s="111"/>
      <c r="DA201" s="111"/>
      <c r="DB201" s="111"/>
      <c r="DC201" s="111"/>
      <c r="DD201" s="111"/>
      <c r="DE201" s="111"/>
      <c r="DF201" s="111"/>
      <c r="DG201" s="111"/>
      <c r="DH201" s="111"/>
      <c r="DI201" s="111"/>
      <c r="DJ201" s="111"/>
      <c r="DK201" s="111"/>
      <c r="DL201" s="111"/>
    </row>
    <row r="202" spans="1:116" s="3" customFormat="1" ht="32.1" hidden="1" customHeight="1">
      <c r="A202" s="85" t="s">
        <v>408</v>
      </c>
      <c r="B202" s="52"/>
      <c r="C202" s="53"/>
      <c r="D202" s="53"/>
      <c r="E202" s="53"/>
      <c r="F202" s="47">
        <v>0</v>
      </c>
      <c r="G202" s="62">
        <v>0</v>
      </c>
      <c r="H202" s="35">
        <f t="shared" si="3"/>
        <v>0</v>
      </c>
      <c r="I202" s="45">
        <v>0</v>
      </c>
      <c r="J202" s="45">
        <v>0</v>
      </c>
      <c r="K202" s="45">
        <v>0</v>
      </c>
      <c r="L202" s="38">
        <f t="array" ref="L202">SUM(ROUND(I202:K202,0))</f>
        <v>0</v>
      </c>
      <c r="M202" s="148"/>
      <c r="N202" s="148"/>
      <c r="O202" s="148"/>
      <c r="P202" s="148"/>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c r="BY202" s="111"/>
      <c r="BZ202" s="111"/>
      <c r="CA202" s="111"/>
      <c r="CB202" s="111"/>
      <c r="CC202" s="111"/>
      <c r="CD202" s="111"/>
      <c r="CE202" s="111"/>
      <c r="CF202" s="111"/>
      <c r="CG202" s="111"/>
      <c r="CH202" s="111"/>
      <c r="CI202" s="111"/>
      <c r="CJ202" s="111"/>
      <c r="CK202" s="111"/>
      <c r="CL202" s="111"/>
      <c r="CM202" s="111"/>
      <c r="CN202" s="111"/>
      <c r="CO202" s="111"/>
      <c r="CP202" s="111"/>
      <c r="CQ202" s="111"/>
      <c r="CR202" s="111"/>
      <c r="CS202" s="111"/>
      <c r="CT202" s="111"/>
      <c r="CU202" s="111"/>
      <c r="CV202" s="111"/>
      <c r="CW202" s="111"/>
      <c r="CX202" s="111"/>
      <c r="CY202" s="111"/>
      <c r="CZ202" s="111"/>
      <c r="DA202" s="111"/>
      <c r="DB202" s="111"/>
      <c r="DC202" s="111"/>
      <c r="DD202" s="111"/>
      <c r="DE202" s="111"/>
      <c r="DF202" s="111"/>
      <c r="DG202" s="111"/>
      <c r="DH202" s="111"/>
      <c r="DI202" s="111"/>
      <c r="DJ202" s="111"/>
      <c r="DK202" s="111"/>
      <c r="DL202" s="111"/>
    </row>
    <row r="203" spans="1:116" s="3" customFormat="1" ht="32.1" hidden="1" customHeight="1">
      <c r="A203" s="85" t="s">
        <v>409</v>
      </c>
      <c r="B203" s="52"/>
      <c r="C203" s="53"/>
      <c r="D203" s="53"/>
      <c r="E203" s="53"/>
      <c r="F203" s="47">
        <v>0</v>
      </c>
      <c r="G203" s="62">
        <v>0</v>
      </c>
      <c r="H203" s="35">
        <f t="shared" si="3"/>
        <v>0</v>
      </c>
      <c r="I203" s="45">
        <v>0</v>
      </c>
      <c r="J203" s="45">
        <v>0</v>
      </c>
      <c r="K203" s="45">
        <v>0</v>
      </c>
      <c r="L203" s="38">
        <f t="array" ref="L203">SUM(ROUND(I203:K203,0))</f>
        <v>0</v>
      </c>
      <c r="M203" s="148"/>
      <c r="N203" s="148"/>
      <c r="O203" s="148"/>
      <c r="P203" s="148"/>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11"/>
      <c r="CG203" s="111"/>
      <c r="CH203" s="111"/>
      <c r="CI203" s="111"/>
      <c r="CJ203" s="111"/>
      <c r="CK203" s="111"/>
      <c r="CL203" s="111"/>
      <c r="CM203" s="111"/>
      <c r="CN203" s="111"/>
      <c r="CO203" s="111"/>
      <c r="CP203" s="111"/>
      <c r="CQ203" s="111"/>
      <c r="CR203" s="111"/>
      <c r="CS203" s="111"/>
      <c r="CT203" s="111"/>
      <c r="CU203" s="111"/>
      <c r="CV203" s="111"/>
      <c r="CW203" s="111"/>
      <c r="CX203" s="111"/>
      <c r="CY203" s="111"/>
      <c r="CZ203" s="111"/>
      <c r="DA203" s="111"/>
      <c r="DB203" s="111"/>
      <c r="DC203" s="111"/>
      <c r="DD203" s="111"/>
      <c r="DE203" s="111"/>
      <c r="DF203" s="111"/>
      <c r="DG203" s="111"/>
      <c r="DH203" s="111"/>
      <c r="DI203" s="111"/>
      <c r="DJ203" s="111"/>
      <c r="DK203" s="111"/>
      <c r="DL203" s="111"/>
    </row>
    <row r="204" spans="1:116" s="3" customFormat="1" ht="32.1" hidden="1" customHeight="1">
      <c r="A204" s="85" t="s">
        <v>410</v>
      </c>
      <c r="B204" s="52"/>
      <c r="C204" s="53"/>
      <c r="D204" s="53"/>
      <c r="E204" s="53"/>
      <c r="F204" s="47">
        <v>0</v>
      </c>
      <c r="G204" s="62">
        <v>0</v>
      </c>
      <c r="H204" s="35">
        <f t="shared" si="3"/>
        <v>0</v>
      </c>
      <c r="I204" s="45">
        <v>0</v>
      </c>
      <c r="J204" s="45">
        <v>0</v>
      </c>
      <c r="K204" s="45">
        <v>0</v>
      </c>
      <c r="L204" s="38">
        <f t="array" ref="L204">SUM(ROUND(I204:K204,0))</f>
        <v>0</v>
      </c>
      <c r="M204" s="148"/>
      <c r="N204" s="148"/>
      <c r="O204" s="148"/>
      <c r="P204" s="148"/>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11"/>
      <c r="CG204" s="111"/>
      <c r="CH204" s="111"/>
      <c r="CI204" s="111"/>
      <c r="CJ204" s="111"/>
      <c r="CK204" s="111"/>
      <c r="CL204" s="111"/>
      <c r="CM204" s="111"/>
      <c r="CN204" s="111"/>
      <c r="CO204" s="111"/>
      <c r="CP204" s="111"/>
      <c r="CQ204" s="111"/>
      <c r="CR204" s="111"/>
      <c r="CS204" s="111"/>
      <c r="CT204" s="111"/>
      <c r="CU204" s="111"/>
      <c r="CV204" s="111"/>
      <c r="CW204" s="111"/>
      <c r="CX204" s="111"/>
      <c r="CY204" s="111"/>
      <c r="CZ204" s="111"/>
      <c r="DA204" s="111"/>
      <c r="DB204" s="111"/>
      <c r="DC204" s="111"/>
      <c r="DD204" s="111"/>
      <c r="DE204" s="111"/>
      <c r="DF204" s="111"/>
      <c r="DG204" s="111"/>
      <c r="DH204" s="111"/>
      <c r="DI204" s="111"/>
      <c r="DJ204" s="111"/>
      <c r="DK204" s="111"/>
      <c r="DL204" s="111"/>
    </row>
    <row r="205" spans="1:116" s="3" customFormat="1" ht="32.1" hidden="1" customHeight="1">
      <c r="A205" s="85" t="s">
        <v>411</v>
      </c>
      <c r="B205" s="52"/>
      <c r="C205" s="53"/>
      <c r="D205" s="53"/>
      <c r="E205" s="53"/>
      <c r="F205" s="47">
        <v>0</v>
      </c>
      <c r="G205" s="62">
        <v>0</v>
      </c>
      <c r="H205" s="35">
        <f t="shared" si="3"/>
        <v>0</v>
      </c>
      <c r="I205" s="45">
        <v>0</v>
      </c>
      <c r="J205" s="45">
        <v>0</v>
      </c>
      <c r="K205" s="45">
        <v>0</v>
      </c>
      <c r="L205" s="38">
        <f t="array" ref="L205">SUM(ROUND(I205:K205,0))</f>
        <v>0</v>
      </c>
      <c r="M205" s="148"/>
      <c r="N205" s="148"/>
      <c r="O205" s="148"/>
      <c r="P205" s="148"/>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11"/>
      <c r="CG205" s="111"/>
      <c r="CH205" s="111"/>
      <c r="CI205" s="111"/>
      <c r="CJ205" s="111"/>
      <c r="CK205" s="111"/>
      <c r="CL205" s="111"/>
      <c r="CM205" s="111"/>
      <c r="CN205" s="111"/>
      <c r="CO205" s="111"/>
      <c r="CP205" s="111"/>
      <c r="CQ205" s="111"/>
      <c r="CR205" s="111"/>
      <c r="CS205" s="111"/>
      <c r="CT205" s="111"/>
      <c r="CU205" s="111"/>
      <c r="CV205" s="111"/>
      <c r="CW205" s="111"/>
      <c r="CX205" s="111"/>
      <c r="CY205" s="111"/>
      <c r="CZ205" s="111"/>
      <c r="DA205" s="111"/>
      <c r="DB205" s="111"/>
      <c r="DC205" s="111"/>
      <c r="DD205" s="111"/>
      <c r="DE205" s="111"/>
      <c r="DF205" s="111"/>
      <c r="DG205" s="111"/>
      <c r="DH205" s="111"/>
      <c r="DI205" s="111"/>
      <c r="DJ205" s="111"/>
      <c r="DK205" s="111"/>
      <c r="DL205" s="111"/>
    </row>
    <row r="206" spans="1:116" s="3" customFormat="1" ht="32.1" hidden="1" customHeight="1">
      <c r="A206" s="85" t="s">
        <v>412</v>
      </c>
      <c r="B206" s="52"/>
      <c r="C206" s="53" t="s">
        <v>109</v>
      </c>
      <c r="D206" s="53"/>
      <c r="E206" s="53"/>
      <c r="F206" s="47">
        <v>0</v>
      </c>
      <c r="G206" s="62">
        <v>0</v>
      </c>
      <c r="H206" s="35">
        <f t="shared" si="3"/>
        <v>0</v>
      </c>
      <c r="I206" s="45">
        <v>0</v>
      </c>
      <c r="J206" s="45">
        <v>0</v>
      </c>
      <c r="K206" s="45">
        <v>0</v>
      </c>
      <c r="L206" s="38">
        <f t="array" ref="L206">SUM(ROUND(I206:K206,0))</f>
        <v>0</v>
      </c>
      <c r="M206" s="148"/>
      <c r="N206" s="148"/>
      <c r="O206" s="148"/>
      <c r="P206" s="148"/>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c r="BY206" s="111"/>
      <c r="BZ206" s="111"/>
      <c r="CA206" s="111"/>
      <c r="CB206" s="111"/>
      <c r="CC206" s="111"/>
      <c r="CD206" s="111"/>
      <c r="CE206" s="111"/>
      <c r="CF206" s="111"/>
      <c r="CG206" s="111"/>
      <c r="CH206" s="111"/>
      <c r="CI206" s="111"/>
      <c r="CJ206" s="111"/>
      <c r="CK206" s="111"/>
      <c r="CL206" s="111"/>
      <c r="CM206" s="111"/>
      <c r="CN206" s="111"/>
      <c r="CO206" s="111"/>
      <c r="CP206" s="111"/>
      <c r="CQ206" s="111"/>
      <c r="CR206" s="111"/>
      <c r="CS206" s="111"/>
      <c r="CT206" s="111"/>
      <c r="CU206" s="111"/>
      <c r="CV206" s="111"/>
      <c r="CW206" s="111"/>
      <c r="CX206" s="111"/>
      <c r="CY206" s="111"/>
      <c r="CZ206" s="111"/>
      <c r="DA206" s="111"/>
      <c r="DB206" s="111"/>
      <c r="DC206" s="111"/>
      <c r="DD206" s="111"/>
      <c r="DE206" s="111"/>
      <c r="DF206" s="111"/>
      <c r="DG206" s="111"/>
      <c r="DH206" s="111"/>
      <c r="DI206" s="111"/>
      <c r="DJ206" s="111"/>
      <c r="DK206" s="111"/>
      <c r="DL206" s="111"/>
    </row>
    <row r="207" spans="1:116" s="3" customFormat="1" ht="32.1" hidden="1" customHeight="1" thickBot="1">
      <c r="A207" s="85" t="s">
        <v>413</v>
      </c>
      <c r="B207" s="54"/>
      <c r="C207" s="55" t="s">
        <v>109</v>
      </c>
      <c r="D207" s="55"/>
      <c r="E207" s="55"/>
      <c r="F207" s="67">
        <v>0</v>
      </c>
      <c r="G207" s="63">
        <v>0</v>
      </c>
      <c r="H207" s="46">
        <f t="shared" si="3"/>
        <v>0</v>
      </c>
      <c r="I207" s="58">
        <v>0</v>
      </c>
      <c r="J207" s="45">
        <v>0</v>
      </c>
      <c r="K207" s="58">
        <v>0</v>
      </c>
      <c r="L207" s="59">
        <f t="array" ref="L207">SUM(ROUND(I207:K207,0))</f>
        <v>0</v>
      </c>
      <c r="M207" s="148"/>
      <c r="N207" s="148"/>
      <c r="O207" s="148"/>
      <c r="P207" s="148"/>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1"/>
      <c r="CH207" s="111"/>
      <c r="CI207" s="111"/>
      <c r="CJ207" s="111"/>
      <c r="CK207" s="111"/>
      <c r="CL207" s="111"/>
      <c r="CM207" s="111"/>
      <c r="CN207" s="111"/>
      <c r="CO207" s="111"/>
      <c r="CP207" s="111"/>
      <c r="CQ207" s="111"/>
      <c r="CR207" s="111"/>
      <c r="CS207" s="111"/>
      <c r="CT207" s="111"/>
      <c r="CU207" s="111"/>
      <c r="CV207" s="111"/>
      <c r="CW207" s="111"/>
      <c r="CX207" s="111"/>
      <c r="CY207" s="111"/>
      <c r="CZ207" s="111"/>
      <c r="DA207" s="111"/>
      <c r="DB207" s="111"/>
      <c r="DC207" s="111"/>
      <c r="DD207" s="111"/>
      <c r="DE207" s="111"/>
      <c r="DF207" s="111"/>
      <c r="DG207" s="111"/>
      <c r="DH207" s="111"/>
      <c r="DI207" s="111"/>
      <c r="DJ207" s="111"/>
      <c r="DK207" s="111"/>
      <c r="DL207" s="111"/>
    </row>
    <row r="208" spans="1:116" s="3" customFormat="1" ht="32.1" customHeight="1" thickBot="1">
      <c r="A208" s="334" t="s">
        <v>90</v>
      </c>
      <c r="B208" s="335"/>
      <c r="C208" s="335"/>
      <c r="D208" s="335"/>
      <c r="E208" s="335"/>
      <c r="F208" s="335"/>
      <c r="G208" s="335"/>
      <c r="H208" s="336"/>
      <c r="I208" s="41">
        <f t="array" ref="I208">SUM(ROUND(I6:I207,0))</f>
        <v>0</v>
      </c>
      <c r="J208" s="41">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3"/>
      <c r="B209" s="60"/>
      <c r="C209" s="27"/>
      <c r="D209" s="27"/>
      <c r="E209" s="27"/>
      <c r="F209" s="114"/>
      <c r="G209" s="27"/>
      <c r="H209" s="27"/>
      <c r="I209" s="23"/>
      <c r="J209" s="23"/>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40.5" customHeight="1">
      <c r="A211" s="346" t="s">
        <v>414</v>
      </c>
      <c r="B211" s="346"/>
      <c r="C211" s="346"/>
      <c r="D211" s="346"/>
      <c r="E211" s="346"/>
      <c r="F211" s="346"/>
      <c r="G211" s="346"/>
      <c r="H211" s="346"/>
      <c r="I211" s="346"/>
      <c r="J211" s="346"/>
      <c r="K211" s="346"/>
      <c r="L211" s="346"/>
      <c r="M211" s="23"/>
      <c r="N211" s="23"/>
      <c r="O211" s="23"/>
      <c r="P211" s="23"/>
      <c r="DM211" s="23"/>
      <c r="DN211" s="23"/>
      <c r="DO211" s="23"/>
    </row>
    <row r="212" spans="1:119" ht="54" customHeight="1">
      <c r="A212" s="346" t="s">
        <v>415</v>
      </c>
      <c r="B212" s="346"/>
      <c r="C212" s="346"/>
      <c r="D212" s="346"/>
      <c r="E212" s="346"/>
      <c r="F212" s="346"/>
      <c r="G212" s="346"/>
      <c r="H212" s="346"/>
      <c r="I212" s="346"/>
      <c r="J212" s="346"/>
      <c r="K212" s="346"/>
      <c r="L212" s="346"/>
      <c r="M212" s="23"/>
      <c r="N212" s="23"/>
      <c r="O212" s="23"/>
      <c r="P212" s="23"/>
      <c r="DM212" s="23"/>
      <c r="DN212" s="23"/>
      <c r="DO212" s="23"/>
    </row>
    <row r="213" spans="1:119" ht="18" customHeight="1">
      <c r="A213" s="232" t="s">
        <v>416</v>
      </c>
      <c r="B213" s="232"/>
      <c r="C213" s="232"/>
      <c r="D213" s="232"/>
      <c r="E213" s="232"/>
      <c r="F213" s="232"/>
      <c r="G213" s="232"/>
      <c r="H213" s="232"/>
      <c r="I213" s="232"/>
      <c r="J213" s="232"/>
      <c r="K213" s="232"/>
      <c r="L213" s="232"/>
      <c r="M213" s="23"/>
      <c r="N213" s="23"/>
      <c r="O213" s="23"/>
      <c r="P213" s="23"/>
      <c r="DM213" s="23"/>
      <c r="DN213" s="23"/>
      <c r="DO213" s="23"/>
    </row>
    <row r="214" spans="1:119" ht="18" customHeight="1">
      <c r="A214" s="232" t="s">
        <v>417</v>
      </c>
      <c r="B214" s="232"/>
      <c r="C214" s="232"/>
      <c r="D214" s="232"/>
      <c r="E214" s="232"/>
      <c r="F214" s="232"/>
      <c r="G214" s="232"/>
      <c r="H214" s="232"/>
      <c r="I214" s="232"/>
      <c r="J214" s="232"/>
      <c r="K214" s="232"/>
      <c r="L214" s="232"/>
      <c r="M214" s="23"/>
      <c r="N214" s="23"/>
      <c r="O214" s="23"/>
      <c r="P214" s="23"/>
      <c r="DM214" s="23"/>
      <c r="DN214" s="23"/>
      <c r="DO214" s="23"/>
    </row>
    <row r="215" spans="1:119" ht="36" customHeight="1">
      <c r="A215" s="232" t="s">
        <v>418</v>
      </c>
      <c r="B215" s="232"/>
      <c r="C215" s="232"/>
      <c r="D215" s="232"/>
      <c r="E215" s="232"/>
      <c r="F215" s="232"/>
      <c r="G215" s="232"/>
      <c r="H215" s="232"/>
      <c r="I215" s="232"/>
      <c r="J215" s="232"/>
      <c r="K215" s="232"/>
      <c r="L215" s="232"/>
      <c r="M215" s="23"/>
      <c r="N215" s="23"/>
      <c r="O215" s="23"/>
      <c r="P215" s="23"/>
      <c r="DM215" s="23"/>
      <c r="DN215" s="23"/>
      <c r="DO215" s="23"/>
    </row>
    <row r="216" spans="1:119" ht="18" customHeight="1">
      <c r="A216" s="232" t="s">
        <v>419</v>
      </c>
      <c r="B216" s="232"/>
      <c r="C216" s="232"/>
      <c r="D216" s="232"/>
      <c r="E216" s="232"/>
      <c r="F216" s="232"/>
      <c r="G216" s="232"/>
      <c r="H216" s="232"/>
      <c r="I216" s="232"/>
      <c r="J216" s="232"/>
      <c r="K216" s="232"/>
      <c r="L216" s="232"/>
      <c r="M216" s="23"/>
      <c r="N216" s="23"/>
      <c r="O216" s="23"/>
      <c r="P216" s="23"/>
      <c r="DM216" s="23"/>
      <c r="DN216" s="23"/>
      <c r="DO216" s="23"/>
    </row>
    <row r="217" spans="1:119" ht="18" customHeight="1">
      <c r="A217" s="232" t="s">
        <v>420</v>
      </c>
      <c r="B217" s="232"/>
      <c r="C217" s="232"/>
      <c r="D217" s="232"/>
      <c r="E217" s="232"/>
      <c r="F217" s="232"/>
      <c r="G217" s="232"/>
      <c r="H217" s="232"/>
      <c r="I217" s="232"/>
      <c r="J217" s="232"/>
      <c r="K217" s="232"/>
      <c r="L217" s="232"/>
      <c r="M217" s="23"/>
      <c r="N217" s="23"/>
      <c r="O217" s="23"/>
      <c r="P217" s="23"/>
      <c r="DM217" s="23"/>
      <c r="DN217" s="23"/>
      <c r="DO217" s="23"/>
    </row>
    <row r="218" spans="1:119" ht="18" customHeight="1">
      <c r="A218" s="232" t="s">
        <v>421</v>
      </c>
      <c r="B218" s="232"/>
      <c r="C218" s="232"/>
      <c r="D218" s="232"/>
      <c r="E218" s="232"/>
      <c r="F218" s="232"/>
      <c r="G218" s="232"/>
      <c r="H218" s="232"/>
      <c r="I218" s="232"/>
      <c r="J218" s="232"/>
      <c r="K218" s="232"/>
      <c r="L218" s="232"/>
      <c r="M218" s="23"/>
      <c r="N218" s="23"/>
      <c r="O218" s="23"/>
      <c r="P218" s="23"/>
      <c r="DM218" s="23"/>
      <c r="DN218" s="23"/>
      <c r="DO218" s="23"/>
    </row>
    <row r="219" spans="1:119" ht="18" customHeight="1">
      <c r="A219" s="232" t="s">
        <v>422</v>
      </c>
      <c r="B219" s="232"/>
      <c r="C219" s="232"/>
      <c r="D219" s="232"/>
      <c r="E219" s="232"/>
      <c r="F219" s="232"/>
      <c r="G219" s="232"/>
      <c r="H219" s="232"/>
      <c r="I219" s="232"/>
      <c r="J219" s="232"/>
      <c r="K219" s="232"/>
      <c r="L219" s="232"/>
      <c r="M219" s="23"/>
      <c r="N219" s="23"/>
      <c r="O219" s="23"/>
      <c r="P219" s="23"/>
      <c r="DM219" s="23"/>
      <c r="DN219" s="23"/>
      <c r="DO219" s="23"/>
    </row>
    <row r="220" spans="1:119" ht="18" customHeight="1">
      <c r="A220" s="347" t="str">
        <f>"8.  "&amp;'Category Budget'!$C$8&amp;" (non-CEC Share):"</f>
        <v>8.  [Other Entity] Share (non-CEC Share):</v>
      </c>
      <c r="B220" s="348"/>
      <c r="C220" s="348"/>
      <c r="D220" s="348"/>
      <c r="E220" s="348"/>
      <c r="F220" s="348"/>
      <c r="G220" s="348"/>
      <c r="H220" s="348"/>
      <c r="I220" s="348"/>
      <c r="J220" s="348"/>
      <c r="K220" s="348"/>
      <c r="L220" s="349"/>
      <c r="M220" s="23"/>
      <c r="N220" s="23"/>
      <c r="O220" s="23"/>
      <c r="P220" s="23"/>
      <c r="DM220" s="23"/>
      <c r="DN220" s="23"/>
      <c r="DO220" s="23"/>
    </row>
    <row r="221" spans="1:119" ht="54" customHeight="1">
      <c r="A221"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1" s="216"/>
      <c r="C221" s="216"/>
      <c r="D221" s="216"/>
      <c r="E221" s="216"/>
      <c r="F221" s="216"/>
      <c r="G221" s="216"/>
      <c r="H221" s="216"/>
      <c r="I221" s="216"/>
      <c r="J221" s="216"/>
      <c r="K221" s="216"/>
      <c r="L221" s="351"/>
      <c r="M221" s="23"/>
      <c r="N221" s="23"/>
      <c r="O221" s="23"/>
      <c r="P221" s="23"/>
      <c r="DM221" s="23"/>
      <c r="DN221" s="23"/>
      <c r="DO221" s="23"/>
    </row>
    <row r="222" spans="1:119" ht="18" customHeight="1">
      <c r="A222" s="355" t="s">
        <v>124</v>
      </c>
      <c r="B222" s="356"/>
      <c r="C222" s="356"/>
      <c r="D222" s="356"/>
      <c r="E222" s="356"/>
      <c r="F222" s="356"/>
      <c r="G222" s="356"/>
      <c r="H222" s="356"/>
      <c r="I222" s="356"/>
      <c r="J222" s="356"/>
      <c r="K222" s="356"/>
      <c r="L222" s="357"/>
      <c r="M222" s="23"/>
      <c r="N222" s="23"/>
      <c r="O222" s="23"/>
      <c r="P222" s="23"/>
      <c r="DM222" s="23"/>
      <c r="DN222" s="23"/>
      <c r="DO222" s="23"/>
    </row>
    <row r="223" spans="1:119" ht="18" customHeight="1">
      <c r="A223" s="347" t="str">
        <f>"9.  "&amp;'Category Budget'!$D$8&amp;" (non-CEC Share):"</f>
        <v>9.  Match Share (non-CEC Share):</v>
      </c>
      <c r="B223" s="348"/>
      <c r="C223" s="348"/>
      <c r="D223" s="348"/>
      <c r="E223" s="348"/>
      <c r="F223" s="348"/>
      <c r="G223" s="348"/>
      <c r="H223" s="348"/>
      <c r="I223" s="348"/>
      <c r="J223" s="348"/>
      <c r="K223" s="348"/>
      <c r="L223" s="349"/>
      <c r="M223" s="23"/>
      <c r="N223" s="23"/>
      <c r="O223" s="23"/>
      <c r="P223" s="23"/>
      <c r="DM223" s="23"/>
      <c r="DN223" s="23"/>
      <c r="DO223" s="23"/>
    </row>
    <row r="224" spans="1:119" ht="36" customHeight="1">
      <c r="A224" s="350" t="str">
        <f>"If applicable to the agreement, per the solicitation manual, insert the dollar amount to be covered with "&amp;'Category Budget'!$D$8&amp;" funds."</f>
        <v>If applicable to the agreement, per the solicitation manual, insert the dollar amount to be covered with Match Share funds.</v>
      </c>
      <c r="B224" s="216"/>
      <c r="C224" s="216"/>
      <c r="D224" s="216"/>
      <c r="E224" s="216"/>
      <c r="F224" s="216"/>
      <c r="G224" s="216"/>
      <c r="H224" s="216"/>
      <c r="I224" s="216"/>
      <c r="J224" s="216"/>
      <c r="K224" s="216"/>
      <c r="L224" s="351"/>
      <c r="M224" s="23"/>
      <c r="N224" s="23"/>
      <c r="O224" s="23"/>
      <c r="P224" s="23"/>
      <c r="DM224" s="23"/>
      <c r="DN224" s="23"/>
      <c r="DO224" s="23"/>
    </row>
    <row r="225" spans="1:12" ht="18" customHeight="1">
      <c r="A225" s="355" t="s">
        <v>124</v>
      </c>
      <c r="B225" s="356"/>
      <c r="C225" s="356"/>
      <c r="D225" s="356"/>
      <c r="E225" s="356"/>
      <c r="F225" s="356"/>
      <c r="G225" s="356"/>
      <c r="H225" s="356"/>
      <c r="I225" s="356"/>
      <c r="J225" s="356"/>
      <c r="K225" s="356"/>
      <c r="L225" s="357"/>
    </row>
    <row r="226" spans="1:12" ht="18" customHeight="1">
      <c r="A226" s="232" t="s">
        <v>423</v>
      </c>
      <c r="B226" s="232"/>
      <c r="C226" s="232"/>
      <c r="D226" s="232"/>
      <c r="E226" s="232"/>
      <c r="F226" s="232"/>
      <c r="G226" s="232"/>
      <c r="H226" s="232"/>
      <c r="I226" s="232"/>
      <c r="J226" s="232"/>
      <c r="K226" s="232"/>
      <c r="L226" s="232"/>
    </row>
    <row r="227" spans="1:12" ht="18" customHeight="1">
      <c r="A227" s="346" t="s">
        <v>424</v>
      </c>
      <c r="B227" s="346"/>
      <c r="C227" s="346"/>
      <c r="D227" s="346"/>
      <c r="E227" s="346"/>
      <c r="F227" s="346"/>
      <c r="G227" s="346"/>
      <c r="H227" s="346"/>
      <c r="I227" s="346"/>
      <c r="J227" s="346"/>
      <c r="K227" s="346"/>
      <c r="L227" s="346"/>
    </row>
    <row r="228" spans="1:12" ht="15" customHeight="1">
      <c r="A228" s="23"/>
      <c r="B228" s="154"/>
      <c r="C228" s="23"/>
      <c r="D228" s="145"/>
      <c r="E228" s="23"/>
      <c r="F228" s="197"/>
      <c r="G228" s="23"/>
      <c r="H228" s="23"/>
      <c r="I228" s="200"/>
      <c r="J228" s="200"/>
      <c r="K228" s="200"/>
      <c r="L228" s="200"/>
    </row>
    <row r="229" spans="1:12" ht="15" customHeight="1">
      <c r="A229" s="201"/>
      <c r="B229" s="200"/>
      <c r="C229" s="200"/>
      <c r="D229" s="200"/>
      <c r="E229" s="200"/>
      <c r="F229" s="200"/>
      <c r="G229" s="200"/>
      <c r="H229" s="200"/>
      <c r="I229" s="200"/>
      <c r="J229" s="200"/>
      <c r="K229" s="200"/>
      <c r="L229" s="200"/>
    </row>
    <row r="230" spans="1:12" ht="15" customHeight="1">
      <c r="A230" s="188"/>
      <c r="B230" s="189"/>
      <c r="C230" s="189"/>
      <c r="D230" s="189"/>
      <c r="E230" s="189"/>
      <c r="F230" s="189"/>
      <c r="G230" s="189"/>
      <c r="H230" s="189"/>
      <c r="I230" s="189"/>
      <c r="J230" s="189"/>
      <c r="K230" s="189"/>
      <c r="L230" s="189"/>
    </row>
    <row r="231" spans="1:12" ht="15" customHeight="1">
      <c r="A231" s="188"/>
      <c r="B231" s="189"/>
      <c r="C231" s="189"/>
      <c r="D231" s="189"/>
      <c r="E231" s="189"/>
      <c r="F231" s="189"/>
      <c r="G231" s="189"/>
      <c r="H231" s="189"/>
      <c r="I231" s="189"/>
      <c r="J231" s="189"/>
      <c r="K231" s="189"/>
      <c r="L231" s="189"/>
    </row>
    <row r="232" spans="1:12" ht="15" customHeight="1">
      <c r="A232" s="188"/>
      <c r="B232" s="189"/>
      <c r="C232" s="189"/>
      <c r="D232" s="189"/>
      <c r="E232" s="189"/>
      <c r="F232" s="189"/>
      <c r="G232" s="189"/>
      <c r="H232" s="189"/>
      <c r="I232" s="189"/>
      <c r="J232" s="189"/>
      <c r="K232" s="189"/>
      <c r="L232" s="189"/>
    </row>
    <row r="233" spans="1:12" ht="15" customHeight="1">
      <c r="A233" s="188"/>
      <c r="B233" s="189"/>
      <c r="C233" s="189"/>
      <c r="D233" s="189"/>
      <c r="E233" s="189"/>
      <c r="F233" s="189"/>
      <c r="G233" s="189"/>
      <c r="H233" s="189"/>
      <c r="I233" s="189"/>
      <c r="J233" s="189"/>
      <c r="K233" s="189"/>
      <c r="L233" s="189"/>
    </row>
    <row r="234" spans="1:12" ht="15" customHeight="1">
      <c r="A234" s="23"/>
      <c r="B234" s="154"/>
      <c r="C234" s="23"/>
      <c r="D234" s="145"/>
      <c r="E234" s="23"/>
      <c r="F234" s="197"/>
      <c r="G234" s="23"/>
      <c r="H234" s="23"/>
      <c r="I234" s="23"/>
      <c r="J234" s="23"/>
      <c r="K234" s="23"/>
      <c r="L234" s="23"/>
    </row>
    <row r="235" spans="1:12" ht="15" customHeight="1">
      <c r="A235" s="23"/>
      <c r="B235" s="154"/>
      <c r="C235" s="23"/>
      <c r="D235" s="145"/>
      <c r="E235" s="23"/>
      <c r="F235" s="197"/>
      <c r="G235" s="23"/>
      <c r="H235" s="23"/>
      <c r="I235" s="23"/>
      <c r="J235" s="23"/>
      <c r="K235" s="23"/>
      <c r="L235" s="23"/>
    </row>
    <row r="236" spans="1:12" ht="15" customHeight="1">
      <c r="A236" s="23"/>
      <c r="B236" s="154"/>
      <c r="C236" s="23"/>
      <c r="D236" s="145"/>
      <c r="E236" s="23"/>
      <c r="F236" s="197"/>
      <c r="G236" s="23"/>
      <c r="H236" s="23"/>
      <c r="I236" s="23"/>
      <c r="J236" s="23"/>
      <c r="K236" s="23"/>
      <c r="L236" s="23"/>
    </row>
    <row r="237" spans="1:12" ht="15" customHeight="1">
      <c r="A237" s="23"/>
      <c r="B237" s="154"/>
      <c r="C237" s="23"/>
      <c r="D237" s="145"/>
      <c r="E237" s="23"/>
      <c r="F237" s="197"/>
      <c r="G237" s="23"/>
      <c r="H237" s="23"/>
      <c r="I237" s="23"/>
      <c r="J237" s="23"/>
      <c r="K237" s="23"/>
      <c r="L237" s="23"/>
    </row>
  </sheetData>
  <sheetProtection algorithmName="SHA-512" hashValue="pA6PUlhCVR0yGfMD/YToVOHKU4b4KN6LdeQQ+vAR8vsZp0zokFWRwOzDEhSrfPf2L0UN7/NpRB1AgcKyoqkLNA==" saltValue="xUmyfw0IGHGEltvwx9o7rg==" spinCount="100000" sheet="1" formatColumns="0" formatRows="0"/>
  <mergeCells count="24">
    <mergeCell ref="A211:L211"/>
    <mergeCell ref="A214:L214"/>
    <mergeCell ref="A219:L219"/>
    <mergeCell ref="A220:L220"/>
    <mergeCell ref="A221:L221"/>
    <mergeCell ref="A226:L226"/>
    <mergeCell ref="A227:L227"/>
    <mergeCell ref="A212:L212"/>
    <mergeCell ref="A213:L213"/>
    <mergeCell ref="A215:L215"/>
    <mergeCell ref="A216:L216"/>
    <mergeCell ref="A217:L217"/>
    <mergeCell ref="A222:L222"/>
    <mergeCell ref="A218:L218"/>
    <mergeCell ref="A223:L223"/>
    <mergeCell ref="A224:L224"/>
    <mergeCell ref="A225:L225"/>
    <mergeCell ref="A210:L210"/>
    <mergeCell ref="A208:H208"/>
    <mergeCell ref="A4:L4"/>
    <mergeCell ref="A3:L3"/>
    <mergeCell ref="K1:L1"/>
    <mergeCell ref="A1:C1"/>
    <mergeCell ref="A2:L2"/>
  </mergeCells>
  <phoneticPr fontId="20" type="noConversion"/>
  <conditionalFormatting sqref="C6:H207">
    <cfRule type="containsText" dxfId="2" priority="1" operator="containsText" text="Redact">
      <formula>NOT(ISERROR(SEARCH("Redact",C6)))</formula>
    </cfRule>
  </conditionalFormatting>
  <dataValidations count="10">
    <dataValidation allowBlank="1" showErrorMessage="1" prompt="Please enter the corresponding task number from the scope of work for this this equipment item" sqref="B6:B207" xr:uid="{FDAC9D7A-D02B-497F-98C7-578619B35EE8}"/>
    <dataValidation allowBlank="1" showErrorMessage="1" prompt="Please enter the description of this equipment item" sqref="D6:D207" xr:uid="{DEFDA77B-7F24-4B06-A747-A191307C8C92}"/>
    <dataValidation allowBlank="1" showErrorMessage="1" prompt="Please enter the purpose of this equipment item" sqref="E6:E207" xr:uid="{97AC7380-76C2-4976-81DB-21FC783A8405}"/>
    <dataValidation allowBlank="1" showErrorMessage="1" prompt="Please enter the number of units being purchased" sqref="F6:F207" xr:uid="{6A46381F-1637-4ED0-B216-CCE78AA499F4}"/>
    <dataValidation allowBlank="1" showErrorMessage="1" prompt="Please enter the cost per unit" sqref="G6:G207" xr:uid="{CB9306C8-BE28-4508-ABAE-A9CBA9D962C4}"/>
    <dataValidation allowBlank="1" showErrorMessage="1" prompt="Please enter the amount of this equipment item to be paid with C E C funds " sqref="I6:J207" xr:uid="{AB8BF6A2-2B88-4A01-981B-BC09F37D48C2}"/>
    <dataValidation allowBlank="1" showInputMessage="1" showErrorMessage="1" prompt="Please enter the name of the entity providing the equipment" sqref="C207" xr:uid="{22E7D5B9-F3CE-47EF-84DA-E33E307C3AF7}"/>
    <dataValidation allowBlank="1" showErrorMessage="1" prompt="Please enter the name of the entity providing the equipment" sqref="C6:C206" xr:uid="{44F18666-C152-47B2-B130-6182DE1CE62D}"/>
    <dataValidation allowBlank="1" showErrorMessage="1" prompt="Please enter the amount of this equipment item to be paid with match funds" sqref="K6:K207" xr:uid="{53FEA9A7-8710-4FCE-AAE6-B53DCEA307FA}"/>
    <dataValidation allowBlank="1" showErrorMessage="1" prompt="This is the budget worksheet equipment sheet" sqref="A2" xr:uid="{259C09EE-0302-416D-BB32-7C17EA69941C}"/>
  </dataValidations>
  <printOptions horizontalCentered="1"/>
  <pageMargins left="0.25" right="0.25" top="0.75" bottom="0.75" header="0.3" footer="0.3"/>
  <pageSetup scale="69" firstPageNumber="20" fitToHeight="20" orientation="landscape" r:id="rId1"/>
  <headerFooter>
    <oddFooter xml:space="preserve">&amp;L
August 2026
&amp;C
Page &amp;P of &amp;N
&amp;RGFO-26-501
Innovations in open data and modeling
</oddFooter>
  </headerFooter>
  <rowBreaks count="1" manualBreakCount="1">
    <brk id="20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DO234"/>
  <sheetViews>
    <sheetView view="pageBreakPreview" zoomScale="60" zoomScaleNormal="100" workbookViewId="0">
      <selection activeCell="O86" sqref="O85:O86"/>
    </sheetView>
  </sheetViews>
  <sheetFormatPr defaultColWidth="9.140625" defaultRowHeight="12.75"/>
  <cols>
    <col min="1" max="1" width="15.7109375" style="5" customWidth="1"/>
    <col min="2" max="2" width="7.85546875" style="65" customWidth="1"/>
    <col min="3" max="3" width="28.85546875" style="1" customWidth="1"/>
    <col min="4" max="4" width="25.5703125" style="5" customWidth="1"/>
    <col min="5" max="5" width="25.42578125" style="1" customWidth="1"/>
    <col min="6" max="6" width="11.7109375" style="17" customWidth="1"/>
    <col min="7" max="7" width="14.7109375" style="17" customWidth="1"/>
    <col min="8" max="9" width="15.7109375" style="17" customWidth="1"/>
    <col min="10" max="10" width="15.7109375" style="17" hidden="1" customWidth="1"/>
    <col min="11" max="11" width="15.7109375" style="1" customWidth="1"/>
    <col min="12" max="12" width="15.7109375" style="2" customWidth="1"/>
    <col min="13" max="16" width="2.7109375" style="1" customWidth="1"/>
    <col min="17" max="22" width="15.28515625" style="111" customWidth="1"/>
    <col min="23" max="116" width="9.140625" style="111"/>
    <col min="117" max="16384" width="9.140625" style="1"/>
  </cols>
  <sheetData>
    <row r="1" spans="1:116" ht="15" customHeight="1">
      <c r="A1" s="333" t="str">
        <f>'Category Budget'!$A$1</f>
        <v>Template Version 6/09/2024</v>
      </c>
      <c r="B1" s="333"/>
      <c r="C1" s="333"/>
      <c r="D1" s="151"/>
      <c r="E1" s="147"/>
      <c r="F1" s="152"/>
      <c r="G1" s="147"/>
      <c r="H1" s="147"/>
      <c r="I1" s="147"/>
      <c r="J1" s="147"/>
      <c r="K1" s="315"/>
      <c r="L1" s="315"/>
      <c r="M1" s="23"/>
      <c r="N1" s="23"/>
      <c r="O1" s="23"/>
      <c r="P1" s="23"/>
      <c r="Q1" s="110" t="s">
        <v>0</v>
      </c>
    </row>
    <row r="2" spans="1:116" ht="24.95" customHeight="1">
      <c r="A2" s="324" t="s">
        <v>63</v>
      </c>
      <c r="B2" s="324"/>
      <c r="C2" s="324"/>
      <c r="D2" s="324"/>
      <c r="E2" s="324"/>
      <c r="F2" s="324"/>
      <c r="G2" s="324"/>
      <c r="H2" s="324"/>
      <c r="I2" s="324"/>
      <c r="J2" s="324"/>
      <c r="K2" s="324"/>
      <c r="L2" s="324"/>
      <c r="M2" s="23"/>
      <c r="N2" s="23"/>
      <c r="O2" s="23"/>
      <c r="P2" s="23"/>
      <c r="Q2" s="120"/>
    </row>
    <row r="3" spans="1:116" ht="21.95" customHeight="1">
      <c r="A3" s="337" t="s">
        <v>425</v>
      </c>
      <c r="B3" s="337"/>
      <c r="C3" s="337"/>
      <c r="D3" s="337"/>
      <c r="E3" s="337"/>
      <c r="F3" s="337"/>
      <c r="G3" s="337"/>
      <c r="H3" s="337"/>
      <c r="I3" s="337"/>
      <c r="J3" s="337"/>
      <c r="K3" s="337"/>
      <c r="L3" s="337"/>
      <c r="M3" s="23"/>
      <c r="N3" s="23"/>
      <c r="O3" s="23"/>
      <c r="P3" s="23"/>
      <c r="Q3" s="112"/>
    </row>
    <row r="4" spans="1:116" s="2" customFormat="1" ht="45" customHeight="1" thickBot="1">
      <c r="A4" s="338" t="str">
        <f>CONCATENATE('Category Budget'!$B$4,":  ",'Category Budget'!$B$5)</f>
        <v>GFO-26-501:  ABC COMPANY</v>
      </c>
      <c r="B4" s="338"/>
      <c r="C4" s="338"/>
      <c r="D4" s="338"/>
      <c r="E4" s="338"/>
      <c r="F4" s="338"/>
      <c r="G4" s="338"/>
      <c r="H4" s="338"/>
      <c r="I4" s="338"/>
      <c r="J4" s="338"/>
      <c r="K4" s="338"/>
      <c r="L4" s="338"/>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s="3" customFormat="1" ht="45.4" thickBot="1">
      <c r="A5" s="203" t="s">
        <v>140</v>
      </c>
      <c r="B5" s="130" t="s">
        <v>141</v>
      </c>
      <c r="C5" s="204" t="s">
        <v>206</v>
      </c>
      <c r="D5" s="131" t="s">
        <v>207</v>
      </c>
      <c r="E5" s="131" t="s">
        <v>208</v>
      </c>
      <c r="F5" s="204" t="s">
        <v>209</v>
      </c>
      <c r="G5" s="131" t="s">
        <v>210</v>
      </c>
      <c r="H5" s="204" t="s">
        <v>211</v>
      </c>
      <c r="I5" s="204" t="s">
        <v>108</v>
      </c>
      <c r="J5" s="167" t="str">
        <f>'Category Budget'!$C$8</f>
        <v>[Other Entity] Share</v>
      </c>
      <c r="K5" s="179" t="str">
        <f>'Category Budget'!$D$8</f>
        <v>Match Share</v>
      </c>
      <c r="L5" s="10" t="s">
        <v>78</v>
      </c>
      <c r="M5" s="148"/>
      <c r="N5" s="148"/>
      <c r="O5" s="148"/>
      <c r="P5" s="148"/>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row>
    <row r="6" spans="1:116" ht="32.1" customHeight="1">
      <c r="A6" s="84" t="s">
        <v>426</v>
      </c>
      <c r="B6" s="50"/>
      <c r="C6" s="51"/>
      <c r="D6" s="51"/>
      <c r="E6" s="51"/>
      <c r="F6" s="66">
        <v>0</v>
      </c>
      <c r="G6" s="69">
        <v>0</v>
      </c>
      <c r="H6" s="87">
        <f>IF(OR(F6="Redacted",G6="Redacted"),"Redacted",IF(OR(T(F6)&lt;&gt;"",T(G6)&lt;&gt;""),"Varies",ROUND(F6*G6,0)))</f>
        <v>0</v>
      </c>
      <c r="I6" s="56">
        <v>0</v>
      </c>
      <c r="J6" s="56">
        <v>0</v>
      </c>
      <c r="K6" s="56">
        <v>0</v>
      </c>
      <c r="L6" s="57">
        <f t="array" ref="L6">SUM(ROUND(I6:K6,0))</f>
        <v>0</v>
      </c>
      <c r="M6" s="23"/>
      <c r="N6" s="23"/>
      <c r="O6" s="23"/>
      <c r="P6" s="23"/>
    </row>
    <row r="7" spans="1:116" ht="32.1" customHeight="1">
      <c r="A7" s="85" t="s">
        <v>427</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23"/>
      <c r="N7" s="23"/>
      <c r="O7" s="23"/>
      <c r="P7" s="23"/>
    </row>
    <row r="8" spans="1:116" ht="32.1" customHeight="1">
      <c r="A8" s="85" t="s">
        <v>428</v>
      </c>
      <c r="B8" s="52"/>
      <c r="C8" s="53"/>
      <c r="D8" s="53"/>
      <c r="E8" s="53"/>
      <c r="F8" s="47">
        <v>0</v>
      </c>
      <c r="G8" s="62">
        <v>0</v>
      </c>
      <c r="H8" s="35">
        <f t="shared" si="0"/>
        <v>0</v>
      </c>
      <c r="I8" s="45">
        <v>0</v>
      </c>
      <c r="J8" s="45">
        <v>0</v>
      </c>
      <c r="K8" s="45">
        <v>0</v>
      </c>
      <c r="L8" s="38">
        <f t="array" ref="L8">SUM(ROUND(I8:K8,0))</f>
        <v>0</v>
      </c>
      <c r="M8" s="23"/>
      <c r="N8" s="23"/>
      <c r="O8" s="23"/>
      <c r="P8" s="23"/>
    </row>
    <row r="9" spans="1:116" ht="32.1" customHeight="1">
      <c r="A9" s="85" t="s">
        <v>429</v>
      </c>
      <c r="B9" s="52"/>
      <c r="C9" s="53"/>
      <c r="D9" s="53"/>
      <c r="E9" s="53"/>
      <c r="F9" s="47">
        <v>0</v>
      </c>
      <c r="G9" s="62">
        <v>0</v>
      </c>
      <c r="H9" s="35">
        <f t="shared" si="0"/>
        <v>0</v>
      </c>
      <c r="I9" s="45">
        <v>0</v>
      </c>
      <c r="J9" s="45">
        <v>0</v>
      </c>
      <c r="K9" s="45">
        <v>0</v>
      </c>
      <c r="L9" s="38">
        <f t="array" ref="L9">SUM(ROUND(I9:K9,0))</f>
        <v>0</v>
      </c>
      <c r="M9" s="23"/>
      <c r="N9" s="23"/>
      <c r="O9" s="23"/>
      <c r="P9" s="23"/>
    </row>
    <row r="10" spans="1:116" ht="32.1" customHeight="1">
      <c r="A10" s="85" t="s">
        <v>430</v>
      </c>
      <c r="B10" s="52"/>
      <c r="C10" s="53"/>
      <c r="D10" s="53"/>
      <c r="E10" s="53"/>
      <c r="F10" s="47">
        <v>0</v>
      </c>
      <c r="G10" s="62">
        <v>0</v>
      </c>
      <c r="H10" s="35">
        <f t="shared" si="0"/>
        <v>0</v>
      </c>
      <c r="I10" s="45">
        <v>0</v>
      </c>
      <c r="J10" s="45">
        <v>0</v>
      </c>
      <c r="K10" s="45">
        <v>0</v>
      </c>
      <c r="L10" s="38">
        <f t="array" ref="L10">SUM(ROUND(I10:K10,0))</f>
        <v>0</v>
      </c>
      <c r="M10" s="23"/>
      <c r="N10" s="23"/>
      <c r="O10" s="23"/>
      <c r="P10" s="2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ht="32.1" customHeight="1">
      <c r="A11" s="85" t="s">
        <v>431</v>
      </c>
      <c r="B11" s="52"/>
      <c r="C11" s="53"/>
      <c r="D11" s="53"/>
      <c r="E11" s="53"/>
      <c r="F11" s="47">
        <v>0</v>
      </c>
      <c r="G11" s="62">
        <v>0</v>
      </c>
      <c r="H11" s="35">
        <f t="shared" si="0"/>
        <v>0</v>
      </c>
      <c r="I11" s="45">
        <v>0</v>
      </c>
      <c r="J11" s="45">
        <v>0</v>
      </c>
      <c r="K11" s="45">
        <v>0</v>
      </c>
      <c r="L11" s="38">
        <f t="array" ref="L11">SUM(ROUND(I11:K11,0))</f>
        <v>0</v>
      </c>
      <c r="M11" s="23"/>
      <c r="N11" s="23"/>
      <c r="O11" s="23"/>
      <c r="P11" s="2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ht="32.1" customHeight="1">
      <c r="A12" s="85" t="s">
        <v>432</v>
      </c>
      <c r="B12" s="52"/>
      <c r="C12" s="53"/>
      <c r="D12" s="53"/>
      <c r="E12" s="53"/>
      <c r="F12" s="47">
        <v>0</v>
      </c>
      <c r="G12" s="62">
        <v>0</v>
      </c>
      <c r="H12" s="35">
        <f t="shared" si="0"/>
        <v>0</v>
      </c>
      <c r="I12" s="45">
        <v>0</v>
      </c>
      <c r="J12" s="45">
        <v>0</v>
      </c>
      <c r="K12" s="45">
        <v>0</v>
      </c>
      <c r="L12" s="38">
        <f t="array" ref="L12">SUM(ROUND(I12:K12,0))</f>
        <v>0</v>
      </c>
      <c r="M12" s="23"/>
      <c r="N12" s="23"/>
      <c r="O12" s="23"/>
      <c r="P12" s="23"/>
    </row>
    <row r="13" spans="1:116" ht="32.1" customHeight="1">
      <c r="A13" s="85" t="s">
        <v>433</v>
      </c>
      <c r="B13" s="52"/>
      <c r="C13" s="53"/>
      <c r="D13" s="53"/>
      <c r="E13" s="53"/>
      <c r="F13" s="47">
        <v>0</v>
      </c>
      <c r="G13" s="62">
        <v>0</v>
      </c>
      <c r="H13" s="35">
        <f t="shared" si="0"/>
        <v>0</v>
      </c>
      <c r="I13" s="45">
        <v>0</v>
      </c>
      <c r="J13" s="45">
        <v>0</v>
      </c>
      <c r="K13" s="45">
        <v>0</v>
      </c>
      <c r="L13" s="38">
        <f t="array" ref="L13">SUM(ROUND(I13:K13,0))</f>
        <v>0</v>
      </c>
      <c r="M13" s="23"/>
      <c r="N13" s="23"/>
      <c r="O13" s="23"/>
      <c r="P13" s="23"/>
    </row>
    <row r="14" spans="1:116" ht="32.1" customHeight="1">
      <c r="A14" s="85" t="s">
        <v>434</v>
      </c>
      <c r="B14" s="52"/>
      <c r="C14" s="53"/>
      <c r="D14" s="53"/>
      <c r="E14" s="53"/>
      <c r="F14" s="47">
        <v>0</v>
      </c>
      <c r="G14" s="62">
        <v>0</v>
      </c>
      <c r="H14" s="35">
        <f t="shared" si="0"/>
        <v>0</v>
      </c>
      <c r="I14" s="45">
        <v>0</v>
      </c>
      <c r="J14" s="45">
        <v>0</v>
      </c>
      <c r="K14" s="45">
        <v>0</v>
      </c>
      <c r="L14" s="38">
        <f t="array" ref="L14">SUM(ROUND(I14:K14,0))</f>
        <v>0</v>
      </c>
      <c r="M14" s="23"/>
      <c r="N14" s="23"/>
      <c r="O14" s="23"/>
      <c r="P14" s="23"/>
    </row>
    <row r="15" spans="1:116" ht="32.1" customHeight="1" thickBot="1">
      <c r="A15" s="85" t="s">
        <v>435</v>
      </c>
      <c r="B15" s="52"/>
      <c r="C15" s="53"/>
      <c r="D15" s="53"/>
      <c r="E15" s="53"/>
      <c r="F15" s="47">
        <v>0</v>
      </c>
      <c r="G15" s="62">
        <v>0</v>
      </c>
      <c r="H15" s="35">
        <f t="shared" si="0"/>
        <v>0</v>
      </c>
      <c r="I15" s="45">
        <v>0</v>
      </c>
      <c r="J15" s="45">
        <v>0</v>
      </c>
      <c r="K15" s="45">
        <v>0</v>
      </c>
      <c r="L15" s="38">
        <f t="array" ref="L15">SUM(ROUND(I15:K15,0))</f>
        <v>0</v>
      </c>
      <c r="M15" s="23"/>
      <c r="N15" s="23"/>
      <c r="O15" s="23"/>
      <c r="P15" s="23"/>
    </row>
    <row r="16" spans="1:116" ht="32.1" hidden="1" customHeight="1">
      <c r="A16" s="85" t="s">
        <v>436</v>
      </c>
      <c r="B16" s="52"/>
      <c r="C16" s="53"/>
      <c r="D16" s="53"/>
      <c r="E16" s="53"/>
      <c r="F16" s="47">
        <v>0</v>
      </c>
      <c r="G16" s="62">
        <v>0</v>
      </c>
      <c r="H16" s="35">
        <f t="shared" si="0"/>
        <v>0</v>
      </c>
      <c r="I16" s="45">
        <v>0</v>
      </c>
      <c r="J16" s="45">
        <v>0</v>
      </c>
      <c r="K16" s="45">
        <v>0</v>
      </c>
      <c r="L16" s="38">
        <f t="array" ref="L16">SUM(ROUND(I16:K16,0))</f>
        <v>0</v>
      </c>
      <c r="M16" s="23"/>
      <c r="N16" s="23"/>
      <c r="O16" s="23"/>
      <c r="P16" s="23"/>
    </row>
    <row r="17" spans="1:12" ht="32.1" hidden="1" customHeight="1">
      <c r="A17" s="85" t="s">
        <v>437</v>
      </c>
      <c r="B17" s="52"/>
      <c r="C17" s="53"/>
      <c r="D17" s="53"/>
      <c r="E17" s="53"/>
      <c r="F17" s="47">
        <v>0</v>
      </c>
      <c r="G17" s="62">
        <v>0</v>
      </c>
      <c r="H17" s="35">
        <f t="shared" si="0"/>
        <v>0</v>
      </c>
      <c r="I17" s="45">
        <v>0</v>
      </c>
      <c r="J17" s="45">
        <v>0</v>
      </c>
      <c r="K17" s="45">
        <v>0</v>
      </c>
      <c r="L17" s="38">
        <f t="array" ref="L17">SUM(ROUND(I17:K17,0))</f>
        <v>0</v>
      </c>
    </row>
    <row r="18" spans="1:12" ht="32.1" hidden="1" customHeight="1">
      <c r="A18" s="85" t="s">
        <v>438</v>
      </c>
      <c r="B18" s="52"/>
      <c r="C18" s="53"/>
      <c r="D18" s="53"/>
      <c r="E18" s="53"/>
      <c r="F18" s="47">
        <v>0</v>
      </c>
      <c r="G18" s="62">
        <v>0</v>
      </c>
      <c r="H18" s="35">
        <f t="shared" si="0"/>
        <v>0</v>
      </c>
      <c r="I18" s="45">
        <v>0</v>
      </c>
      <c r="J18" s="45">
        <v>0</v>
      </c>
      <c r="K18" s="45">
        <v>0</v>
      </c>
      <c r="L18" s="38">
        <f t="array" ref="L18">SUM(ROUND(I18:K18,0))</f>
        <v>0</v>
      </c>
    </row>
    <row r="19" spans="1:12" ht="32.1" hidden="1" customHeight="1">
      <c r="A19" s="85" t="s">
        <v>439</v>
      </c>
      <c r="B19" s="52"/>
      <c r="C19" s="53"/>
      <c r="D19" s="53"/>
      <c r="E19" s="53"/>
      <c r="F19" s="47">
        <v>0</v>
      </c>
      <c r="G19" s="62">
        <v>0</v>
      </c>
      <c r="H19" s="35">
        <f t="shared" si="0"/>
        <v>0</v>
      </c>
      <c r="I19" s="45">
        <v>0</v>
      </c>
      <c r="J19" s="45">
        <v>0</v>
      </c>
      <c r="K19" s="45">
        <v>0</v>
      </c>
      <c r="L19" s="38">
        <f t="array" ref="L19">SUM(ROUND(I19:K19,0))</f>
        <v>0</v>
      </c>
    </row>
    <row r="20" spans="1:12" ht="32.1" hidden="1" customHeight="1">
      <c r="A20" s="85" t="s">
        <v>440</v>
      </c>
      <c r="B20" s="52"/>
      <c r="C20" s="53"/>
      <c r="D20" s="53"/>
      <c r="E20" s="53"/>
      <c r="F20" s="47">
        <v>0</v>
      </c>
      <c r="G20" s="62">
        <v>0</v>
      </c>
      <c r="H20" s="35">
        <f t="shared" si="0"/>
        <v>0</v>
      </c>
      <c r="I20" s="45">
        <v>0</v>
      </c>
      <c r="J20" s="45">
        <v>0</v>
      </c>
      <c r="K20" s="45">
        <v>0</v>
      </c>
      <c r="L20" s="38">
        <f t="array" ref="L20">SUM(ROUND(I20:K20,0))</f>
        <v>0</v>
      </c>
    </row>
    <row r="21" spans="1:12" ht="32.1" hidden="1" customHeight="1">
      <c r="A21" s="85" t="s">
        <v>441</v>
      </c>
      <c r="B21" s="52"/>
      <c r="C21" s="53"/>
      <c r="D21" s="53"/>
      <c r="E21" s="53"/>
      <c r="F21" s="47">
        <v>0</v>
      </c>
      <c r="G21" s="62">
        <v>0</v>
      </c>
      <c r="H21" s="35">
        <f t="shared" si="0"/>
        <v>0</v>
      </c>
      <c r="I21" s="45">
        <v>0</v>
      </c>
      <c r="J21" s="45">
        <v>0</v>
      </c>
      <c r="K21" s="45">
        <v>0</v>
      </c>
      <c r="L21" s="38">
        <f t="array" ref="L21">SUM(ROUND(I21:K21,0))</f>
        <v>0</v>
      </c>
    </row>
    <row r="22" spans="1:12" ht="32.1" hidden="1" customHeight="1">
      <c r="A22" s="85" t="s">
        <v>442</v>
      </c>
      <c r="B22" s="52"/>
      <c r="C22" s="53"/>
      <c r="D22" s="53"/>
      <c r="E22" s="53"/>
      <c r="F22" s="47">
        <v>0</v>
      </c>
      <c r="G22" s="62">
        <v>0</v>
      </c>
      <c r="H22" s="35">
        <f t="shared" si="0"/>
        <v>0</v>
      </c>
      <c r="I22" s="45">
        <v>0</v>
      </c>
      <c r="J22" s="45">
        <v>0</v>
      </c>
      <c r="K22" s="45">
        <v>0</v>
      </c>
      <c r="L22" s="38">
        <f t="array" ref="L22">SUM(ROUND(I22:K22,0))</f>
        <v>0</v>
      </c>
    </row>
    <row r="23" spans="1:12" ht="32.1" hidden="1" customHeight="1">
      <c r="A23" s="85" t="s">
        <v>443</v>
      </c>
      <c r="B23" s="52"/>
      <c r="C23" s="53"/>
      <c r="D23" s="53"/>
      <c r="E23" s="53"/>
      <c r="F23" s="47">
        <v>0</v>
      </c>
      <c r="G23" s="62">
        <v>0</v>
      </c>
      <c r="H23" s="35">
        <f t="shared" si="0"/>
        <v>0</v>
      </c>
      <c r="I23" s="45">
        <v>0</v>
      </c>
      <c r="J23" s="45">
        <v>0</v>
      </c>
      <c r="K23" s="45">
        <v>0</v>
      </c>
      <c r="L23" s="38">
        <f t="array" ref="L23">SUM(ROUND(I23:K23,0))</f>
        <v>0</v>
      </c>
    </row>
    <row r="24" spans="1:12" ht="32.1" hidden="1" customHeight="1">
      <c r="A24" s="85" t="s">
        <v>444</v>
      </c>
      <c r="B24" s="52"/>
      <c r="C24" s="53"/>
      <c r="D24" s="53"/>
      <c r="E24" s="53"/>
      <c r="F24" s="47">
        <v>0</v>
      </c>
      <c r="G24" s="62">
        <v>0</v>
      </c>
      <c r="H24" s="35">
        <f t="shared" si="0"/>
        <v>0</v>
      </c>
      <c r="I24" s="45">
        <v>0</v>
      </c>
      <c r="J24" s="45">
        <v>0</v>
      </c>
      <c r="K24" s="45">
        <v>0</v>
      </c>
      <c r="L24" s="38">
        <f t="array" ref="L24">SUM(ROUND(I24:K24,0))</f>
        <v>0</v>
      </c>
    </row>
    <row r="25" spans="1:12" ht="32.1" hidden="1" customHeight="1">
      <c r="A25" s="85" t="s">
        <v>445</v>
      </c>
      <c r="B25" s="52"/>
      <c r="C25" s="53"/>
      <c r="D25" s="53"/>
      <c r="E25" s="53"/>
      <c r="F25" s="47">
        <v>0</v>
      </c>
      <c r="G25" s="62">
        <v>0</v>
      </c>
      <c r="H25" s="35">
        <f t="shared" si="0"/>
        <v>0</v>
      </c>
      <c r="I25" s="45">
        <v>0</v>
      </c>
      <c r="J25" s="45">
        <v>0</v>
      </c>
      <c r="K25" s="45">
        <v>0</v>
      </c>
      <c r="L25" s="38">
        <f t="array" ref="L25">SUM(ROUND(I25:K25,0))</f>
        <v>0</v>
      </c>
    </row>
    <row r="26" spans="1:12" ht="32.1" hidden="1" customHeight="1">
      <c r="A26" s="85" t="s">
        <v>446</v>
      </c>
      <c r="B26" s="52"/>
      <c r="C26" s="53"/>
      <c r="D26" s="53"/>
      <c r="E26" s="53"/>
      <c r="F26" s="47">
        <v>0</v>
      </c>
      <c r="G26" s="62">
        <v>0</v>
      </c>
      <c r="H26" s="35">
        <f t="shared" si="0"/>
        <v>0</v>
      </c>
      <c r="I26" s="45">
        <v>0</v>
      </c>
      <c r="J26" s="45">
        <v>0</v>
      </c>
      <c r="K26" s="45">
        <v>0</v>
      </c>
      <c r="L26" s="38">
        <f t="array" ref="L26">SUM(ROUND(I26:K26,0))</f>
        <v>0</v>
      </c>
    </row>
    <row r="27" spans="1:12" ht="32.1" hidden="1" customHeight="1">
      <c r="A27" s="85" t="s">
        <v>447</v>
      </c>
      <c r="B27" s="52"/>
      <c r="C27" s="53"/>
      <c r="D27" s="53"/>
      <c r="E27" s="53"/>
      <c r="F27" s="47">
        <v>0</v>
      </c>
      <c r="G27" s="62">
        <v>0</v>
      </c>
      <c r="H27" s="35">
        <f t="shared" si="0"/>
        <v>0</v>
      </c>
      <c r="I27" s="45">
        <v>0</v>
      </c>
      <c r="J27" s="45">
        <v>0</v>
      </c>
      <c r="K27" s="45">
        <v>0</v>
      </c>
      <c r="L27" s="38">
        <f t="array" ref="L27">SUM(ROUND(I27:K27,0))</f>
        <v>0</v>
      </c>
    </row>
    <row r="28" spans="1:12" ht="32.1" hidden="1" customHeight="1">
      <c r="A28" s="85" t="s">
        <v>448</v>
      </c>
      <c r="B28" s="52"/>
      <c r="C28" s="53"/>
      <c r="D28" s="53"/>
      <c r="E28" s="53"/>
      <c r="F28" s="47">
        <v>0</v>
      </c>
      <c r="G28" s="62">
        <v>0</v>
      </c>
      <c r="H28" s="35">
        <f t="shared" si="0"/>
        <v>0</v>
      </c>
      <c r="I28" s="45">
        <v>0</v>
      </c>
      <c r="J28" s="45">
        <v>0</v>
      </c>
      <c r="K28" s="45">
        <v>0</v>
      </c>
      <c r="L28" s="38">
        <f t="array" ref="L28">SUM(ROUND(I28:K28,0))</f>
        <v>0</v>
      </c>
    </row>
    <row r="29" spans="1:12" ht="32.1" hidden="1" customHeight="1">
      <c r="A29" s="85" t="s">
        <v>449</v>
      </c>
      <c r="B29" s="52"/>
      <c r="C29" s="53"/>
      <c r="D29" s="53"/>
      <c r="E29" s="53"/>
      <c r="F29" s="47">
        <v>0</v>
      </c>
      <c r="G29" s="62">
        <v>0</v>
      </c>
      <c r="H29" s="35">
        <f t="shared" si="0"/>
        <v>0</v>
      </c>
      <c r="I29" s="45">
        <v>0</v>
      </c>
      <c r="J29" s="45">
        <v>0</v>
      </c>
      <c r="K29" s="45">
        <v>0</v>
      </c>
      <c r="L29" s="38">
        <f t="array" ref="L29">SUM(ROUND(I29:K29,0))</f>
        <v>0</v>
      </c>
    </row>
    <row r="30" spans="1:12" ht="32.1" hidden="1" customHeight="1">
      <c r="A30" s="85" t="s">
        <v>450</v>
      </c>
      <c r="B30" s="52"/>
      <c r="C30" s="53"/>
      <c r="D30" s="53"/>
      <c r="E30" s="53"/>
      <c r="F30" s="47">
        <v>0</v>
      </c>
      <c r="G30" s="62">
        <v>0</v>
      </c>
      <c r="H30" s="35">
        <f t="shared" si="0"/>
        <v>0</v>
      </c>
      <c r="I30" s="45">
        <v>0</v>
      </c>
      <c r="J30" s="45">
        <v>0</v>
      </c>
      <c r="K30" s="45">
        <v>0</v>
      </c>
      <c r="L30" s="38">
        <f t="array" ref="L30">SUM(ROUND(I30:K30,0))</f>
        <v>0</v>
      </c>
    </row>
    <row r="31" spans="1:12" ht="32.1" hidden="1" customHeight="1">
      <c r="A31" s="85" t="s">
        <v>451</v>
      </c>
      <c r="B31" s="52"/>
      <c r="C31" s="53"/>
      <c r="D31" s="53"/>
      <c r="E31" s="53"/>
      <c r="F31" s="47">
        <v>0</v>
      </c>
      <c r="G31" s="62">
        <v>0</v>
      </c>
      <c r="H31" s="35">
        <f t="shared" si="0"/>
        <v>0</v>
      </c>
      <c r="I31" s="45">
        <v>0</v>
      </c>
      <c r="J31" s="45">
        <v>0</v>
      </c>
      <c r="K31" s="45">
        <v>0</v>
      </c>
      <c r="L31" s="38">
        <f t="array" ref="L31">SUM(ROUND(I31:K31,0))</f>
        <v>0</v>
      </c>
    </row>
    <row r="32" spans="1:12" ht="32.1" hidden="1" customHeight="1">
      <c r="A32" s="85" t="s">
        <v>452</v>
      </c>
      <c r="B32" s="52"/>
      <c r="C32" s="53"/>
      <c r="D32" s="53"/>
      <c r="E32" s="53"/>
      <c r="F32" s="47">
        <v>0</v>
      </c>
      <c r="G32" s="62">
        <v>0</v>
      </c>
      <c r="H32" s="35">
        <f t="shared" si="0"/>
        <v>0</v>
      </c>
      <c r="I32" s="45">
        <v>0</v>
      </c>
      <c r="J32" s="45">
        <v>0</v>
      </c>
      <c r="K32" s="45">
        <v>0</v>
      </c>
      <c r="L32" s="38">
        <f t="array" ref="L32">SUM(ROUND(I32:K32,0))</f>
        <v>0</v>
      </c>
    </row>
    <row r="33" spans="1:12" ht="32.1" hidden="1" customHeight="1">
      <c r="A33" s="85" t="s">
        <v>453</v>
      </c>
      <c r="B33" s="52"/>
      <c r="C33" s="53"/>
      <c r="D33" s="53"/>
      <c r="E33" s="53"/>
      <c r="F33" s="47">
        <v>0</v>
      </c>
      <c r="G33" s="62">
        <v>0</v>
      </c>
      <c r="H33" s="35">
        <f t="shared" si="0"/>
        <v>0</v>
      </c>
      <c r="I33" s="45">
        <v>0</v>
      </c>
      <c r="J33" s="45">
        <v>0</v>
      </c>
      <c r="K33" s="45">
        <v>0</v>
      </c>
      <c r="L33" s="38">
        <f t="array" ref="L33">SUM(ROUND(I33:K33,0))</f>
        <v>0</v>
      </c>
    </row>
    <row r="34" spans="1:12" ht="32.1" hidden="1" customHeight="1">
      <c r="A34" s="85" t="s">
        <v>454</v>
      </c>
      <c r="B34" s="52"/>
      <c r="C34" s="53"/>
      <c r="D34" s="53"/>
      <c r="E34" s="53"/>
      <c r="F34" s="47">
        <v>0</v>
      </c>
      <c r="G34" s="62">
        <v>0</v>
      </c>
      <c r="H34" s="35">
        <f t="shared" si="0"/>
        <v>0</v>
      </c>
      <c r="I34" s="45">
        <v>0</v>
      </c>
      <c r="J34" s="45">
        <v>0</v>
      </c>
      <c r="K34" s="45">
        <v>0</v>
      </c>
      <c r="L34" s="38">
        <f t="array" ref="L34">SUM(ROUND(I34:K34,0))</f>
        <v>0</v>
      </c>
    </row>
    <row r="35" spans="1:12" ht="32.1" hidden="1" customHeight="1">
      <c r="A35" s="85" t="s">
        <v>455</v>
      </c>
      <c r="B35" s="52"/>
      <c r="C35" s="53"/>
      <c r="D35" s="53"/>
      <c r="E35" s="53"/>
      <c r="F35" s="47">
        <v>0</v>
      </c>
      <c r="G35" s="62">
        <v>0</v>
      </c>
      <c r="H35" s="35">
        <f t="shared" si="0"/>
        <v>0</v>
      </c>
      <c r="I35" s="45">
        <v>0</v>
      </c>
      <c r="J35" s="45">
        <v>0</v>
      </c>
      <c r="K35" s="45">
        <v>0</v>
      </c>
      <c r="L35" s="38">
        <f t="array" ref="L35">SUM(ROUND(I35:K35,0))</f>
        <v>0</v>
      </c>
    </row>
    <row r="36" spans="1:12" ht="32.1" hidden="1" customHeight="1">
      <c r="A36" s="85" t="s">
        <v>456</v>
      </c>
      <c r="B36" s="52"/>
      <c r="C36" s="53"/>
      <c r="D36" s="53"/>
      <c r="E36" s="53"/>
      <c r="F36" s="47">
        <v>0</v>
      </c>
      <c r="G36" s="62">
        <v>0</v>
      </c>
      <c r="H36" s="35">
        <f t="shared" si="0"/>
        <v>0</v>
      </c>
      <c r="I36" s="45">
        <v>0</v>
      </c>
      <c r="J36" s="45">
        <v>0</v>
      </c>
      <c r="K36" s="45">
        <v>0</v>
      </c>
      <c r="L36" s="38">
        <f t="array" ref="L36">SUM(ROUND(I36:K36,0))</f>
        <v>0</v>
      </c>
    </row>
    <row r="37" spans="1:12" ht="32.1" hidden="1" customHeight="1">
      <c r="A37" s="85" t="s">
        <v>457</v>
      </c>
      <c r="B37" s="52"/>
      <c r="C37" s="53"/>
      <c r="D37" s="53"/>
      <c r="E37" s="53"/>
      <c r="F37" s="47">
        <v>0</v>
      </c>
      <c r="G37" s="62">
        <v>0</v>
      </c>
      <c r="H37" s="35">
        <f t="shared" si="0"/>
        <v>0</v>
      </c>
      <c r="I37" s="45">
        <v>0</v>
      </c>
      <c r="J37" s="45">
        <v>0</v>
      </c>
      <c r="K37" s="45">
        <v>0</v>
      </c>
      <c r="L37" s="38">
        <f t="array" ref="L37">SUM(ROUND(I37:K37,0))</f>
        <v>0</v>
      </c>
    </row>
    <row r="38" spans="1:12" ht="32.1" hidden="1" customHeight="1">
      <c r="A38" s="85" t="s">
        <v>458</v>
      </c>
      <c r="B38" s="52"/>
      <c r="C38" s="53"/>
      <c r="D38" s="53"/>
      <c r="E38" s="53"/>
      <c r="F38" s="47">
        <v>0</v>
      </c>
      <c r="G38" s="62">
        <v>0</v>
      </c>
      <c r="H38" s="35">
        <f t="shared" si="0"/>
        <v>0</v>
      </c>
      <c r="I38" s="45">
        <v>0</v>
      </c>
      <c r="J38" s="45">
        <v>0</v>
      </c>
      <c r="K38" s="45">
        <v>0</v>
      </c>
      <c r="L38" s="38">
        <f t="array" ref="L38">SUM(ROUND(I38:K38,0))</f>
        <v>0</v>
      </c>
    </row>
    <row r="39" spans="1:12" ht="32.1" hidden="1" customHeight="1">
      <c r="A39" s="85" t="s">
        <v>459</v>
      </c>
      <c r="B39" s="52"/>
      <c r="C39" s="53"/>
      <c r="D39" s="53"/>
      <c r="E39" s="53"/>
      <c r="F39" s="47">
        <v>0</v>
      </c>
      <c r="G39" s="62">
        <v>0</v>
      </c>
      <c r="H39" s="35">
        <f t="shared" si="0"/>
        <v>0</v>
      </c>
      <c r="I39" s="45">
        <v>0</v>
      </c>
      <c r="J39" s="45">
        <v>0</v>
      </c>
      <c r="K39" s="45">
        <v>0</v>
      </c>
      <c r="L39" s="38">
        <f t="array" ref="L39">SUM(ROUND(I39:K39,0))</f>
        <v>0</v>
      </c>
    </row>
    <row r="40" spans="1:12" ht="32.1" hidden="1" customHeight="1">
      <c r="A40" s="85" t="s">
        <v>460</v>
      </c>
      <c r="B40" s="52"/>
      <c r="C40" s="53"/>
      <c r="D40" s="53"/>
      <c r="E40" s="53"/>
      <c r="F40" s="47">
        <v>0</v>
      </c>
      <c r="G40" s="62">
        <v>0</v>
      </c>
      <c r="H40" s="35">
        <f t="shared" si="0"/>
        <v>0</v>
      </c>
      <c r="I40" s="45">
        <v>0</v>
      </c>
      <c r="J40" s="45">
        <v>0</v>
      </c>
      <c r="K40" s="45">
        <v>0</v>
      </c>
      <c r="L40" s="38">
        <f t="array" ref="L40">SUM(ROUND(I40:K40,0))</f>
        <v>0</v>
      </c>
    </row>
    <row r="41" spans="1:12" ht="32.1" hidden="1" customHeight="1">
      <c r="A41" s="85" t="s">
        <v>461</v>
      </c>
      <c r="B41" s="52"/>
      <c r="C41" s="53"/>
      <c r="D41" s="53"/>
      <c r="E41" s="53"/>
      <c r="F41" s="47">
        <v>0</v>
      </c>
      <c r="G41" s="62">
        <v>0</v>
      </c>
      <c r="H41" s="35">
        <f t="shared" si="0"/>
        <v>0</v>
      </c>
      <c r="I41" s="45">
        <v>0</v>
      </c>
      <c r="J41" s="45">
        <v>0</v>
      </c>
      <c r="K41" s="45">
        <v>0</v>
      </c>
      <c r="L41" s="38">
        <f t="array" ref="L41">SUM(ROUND(I41:K41,0))</f>
        <v>0</v>
      </c>
    </row>
    <row r="42" spans="1:12" ht="32.1" hidden="1" customHeight="1">
      <c r="A42" s="85" t="s">
        <v>462</v>
      </c>
      <c r="B42" s="52"/>
      <c r="C42" s="53"/>
      <c r="D42" s="53"/>
      <c r="E42" s="53"/>
      <c r="F42" s="47">
        <v>0</v>
      </c>
      <c r="G42" s="62">
        <v>0</v>
      </c>
      <c r="H42" s="35">
        <f t="shared" si="0"/>
        <v>0</v>
      </c>
      <c r="I42" s="45">
        <v>0</v>
      </c>
      <c r="J42" s="45">
        <v>0</v>
      </c>
      <c r="K42" s="45">
        <v>0</v>
      </c>
      <c r="L42" s="38">
        <f t="array" ref="L42">SUM(ROUND(I42:K42,0))</f>
        <v>0</v>
      </c>
    </row>
    <row r="43" spans="1:12" ht="32.1" hidden="1" customHeight="1">
      <c r="A43" s="85" t="s">
        <v>463</v>
      </c>
      <c r="B43" s="52"/>
      <c r="C43" s="53"/>
      <c r="D43" s="53"/>
      <c r="E43" s="53"/>
      <c r="F43" s="47">
        <v>0</v>
      </c>
      <c r="G43" s="62">
        <v>0</v>
      </c>
      <c r="H43" s="35">
        <f t="shared" si="0"/>
        <v>0</v>
      </c>
      <c r="I43" s="45">
        <v>0</v>
      </c>
      <c r="J43" s="45">
        <v>0</v>
      </c>
      <c r="K43" s="45">
        <v>0</v>
      </c>
      <c r="L43" s="38">
        <f t="array" ref="L43">SUM(ROUND(I43:K43,0))</f>
        <v>0</v>
      </c>
    </row>
    <row r="44" spans="1:12" ht="32.1" hidden="1" customHeight="1">
      <c r="A44" s="85" t="s">
        <v>464</v>
      </c>
      <c r="B44" s="52"/>
      <c r="C44" s="53"/>
      <c r="D44" s="53"/>
      <c r="E44" s="53"/>
      <c r="F44" s="47">
        <v>0</v>
      </c>
      <c r="G44" s="62">
        <v>0</v>
      </c>
      <c r="H44" s="35">
        <f t="shared" si="0"/>
        <v>0</v>
      </c>
      <c r="I44" s="45">
        <v>0</v>
      </c>
      <c r="J44" s="45">
        <v>0</v>
      </c>
      <c r="K44" s="45">
        <v>0</v>
      </c>
      <c r="L44" s="38">
        <f t="array" ref="L44">SUM(ROUND(I44:K44,0))</f>
        <v>0</v>
      </c>
    </row>
    <row r="45" spans="1:12" ht="32.1" hidden="1" customHeight="1">
      <c r="A45" s="85" t="s">
        <v>465</v>
      </c>
      <c r="B45" s="52"/>
      <c r="C45" s="53"/>
      <c r="D45" s="53"/>
      <c r="E45" s="53"/>
      <c r="F45" s="47">
        <v>0</v>
      </c>
      <c r="G45" s="62">
        <v>0</v>
      </c>
      <c r="H45" s="35">
        <f t="shared" si="0"/>
        <v>0</v>
      </c>
      <c r="I45" s="45">
        <v>0</v>
      </c>
      <c r="J45" s="45">
        <v>0</v>
      </c>
      <c r="K45" s="45">
        <v>0</v>
      </c>
      <c r="L45" s="38">
        <f t="array" ref="L45">SUM(ROUND(I45:K45,0))</f>
        <v>0</v>
      </c>
    </row>
    <row r="46" spans="1:12" ht="32.1" hidden="1" customHeight="1">
      <c r="A46" s="85" t="s">
        <v>466</v>
      </c>
      <c r="B46" s="52"/>
      <c r="C46" s="53"/>
      <c r="D46" s="53"/>
      <c r="E46" s="53"/>
      <c r="F46" s="47">
        <v>0</v>
      </c>
      <c r="G46" s="62">
        <v>0</v>
      </c>
      <c r="H46" s="35">
        <f t="shared" si="0"/>
        <v>0</v>
      </c>
      <c r="I46" s="45">
        <v>0</v>
      </c>
      <c r="J46" s="45">
        <v>0</v>
      </c>
      <c r="K46" s="45">
        <v>0</v>
      </c>
      <c r="L46" s="38">
        <f t="array" ref="L46">SUM(ROUND(I46:K46,0))</f>
        <v>0</v>
      </c>
    </row>
    <row r="47" spans="1:12" ht="32.1" hidden="1" customHeight="1">
      <c r="A47" s="85" t="s">
        <v>467</v>
      </c>
      <c r="B47" s="52"/>
      <c r="C47" s="53"/>
      <c r="D47" s="53"/>
      <c r="E47" s="53"/>
      <c r="F47" s="47">
        <v>0</v>
      </c>
      <c r="G47" s="62">
        <v>0</v>
      </c>
      <c r="H47" s="35">
        <f t="shared" si="0"/>
        <v>0</v>
      </c>
      <c r="I47" s="45">
        <v>0</v>
      </c>
      <c r="J47" s="45">
        <v>0</v>
      </c>
      <c r="K47" s="45">
        <v>0</v>
      </c>
      <c r="L47" s="38">
        <f t="array" ref="L47">SUM(ROUND(I47:K47,0))</f>
        <v>0</v>
      </c>
    </row>
    <row r="48" spans="1:12" ht="32.1" hidden="1" customHeight="1">
      <c r="A48" s="85" t="s">
        <v>468</v>
      </c>
      <c r="B48" s="52"/>
      <c r="C48" s="53"/>
      <c r="D48" s="53"/>
      <c r="E48" s="53"/>
      <c r="F48" s="47">
        <v>0</v>
      </c>
      <c r="G48" s="62">
        <v>0</v>
      </c>
      <c r="H48" s="35">
        <f t="shared" si="0"/>
        <v>0</v>
      </c>
      <c r="I48" s="45">
        <v>0</v>
      </c>
      <c r="J48" s="45">
        <v>0</v>
      </c>
      <c r="K48" s="45">
        <v>0</v>
      </c>
      <c r="L48" s="38">
        <f t="array" ref="L48">SUM(ROUND(I48:K48,0))</f>
        <v>0</v>
      </c>
    </row>
    <row r="49" spans="1:12" ht="32.1" hidden="1" customHeight="1">
      <c r="A49" s="85" t="s">
        <v>469</v>
      </c>
      <c r="B49" s="52"/>
      <c r="C49" s="53"/>
      <c r="D49" s="53"/>
      <c r="E49" s="53"/>
      <c r="F49" s="47">
        <v>0</v>
      </c>
      <c r="G49" s="62">
        <v>0</v>
      </c>
      <c r="H49" s="35">
        <f t="shared" si="0"/>
        <v>0</v>
      </c>
      <c r="I49" s="45">
        <v>0</v>
      </c>
      <c r="J49" s="45">
        <v>0</v>
      </c>
      <c r="K49" s="45">
        <v>0</v>
      </c>
      <c r="L49" s="38">
        <f t="array" ref="L49">SUM(ROUND(I49:K49,0))</f>
        <v>0</v>
      </c>
    </row>
    <row r="50" spans="1:12" ht="32.1" hidden="1" customHeight="1">
      <c r="A50" s="85" t="s">
        <v>470</v>
      </c>
      <c r="B50" s="52"/>
      <c r="C50" s="53"/>
      <c r="D50" s="53"/>
      <c r="E50" s="53"/>
      <c r="F50" s="47">
        <v>0</v>
      </c>
      <c r="G50" s="62">
        <v>0</v>
      </c>
      <c r="H50" s="35">
        <f t="shared" si="0"/>
        <v>0</v>
      </c>
      <c r="I50" s="45">
        <v>0</v>
      </c>
      <c r="J50" s="45">
        <v>0</v>
      </c>
      <c r="K50" s="45">
        <v>0</v>
      </c>
      <c r="L50" s="38">
        <f t="array" ref="L50">SUM(ROUND(I50:K50,0))</f>
        <v>0</v>
      </c>
    </row>
    <row r="51" spans="1:12" ht="32.1" hidden="1" customHeight="1">
      <c r="A51" s="85" t="s">
        <v>471</v>
      </c>
      <c r="B51" s="52"/>
      <c r="C51" s="53"/>
      <c r="D51" s="53"/>
      <c r="E51" s="53"/>
      <c r="F51" s="47">
        <v>0</v>
      </c>
      <c r="G51" s="62">
        <v>0</v>
      </c>
      <c r="H51" s="35">
        <f t="shared" si="0"/>
        <v>0</v>
      </c>
      <c r="I51" s="45">
        <v>0</v>
      </c>
      <c r="J51" s="45">
        <v>0</v>
      </c>
      <c r="K51" s="45">
        <v>0</v>
      </c>
      <c r="L51" s="38">
        <f t="array" ref="L51">SUM(ROUND(I51:K51,0))</f>
        <v>0</v>
      </c>
    </row>
    <row r="52" spans="1:12" ht="32.1" hidden="1" customHeight="1">
      <c r="A52" s="85" t="s">
        <v>472</v>
      </c>
      <c r="B52" s="52"/>
      <c r="C52" s="53"/>
      <c r="D52" s="53"/>
      <c r="E52" s="53"/>
      <c r="F52" s="47">
        <v>0</v>
      </c>
      <c r="G52" s="62">
        <v>0</v>
      </c>
      <c r="H52" s="35">
        <f t="shared" si="0"/>
        <v>0</v>
      </c>
      <c r="I52" s="45">
        <v>0</v>
      </c>
      <c r="J52" s="45">
        <v>0</v>
      </c>
      <c r="K52" s="45">
        <v>0</v>
      </c>
      <c r="L52" s="38">
        <f t="array" ref="L52">SUM(ROUND(I52:K52,0))</f>
        <v>0</v>
      </c>
    </row>
    <row r="53" spans="1:12" ht="32.1" hidden="1" customHeight="1">
      <c r="A53" s="85" t="s">
        <v>473</v>
      </c>
      <c r="B53" s="52"/>
      <c r="C53" s="53"/>
      <c r="D53" s="53"/>
      <c r="E53" s="53"/>
      <c r="F53" s="47">
        <v>0</v>
      </c>
      <c r="G53" s="62">
        <v>0</v>
      </c>
      <c r="H53" s="35">
        <f t="shared" si="0"/>
        <v>0</v>
      </c>
      <c r="I53" s="45">
        <v>0</v>
      </c>
      <c r="J53" s="45">
        <v>0</v>
      </c>
      <c r="K53" s="45">
        <v>0</v>
      </c>
      <c r="L53" s="38">
        <f t="array" ref="L53">SUM(ROUND(I53:K53,0))</f>
        <v>0</v>
      </c>
    </row>
    <row r="54" spans="1:12" ht="32.1" hidden="1" customHeight="1">
      <c r="A54" s="85" t="s">
        <v>474</v>
      </c>
      <c r="B54" s="52"/>
      <c r="C54" s="53"/>
      <c r="D54" s="53"/>
      <c r="E54" s="53"/>
      <c r="F54" s="47">
        <v>0</v>
      </c>
      <c r="G54" s="62">
        <v>0</v>
      </c>
      <c r="H54" s="35">
        <f t="shared" si="0"/>
        <v>0</v>
      </c>
      <c r="I54" s="45">
        <v>0</v>
      </c>
      <c r="J54" s="45">
        <v>0</v>
      </c>
      <c r="K54" s="45">
        <v>0</v>
      </c>
      <c r="L54" s="38">
        <f t="array" ref="L54">SUM(ROUND(I54:K54,0))</f>
        <v>0</v>
      </c>
    </row>
    <row r="55" spans="1:12" ht="32.1" hidden="1" customHeight="1">
      <c r="A55" s="85" t="s">
        <v>475</v>
      </c>
      <c r="B55" s="52"/>
      <c r="C55" s="53"/>
      <c r="D55" s="53"/>
      <c r="E55" s="53"/>
      <c r="F55" s="47">
        <v>0</v>
      </c>
      <c r="G55" s="62">
        <v>0</v>
      </c>
      <c r="H55" s="35">
        <f t="shared" si="0"/>
        <v>0</v>
      </c>
      <c r="I55" s="45">
        <v>0</v>
      </c>
      <c r="J55" s="45">
        <v>0</v>
      </c>
      <c r="K55" s="45">
        <v>0</v>
      </c>
      <c r="L55" s="38">
        <f t="array" ref="L55">SUM(ROUND(I55:K55,0))</f>
        <v>0</v>
      </c>
    </row>
    <row r="56" spans="1:12" ht="32.1" hidden="1" customHeight="1">
      <c r="A56" s="85" t="s">
        <v>476</v>
      </c>
      <c r="B56" s="52"/>
      <c r="C56" s="53"/>
      <c r="D56" s="53"/>
      <c r="E56" s="53"/>
      <c r="F56" s="47">
        <v>0</v>
      </c>
      <c r="G56" s="62">
        <v>0</v>
      </c>
      <c r="H56" s="35">
        <f t="shared" si="0"/>
        <v>0</v>
      </c>
      <c r="I56" s="45">
        <v>0</v>
      </c>
      <c r="J56" s="45">
        <v>0</v>
      </c>
      <c r="K56" s="45">
        <v>0</v>
      </c>
      <c r="L56" s="38">
        <f t="array" ref="L56">SUM(ROUND(I56:K56,0))</f>
        <v>0</v>
      </c>
    </row>
    <row r="57" spans="1:12" ht="32.1" hidden="1" customHeight="1">
      <c r="A57" s="85" t="s">
        <v>477</v>
      </c>
      <c r="B57" s="52"/>
      <c r="C57" s="53"/>
      <c r="D57" s="53"/>
      <c r="E57" s="53"/>
      <c r="F57" s="47">
        <v>0</v>
      </c>
      <c r="G57" s="62">
        <v>0</v>
      </c>
      <c r="H57" s="35">
        <f t="shared" si="0"/>
        <v>0</v>
      </c>
      <c r="I57" s="45">
        <v>0</v>
      </c>
      <c r="J57" s="45">
        <v>0</v>
      </c>
      <c r="K57" s="45">
        <v>0</v>
      </c>
      <c r="L57" s="38">
        <f t="array" ref="L57">SUM(ROUND(I57:K57,0))</f>
        <v>0</v>
      </c>
    </row>
    <row r="58" spans="1:12" ht="32.1" hidden="1" customHeight="1">
      <c r="A58" s="85" t="s">
        <v>478</v>
      </c>
      <c r="B58" s="52"/>
      <c r="C58" s="53"/>
      <c r="D58" s="53"/>
      <c r="E58" s="53"/>
      <c r="F58" s="47">
        <v>0</v>
      </c>
      <c r="G58" s="62">
        <v>0</v>
      </c>
      <c r="H58" s="35">
        <f t="shared" si="0"/>
        <v>0</v>
      </c>
      <c r="I58" s="45">
        <v>0</v>
      </c>
      <c r="J58" s="45">
        <v>0</v>
      </c>
      <c r="K58" s="45">
        <v>0</v>
      </c>
      <c r="L58" s="38">
        <f t="array" ref="L58">SUM(ROUND(I58:K58,0))</f>
        <v>0</v>
      </c>
    </row>
    <row r="59" spans="1:12" ht="32.1" hidden="1" customHeight="1">
      <c r="A59" s="85" t="s">
        <v>479</v>
      </c>
      <c r="B59" s="52"/>
      <c r="C59" s="53"/>
      <c r="D59" s="53"/>
      <c r="E59" s="53"/>
      <c r="F59" s="47">
        <v>0</v>
      </c>
      <c r="G59" s="62">
        <v>0</v>
      </c>
      <c r="H59" s="35">
        <f t="shared" si="0"/>
        <v>0</v>
      </c>
      <c r="I59" s="45">
        <v>0</v>
      </c>
      <c r="J59" s="45">
        <v>0</v>
      </c>
      <c r="K59" s="45">
        <v>0</v>
      </c>
      <c r="L59" s="38">
        <f t="array" ref="L59">SUM(ROUND(I59:K59,0))</f>
        <v>0</v>
      </c>
    </row>
    <row r="60" spans="1:12" ht="32.1" hidden="1" customHeight="1">
      <c r="A60" s="85" t="s">
        <v>480</v>
      </c>
      <c r="B60" s="52"/>
      <c r="C60" s="53"/>
      <c r="D60" s="53"/>
      <c r="E60" s="53"/>
      <c r="F60" s="47">
        <v>0</v>
      </c>
      <c r="G60" s="62">
        <v>0</v>
      </c>
      <c r="H60" s="35">
        <f t="shared" si="0"/>
        <v>0</v>
      </c>
      <c r="I60" s="45">
        <v>0</v>
      </c>
      <c r="J60" s="45">
        <v>0</v>
      </c>
      <c r="K60" s="45">
        <v>0</v>
      </c>
      <c r="L60" s="38">
        <f t="array" ref="L60">SUM(ROUND(I60:K60,0))</f>
        <v>0</v>
      </c>
    </row>
    <row r="61" spans="1:12" ht="32.1" hidden="1" customHeight="1">
      <c r="A61" s="85" t="s">
        <v>481</v>
      </c>
      <c r="B61" s="52"/>
      <c r="C61" s="53"/>
      <c r="D61" s="53"/>
      <c r="E61" s="53"/>
      <c r="F61" s="47">
        <v>0</v>
      </c>
      <c r="G61" s="62">
        <v>0</v>
      </c>
      <c r="H61" s="35">
        <f t="shared" si="0"/>
        <v>0</v>
      </c>
      <c r="I61" s="45">
        <v>0</v>
      </c>
      <c r="J61" s="45">
        <v>0</v>
      </c>
      <c r="K61" s="45">
        <v>0</v>
      </c>
      <c r="L61" s="38">
        <f t="array" ref="L61">SUM(ROUND(I61:K61,0))</f>
        <v>0</v>
      </c>
    </row>
    <row r="62" spans="1:12" ht="32.1" hidden="1" customHeight="1">
      <c r="A62" s="85" t="s">
        <v>482</v>
      </c>
      <c r="B62" s="52"/>
      <c r="C62" s="53"/>
      <c r="D62" s="53"/>
      <c r="E62" s="53"/>
      <c r="F62" s="47">
        <v>0</v>
      </c>
      <c r="G62" s="62">
        <v>0</v>
      </c>
      <c r="H62" s="35">
        <f t="shared" si="0"/>
        <v>0</v>
      </c>
      <c r="I62" s="45">
        <v>0</v>
      </c>
      <c r="J62" s="45">
        <v>0</v>
      </c>
      <c r="K62" s="45">
        <v>0</v>
      </c>
      <c r="L62" s="38">
        <f t="array" ref="L62">SUM(ROUND(I62:K62,0))</f>
        <v>0</v>
      </c>
    </row>
    <row r="63" spans="1:12" ht="32.1" hidden="1" customHeight="1">
      <c r="A63" s="85" t="s">
        <v>483</v>
      </c>
      <c r="B63" s="52"/>
      <c r="C63" s="53"/>
      <c r="D63" s="53"/>
      <c r="E63" s="53"/>
      <c r="F63" s="47">
        <v>0</v>
      </c>
      <c r="G63" s="62">
        <v>0</v>
      </c>
      <c r="H63" s="35">
        <f t="shared" si="0"/>
        <v>0</v>
      </c>
      <c r="I63" s="45">
        <v>0</v>
      </c>
      <c r="J63" s="45">
        <v>0</v>
      </c>
      <c r="K63" s="45">
        <v>0</v>
      </c>
      <c r="L63" s="38">
        <f t="array" ref="L63">SUM(ROUND(I63:K63,0))</f>
        <v>0</v>
      </c>
    </row>
    <row r="64" spans="1:12" ht="32.1" hidden="1" customHeight="1">
      <c r="A64" s="85" t="s">
        <v>484</v>
      </c>
      <c r="B64" s="52"/>
      <c r="C64" s="53"/>
      <c r="D64" s="53"/>
      <c r="E64" s="53"/>
      <c r="F64" s="47">
        <v>0</v>
      </c>
      <c r="G64" s="62">
        <v>0</v>
      </c>
      <c r="H64" s="35">
        <f t="shared" si="0"/>
        <v>0</v>
      </c>
      <c r="I64" s="45">
        <v>0</v>
      </c>
      <c r="J64" s="45">
        <v>0</v>
      </c>
      <c r="K64" s="45">
        <v>0</v>
      </c>
      <c r="L64" s="38">
        <f t="array" ref="L64">SUM(ROUND(I64:K64,0))</f>
        <v>0</v>
      </c>
    </row>
    <row r="65" spans="1:12" ht="32.1" hidden="1" customHeight="1">
      <c r="A65" s="85" t="s">
        <v>485</v>
      </c>
      <c r="B65" s="52"/>
      <c r="C65" s="53"/>
      <c r="D65" s="53"/>
      <c r="E65" s="53"/>
      <c r="F65" s="47">
        <v>0</v>
      </c>
      <c r="G65" s="62">
        <v>0</v>
      </c>
      <c r="H65" s="35">
        <f t="shared" si="0"/>
        <v>0</v>
      </c>
      <c r="I65" s="45">
        <v>0</v>
      </c>
      <c r="J65" s="45">
        <v>0</v>
      </c>
      <c r="K65" s="45">
        <v>0</v>
      </c>
      <c r="L65" s="38">
        <f t="array" ref="L65">SUM(ROUND(I65:K65,0))</f>
        <v>0</v>
      </c>
    </row>
    <row r="66" spans="1:12" ht="32.1" hidden="1" customHeight="1">
      <c r="A66" s="85" t="s">
        <v>486</v>
      </c>
      <c r="B66" s="52"/>
      <c r="C66" s="53"/>
      <c r="D66" s="53"/>
      <c r="E66" s="53"/>
      <c r="F66" s="47">
        <v>0</v>
      </c>
      <c r="G66" s="62">
        <v>0</v>
      </c>
      <c r="H66" s="35">
        <f t="shared" si="0"/>
        <v>0</v>
      </c>
      <c r="I66" s="45">
        <v>0</v>
      </c>
      <c r="J66" s="45">
        <v>0</v>
      </c>
      <c r="K66" s="45">
        <v>0</v>
      </c>
      <c r="L66" s="38">
        <f t="array" ref="L66">SUM(ROUND(I66:K66,0))</f>
        <v>0</v>
      </c>
    </row>
    <row r="67" spans="1:12" ht="32.1" hidden="1" customHeight="1">
      <c r="A67" s="85" t="s">
        <v>487</v>
      </c>
      <c r="B67" s="52"/>
      <c r="C67" s="53"/>
      <c r="D67" s="53"/>
      <c r="E67" s="53"/>
      <c r="F67" s="47">
        <v>0</v>
      </c>
      <c r="G67" s="62">
        <v>0</v>
      </c>
      <c r="H67" s="35">
        <f t="shared" si="0"/>
        <v>0</v>
      </c>
      <c r="I67" s="45">
        <v>0</v>
      </c>
      <c r="J67" s="45">
        <v>0</v>
      </c>
      <c r="K67" s="45">
        <v>0</v>
      </c>
      <c r="L67" s="38">
        <f t="array" ref="L67">SUM(ROUND(I67:K67,0))</f>
        <v>0</v>
      </c>
    </row>
    <row r="68" spans="1:12" ht="32.1" hidden="1" customHeight="1">
      <c r="A68" s="85" t="s">
        <v>488</v>
      </c>
      <c r="B68" s="52"/>
      <c r="C68" s="53"/>
      <c r="D68" s="53"/>
      <c r="E68" s="53"/>
      <c r="F68" s="47">
        <v>0</v>
      </c>
      <c r="G68" s="62">
        <v>0</v>
      </c>
      <c r="H68" s="35">
        <f t="shared" si="0"/>
        <v>0</v>
      </c>
      <c r="I68" s="45">
        <v>0</v>
      </c>
      <c r="J68" s="45">
        <v>0</v>
      </c>
      <c r="K68" s="45">
        <v>0</v>
      </c>
      <c r="L68" s="38">
        <f t="array" ref="L68">SUM(ROUND(I68:K68,0))</f>
        <v>0</v>
      </c>
    </row>
    <row r="69" spans="1:12" ht="32.1" hidden="1" customHeight="1">
      <c r="A69" s="85" t="s">
        <v>489</v>
      </c>
      <c r="B69" s="52"/>
      <c r="C69" s="53"/>
      <c r="D69" s="53"/>
      <c r="E69" s="53"/>
      <c r="F69" s="47">
        <v>0</v>
      </c>
      <c r="G69" s="62">
        <v>0</v>
      </c>
      <c r="H69" s="35">
        <f t="shared" si="0"/>
        <v>0</v>
      </c>
      <c r="I69" s="45">
        <v>0</v>
      </c>
      <c r="J69" s="45">
        <v>0</v>
      </c>
      <c r="K69" s="45">
        <v>0</v>
      </c>
      <c r="L69" s="38">
        <f t="array" ref="L69">SUM(ROUND(I69:K69,0))</f>
        <v>0</v>
      </c>
    </row>
    <row r="70" spans="1:12" ht="32.1" hidden="1" customHeight="1">
      <c r="A70" s="85" t="s">
        <v>490</v>
      </c>
      <c r="B70" s="52"/>
      <c r="C70" s="53"/>
      <c r="D70" s="53"/>
      <c r="E70" s="53"/>
      <c r="F70" s="47">
        <v>0</v>
      </c>
      <c r="G70" s="62">
        <v>0</v>
      </c>
      <c r="H70" s="35">
        <f t="shared" si="0"/>
        <v>0</v>
      </c>
      <c r="I70" s="45">
        <v>0</v>
      </c>
      <c r="J70" s="45">
        <v>0</v>
      </c>
      <c r="K70" s="45">
        <v>0</v>
      </c>
      <c r="L70" s="38">
        <f t="array" ref="L70">SUM(ROUND(I70:K70,0))</f>
        <v>0</v>
      </c>
    </row>
    <row r="71" spans="1:12" ht="32.1" hidden="1" customHeight="1">
      <c r="A71" s="85" t="s">
        <v>491</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row>
    <row r="72" spans="1:12" ht="32.1" hidden="1" customHeight="1">
      <c r="A72" s="85" t="s">
        <v>492</v>
      </c>
      <c r="B72" s="52"/>
      <c r="C72" s="53"/>
      <c r="D72" s="53"/>
      <c r="E72" s="53"/>
      <c r="F72" s="47">
        <v>0</v>
      </c>
      <c r="G72" s="62">
        <v>0</v>
      </c>
      <c r="H72" s="35">
        <f t="shared" si="1"/>
        <v>0</v>
      </c>
      <c r="I72" s="45">
        <v>0</v>
      </c>
      <c r="J72" s="45">
        <v>0</v>
      </c>
      <c r="K72" s="45">
        <v>0</v>
      </c>
      <c r="L72" s="38">
        <f t="array" ref="L72">SUM(ROUND(I72:K72,0))</f>
        <v>0</v>
      </c>
    </row>
    <row r="73" spans="1:12" ht="32.1" hidden="1" customHeight="1">
      <c r="A73" s="85" t="s">
        <v>493</v>
      </c>
      <c r="B73" s="52"/>
      <c r="C73" s="53"/>
      <c r="D73" s="53"/>
      <c r="E73" s="53"/>
      <c r="F73" s="47">
        <v>0</v>
      </c>
      <c r="G73" s="62">
        <v>0</v>
      </c>
      <c r="H73" s="35">
        <f t="shared" si="1"/>
        <v>0</v>
      </c>
      <c r="I73" s="45">
        <v>0</v>
      </c>
      <c r="J73" s="45">
        <v>0</v>
      </c>
      <c r="K73" s="45">
        <v>0</v>
      </c>
      <c r="L73" s="38">
        <f t="array" ref="L73">SUM(ROUND(I73:K73,0))</f>
        <v>0</v>
      </c>
    </row>
    <row r="74" spans="1:12" ht="32.1" hidden="1" customHeight="1">
      <c r="A74" s="85" t="s">
        <v>494</v>
      </c>
      <c r="B74" s="52"/>
      <c r="C74" s="53"/>
      <c r="D74" s="53"/>
      <c r="E74" s="53"/>
      <c r="F74" s="47">
        <v>0</v>
      </c>
      <c r="G74" s="62">
        <v>0</v>
      </c>
      <c r="H74" s="35">
        <f t="shared" si="1"/>
        <v>0</v>
      </c>
      <c r="I74" s="45">
        <v>0</v>
      </c>
      <c r="J74" s="45">
        <v>0</v>
      </c>
      <c r="K74" s="45">
        <v>0</v>
      </c>
      <c r="L74" s="38">
        <f t="array" ref="L74">SUM(ROUND(I74:K74,0))</f>
        <v>0</v>
      </c>
    </row>
    <row r="75" spans="1:12" ht="32.1" hidden="1" customHeight="1">
      <c r="A75" s="85" t="s">
        <v>495</v>
      </c>
      <c r="B75" s="52"/>
      <c r="C75" s="53"/>
      <c r="D75" s="53"/>
      <c r="E75" s="53"/>
      <c r="F75" s="47">
        <v>0</v>
      </c>
      <c r="G75" s="62">
        <v>0</v>
      </c>
      <c r="H75" s="35">
        <f t="shared" si="1"/>
        <v>0</v>
      </c>
      <c r="I75" s="45">
        <v>0</v>
      </c>
      <c r="J75" s="45">
        <v>0</v>
      </c>
      <c r="K75" s="45">
        <v>0</v>
      </c>
      <c r="L75" s="38">
        <f t="array" ref="L75">SUM(ROUND(I75:K75,0))</f>
        <v>0</v>
      </c>
    </row>
    <row r="76" spans="1:12" ht="32.1" hidden="1" customHeight="1">
      <c r="A76" s="85" t="s">
        <v>496</v>
      </c>
      <c r="B76" s="52"/>
      <c r="C76" s="53"/>
      <c r="D76" s="53"/>
      <c r="E76" s="53"/>
      <c r="F76" s="47">
        <v>0</v>
      </c>
      <c r="G76" s="62">
        <v>0</v>
      </c>
      <c r="H76" s="35">
        <f t="shared" si="1"/>
        <v>0</v>
      </c>
      <c r="I76" s="45">
        <v>0</v>
      </c>
      <c r="J76" s="45">
        <v>0</v>
      </c>
      <c r="K76" s="45">
        <v>0</v>
      </c>
      <c r="L76" s="38">
        <f t="array" ref="L76">SUM(ROUND(I76:K76,0))</f>
        <v>0</v>
      </c>
    </row>
    <row r="77" spans="1:12" ht="32.1" hidden="1" customHeight="1">
      <c r="A77" s="85" t="s">
        <v>497</v>
      </c>
      <c r="B77" s="52"/>
      <c r="C77" s="53"/>
      <c r="D77" s="53"/>
      <c r="E77" s="53"/>
      <c r="F77" s="47">
        <v>0</v>
      </c>
      <c r="G77" s="62">
        <v>0</v>
      </c>
      <c r="H77" s="35">
        <f t="shared" si="1"/>
        <v>0</v>
      </c>
      <c r="I77" s="45">
        <v>0</v>
      </c>
      <c r="J77" s="45">
        <v>0</v>
      </c>
      <c r="K77" s="45">
        <v>0</v>
      </c>
      <c r="L77" s="38">
        <f t="array" ref="L77">SUM(ROUND(I77:K77,0))</f>
        <v>0</v>
      </c>
    </row>
    <row r="78" spans="1:12" ht="32.1" hidden="1" customHeight="1">
      <c r="A78" s="85" t="s">
        <v>498</v>
      </c>
      <c r="B78" s="52"/>
      <c r="C78" s="53"/>
      <c r="D78" s="53"/>
      <c r="E78" s="53"/>
      <c r="F78" s="47">
        <v>0</v>
      </c>
      <c r="G78" s="62">
        <v>0</v>
      </c>
      <c r="H78" s="35">
        <f t="shared" si="1"/>
        <v>0</v>
      </c>
      <c r="I78" s="45">
        <v>0</v>
      </c>
      <c r="J78" s="45">
        <v>0</v>
      </c>
      <c r="K78" s="45">
        <v>0</v>
      </c>
      <c r="L78" s="38">
        <f t="array" ref="L78">SUM(ROUND(I78:K78,0))</f>
        <v>0</v>
      </c>
    </row>
    <row r="79" spans="1:12" ht="32.1" hidden="1" customHeight="1">
      <c r="A79" s="85" t="s">
        <v>499</v>
      </c>
      <c r="B79" s="52"/>
      <c r="C79" s="53"/>
      <c r="D79" s="53"/>
      <c r="E79" s="53"/>
      <c r="F79" s="47">
        <v>0</v>
      </c>
      <c r="G79" s="62">
        <v>0</v>
      </c>
      <c r="H79" s="35">
        <f t="shared" si="1"/>
        <v>0</v>
      </c>
      <c r="I79" s="45">
        <v>0</v>
      </c>
      <c r="J79" s="45">
        <v>0</v>
      </c>
      <c r="K79" s="45">
        <v>0</v>
      </c>
      <c r="L79" s="38">
        <f t="array" ref="L79">SUM(ROUND(I79:K79,0))</f>
        <v>0</v>
      </c>
    </row>
    <row r="80" spans="1:12" ht="32.1" hidden="1" customHeight="1">
      <c r="A80" s="85" t="s">
        <v>500</v>
      </c>
      <c r="B80" s="52"/>
      <c r="C80" s="53"/>
      <c r="D80" s="53"/>
      <c r="E80" s="53"/>
      <c r="F80" s="47">
        <v>0</v>
      </c>
      <c r="G80" s="62">
        <v>0</v>
      </c>
      <c r="H80" s="35">
        <f t="shared" si="1"/>
        <v>0</v>
      </c>
      <c r="I80" s="45">
        <v>0</v>
      </c>
      <c r="J80" s="45">
        <v>0</v>
      </c>
      <c r="K80" s="45">
        <v>0</v>
      </c>
      <c r="L80" s="38">
        <f t="array" ref="L80">SUM(ROUND(I80:K80,0))</f>
        <v>0</v>
      </c>
    </row>
    <row r="81" spans="1:12" ht="32.1" hidden="1" customHeight="1">
      <c r="A81" s="85" t="s">
        <v>501</v>
      </c>
      <c r="B81" s="52"/>
      <c r="C81" s="53"/>
      <c r="D81" s="53"/>
      <c r="E81" s="53"/>
      <c r="F81" s="47">
        <v>0</v>
      </c>
      <c r="G81" s="62">
        <v>0</v>
      </c>
      <c r="H81" s="35">
        <f t="shared" si="1"/>
        <v>0</v>
      </c>
      <c r="I81" s="45">
        <v>0</v>
      </c>
      <c r="J81" s="45">
        <v>0</v>
      </c>
      <c r="K81" s="45">
        <v>0</v>
      </c>
      <c r="L81" s="38">
        <f t="array" ref="L81">SUM(ROUND(I81:K81,0))</f>
        <v>0</v>
      </c>
    </row>
    <row r="82" spans="1:12" ht="32.1" hidden="1" customHeight="1">
      <c r="A82" s="85" t="s">
        <v>502</v>
      </c>
      <c r="B82" s="52"/>
      <c r="C82" s="53"/>
      <c r="D82" s="53"/>
      <c r="E82" s="53"/>
      <c r="F82" s="47">
        <v>0</v>
      </c>
      <c r="G82" s="62">
        <v>0</v>
      </c>
      <c r="H82" s="35">
        <f t="shared" si="1"/>
        <v>0</v>
      </c>
      <c r="I82" s="45">
        <v>0</v>
      </c>
      <c r="J82" s="45">
        <v>0</v>
      </c>
      <c r="K82" s="45">
        <v>0</v>
      </c>
      <c r="L82" s="38">
        <f t="array" ref="L82">SUM(ROUND(I82:K82,0))</f>
        <v>0</v>
      </c>
    </row>
    <row r="83" spans="1:12" ht="32.1" hidden="1" customHeight="1">
      <c r="A83" s="85" t="s">
        <v>503</v>
      </c>
      <c r="B83" s="52"/>
      <c r="C83" s="53"/>
      <c r="D83" s="53"/>
      <c r="E83" s="53"/>
      <c r="F83" s="47">
        <v>0</v>
      </c>
      <c r="G83" s="62">
        <v>0</v>
      </c>
      <c r="H83" s="35">
        <f t="shared" si="1"/>
        <v>0</v>
      </c>
      <c r="I83" s="45">
        <v>0</v>
      </c>
      <c r="J83" s="45">
        <v>0</v>
      </c>
      <c r="K83" s="45">
        <v>0</v>
      </c>
      <c r="L83" s="38">
        <f t="array" ref="L83">SUM(ROUND(I83:K83,0))</f>
        <v>0</v>
      </c>
    </row>
    <row r="84" spans="1:12" ht="32.1" hidden="1" customHeight="1">
      <c r="A84" s="85" t="s">
        <v>504</v>
      </c>
      <c r="B84" s="52"/>
      <c r="C84" s="53"/>
      <c r="D84" s="53"/>
      <c r="E84" s="53"/>
      <c r="F84" s="47">
        <v>0</v>
      </c>
      <c r="G84" s="62">
        <v>0</v>
      </c>
      <c r="H84" s="35">
        <f t="shared" si="1"/>
        <v>0</v>
      </c>
      <c r="I84" s="45">
        <v>0</v>
      </c>
      <c r="J84" s="45">
        <v>0</v>
      </c>
      <c r="K84" s="45">
        <v>0</v>
      </c>
      <c r="L84" s="38">
        <f t="array" ref="L84">SUM(ROUND(I84:K84,0))</f>
        <v>0</v>
      </c>
    </row>
    <row r="85" spans="1:12" ht="32.1" hidden="1" customHeight="1">
      <c r="A85" s="85" t="s">
        <v>505</v>
      </c>
      <c r="B85" s="52"/>
      <c r="C85" s="53"/>
      <c r="D85" s="53"/>
      <c r="E85" s="53"/>
      <c r="F85" s="47">
        <v>0</v>
      </c>
      <c r="G85" s="62">
        <v>0</v>
      </c>
      <c r="H85" s="35">
        <f t="shared" si="1"/>
        <v>0</v>
      </c>
      <c r="I85" s="45">
        <v>0</v>
      </c>
      <c r="J85" s="45">
        <v>0</v>
      </c>
      <c r="K85" s="45">
        <v>0</v>
      </c>
      <c r="L85" s="38">
        <f t="array" ref="L85">SUM(ROUND(I85:K85,0))</f>
        <v>0</v>
      </c>
    </row>
    <row r="86" spans="1:12" ht="32.1" hidden="1" customHeight="1">
      <c r="A86" s="85" t="s">
        <v>506</v>
      </c>
      <c r="B86" s="52"/>
      <c r="C86" s="53"/>
      <c r="D86" s="53"/>
      <c r="E86" s="53"/>
      <c r="F86" s="47">
        <v>0</v>
      </c>
      <c r="G86" s="62">
        <v>0</v>
      </c>
      <c r="H86" s="35">
        <f t="shared" si="1"/>
        <v>0</v>
      </c>
      <c r="I86" s="45">
        <v>0</v>
      </c>
      <c r="J86" s="45">
        <v>0</v>
      </c>
      <c r="K86" s="45">
        <v>0</v>
      </c>
      <c r="L86" s="38">
        <f t="array" ref="L86">SUM(ROUND(I86:K86,0))</f>
        <v>0</v>
      </c>
    </row>
    <row r="87" spans="1:12" ht="32.1" hidden="1" customHeight="1">
      <c r="A87" s="85" t="s">
        <v>507</v>
      </c>
      <c r="B87" s="52"/>
      <c r="C87" s="53"/>
      <c r="D87" s="53"/>
      <c r="E87" s="53"/>
      <c r="F87" s="47">
        <v>0</v>
      </c>
      <c r="G87" s="62">
        <v>0</v>
      </c>
      <c r="H87" s="35">
        <f t="shared" si="1"/>
        <v>0</v>
      </c>
      <c r="I87" s="45">
        <v>0</v>
      </c>
      <c r="J87" s="45">
        <v>0</v>
      </c>
      <c r="K87" s="45">
        <v>0</v>
      </c>
      <c r="L87" s="38">
        <f t="array" ref="L87">SUM(ROUND(I87:K87,0))</f>
        <v>0</v>
      </c>
    </row>
    <row r="88" spans="1:12" ht="32.1" hidden="1" customHeight="1">
      <c r="A88" s="85" t="s">
        <v>508</v>
      </c>
      <c r="B88" s="52"/>
      <c r="C88" s="53"/>
      <c r="D88" s="53"/>
      <c r="E88" s="53"/>
      <c r="F88" s="47">
        <v>0</v>
      </c>
      <c r="G88" s="62">
        <v>0</v>
      </c>
      <c r="H88" s="35">
        <f t="shared" si="1"/>
        <v>0</v>
      </c>
      <c r="I88" s="45">
        <v>0</v>
      </c>
      <c r="J88" s="45">
        <v>0</v>
      </c>
      <c r="K88" s="45">
        <v>0</v>
      </c>
      <c r="L88" s="38">
        <f t="array" ref="L88">SUM(ROUND(I88:K88,0))</f>
        <v>0</v>
      </c>
    </row>
    <row r="89" spans="1:12" ht="32.1" hidden="1" customHeight="1">
      <c r="A89" s="85" t="s">
        <v>509</v>
      </c>
      <c r="B89" s="52"/>
      <c r="C89" s="53"/>
      <c r="D89" s="53"/>
      <c r="E89" s="53"/>
      <c r="F89" s="47">
        <v>0</v>
      </c>
      <c r="G89" s="62">
        <v>0</v>
      </c>
      <c r="H89" s="35">
        <f t="shared" si="1"/>
        <v>0</v>
      </c>
      <c r="I89" s="45">
        <v>0</v>
      </c>
      <c r="J89" s="45">
        <v>0</v>
      </c>
      <c r="K89" s="45">
        <v>0</v>
      </c>
      <c r="L89" s="38">
        <f t="array" ref="L89">SUM(ROUND(I89:K89,0))</f>
        <v>0</v>
      </c>
    </row>
    <row r="90" spans="1:12" ht="32.1" hidden="1" customHeight="1">
      <c r="A90" s="85" t="s">
        <v>510</v>
      </c>
      <c r="B90" s="52"/>
      <c r="C90" s="53"/>
      <c r="D90" s="53"/>
      <c r="E90" s="53"/>
      <c r="F90" s="47">
        <v>0</v>
      </c>
      <c r="G90" s="62">
        <v>0</v>
      </c>
      <c r="H90" s="35">
        <f t="shared" si="1"/>
        <v>0</v>
      </c>
      <c r="I90" s="45">
        <v>0</v>
      </c>
      <c r="J90" s="45">
        <v>0</v>
      </c>
      <c r="K90" s="45">
        <v>0</v>
      </c>
      <c r="L90" s="38">
        <f t="array" ref="L90">SUM(ROUND(I90:K90,0))</f>
        <v>0</v>
      </c>
    </row>
    <row r="91" spans="1:12" ht="32.1" hidden="1" customHeight="1">
      <c r="A91" s="85" t="s">
        <v>511</v>
      </c>
      <c r="B91" s="52"/>
      <c r="C91" s="53"/>
      <c r="D91" s="53"/>
      <c r="E91" s="53"/>
      <c r="F91" s="47">
        <v>0</v>
      </c>
      <c r="G91" s="62">
        <v>0</v>
      </c>
      <c r="H91" s="35">
        <f t="shared" si="1"/>
        <v>0</v>
      </c>
      <c r="I91" s="45">
        <v>0</v>
      </c>
      <c r="J91" s="45">
        <v>0</v>
      </c>
      <c r="K91" s="45">
        <v>0</v>
      </c>
      <c r="L91" s="38">
        <f t="array" ref="L91">SUM(ROUND(I91:K91,0))</f>
        <v>0</v>
      </c>
    </row>
    <row r="92" spans="1:12" ht="32.1" hidden="1" customHeight="1">
      <c r="A92" s="85" t="s">
        <v>512</v>
      </c>
      <c r="B92" s="52"/>
      <c r="C92" s="53"/>
      <c r="D92" s="53"/>
      <c r="E92" s="53"/>
      <c r="F92" s="47">
        <v>0</v>
      </c>
      <c r="G92" s="62">
        <v>0</v>
      </c>
      <c r="H92" s="35">
        <f t="shared" si="1"/>
        <v>0</v>
      </c>
      <c r="I92" s="45">
        <v>0</v>
      </c>
      <c r="J92" s="45">
        <v>0</v>
      </c>
      <c r="K92" s="45">
        <v>0</v>
      </c>
      <c r="L92" s="38">
        <f t="array" ref="L92">SUM(ROUND(I92:K92,0))</f>
        <v>0</v>
      </c>
    </row>
    <row r="93" spans="1:12" ht="32.1" hidden="1" customHeight="1">
      <c r="A93" s="85" t="s">
        <v>513</v>
      </c>
      <c r="B93" s="52"/>
      <c r="C93" s="53"/>
      <c r="D93" s="53"/>
      <c r="E93" s="53"/>
      <c r="F93" s="47">
        <v>0</v>
      </c>
      <c r="G93" s="62">
        <v>0</v>
      </c>
      <c r="H93" s="35">
        <f t="shared" si="1"/>
        <v>0</v>
      </c>
      <c r="I93" s="45">
        <v>0</v>
      </c>
      <c r="J93" s="45">
        <v>0</v>
      </c>
      <c r="K93" s="45">
        <v>0</v>
      </c>
      <c r="L93" s="38">
        <f t="array" ref="L93">SUM(ROUND(I93:K93,0))</f>
        <v>0</v>
      </c>
    </row>
    <row r="94" spans="1:12" ht="32.1" hidden="1" customHeight="1">
      <c r="A94" s="85" t="s">
        <v>514</v>
      </c>
      <c r="B94" s="52"/>
      <c r="C94" s="53"/>
      <c r="D94" s="53"/>
      <c r="E94" s="53"/>
      <c r="F94" s="47">
        <v>0</v>
      </c>
      <c r="G94" s="62">
        <v>0</v>
      </c>
      <c r="H94" s="35">
        <f t="shared" si="1"/>
        <v>0</v>
      </c>
      <c r="I94" s="45">
        <v>0</v>
      </c>
      <c r="J94" s="45">
        <v>0</v>
      </c>
      <c r="K94" s="45">
        <v>0</v>
      </c>
      <c r="L94" s="38">
        <f t="array" ref="L94">SUM(ROUND(I94:K94,0))</f>
        <v>0</v>
      </c>
    </row>
    <row r="95" spans="1:12" ht="32.1" hidden="1" customHeight="1">
      <c r="A95" s="85" t="s">
        <v>515</v>
      </c>
      <c r="B95" s="52"/>
      <c r="C95" s="53"/>
      <c r="D95" s="53"/>
      <c r="E95" s="53"/>
      <c r="F95" s="47">
        <v>0</v>
      </c>
      <c r="G95" s="62">
        <v>0</v>
      </c>
      <c r="H95" s="35">
        <f t="shared" si="1"/>
        <v>0</v>
      </c>
      <c r="I95" s="45">
        <v>0</v>
      </c>
      <c r="J95" s="45">
        <v>0</v>
      </c>
      <c r="K95" s="45">
        <v>0</v>
      </c>
      <c r="L95" s="38">
        <f t="array" ref="L95">SUM(ROUND(I95:K95,0))</f>
        <v>0</v>
      </c>
    </row>
    <row r="96" spans="1:12" ht="32.1" hidden="1" customHeight="1">
      <c r="A96" s="85" t="s">
        <v>516</v>
      </c>
      <c r="B96" s="52"/>
      <c r="C96" s="53"/>
      <c r="D96" s="53"/>
      <c r="E96" s="53"/>
      <c r="F96" s="47">
        <v>0</v>
      </c>
      <c r="G96" s="62">
        <v>0</v>
      </c>
      <c r="H96" s="35">
        <f t="shared" si="1"/>
        <v>0</v>
      </c>
      <c r="I96" s="45">
        <v>0</v>
      </c>
      <c r="J96" s="45">
        <v>0</v>
      </c>
      <c r="K96" s="45">
        <v>0</v>
      </c>
      <c r="L96" s="38">
        <f t="array" ref="L96">SUM(ROUND(I96:K96,0))</f>
        <v>0</v>
      </c>
    </row>
    <row r="97" spans="1:12" ht="32.1" hidden="1" customHeight="1">
      <c r="A97" s="85" t="s">
        <v>517</v>
      </c>
      <c r="B97" s="52"/>
      <c r="C97" s="53"/>
      <c r="D97" s="53"/>
      <c r="E97" s="53"/>
      <c r="F97" s="47">
        <v>0</v>
      </c>
      <c r="G97" s="62">
        <v>0</v>
      </c>
      <c r="H97" s="35">
        <f t="shared" si="1"/>
        <v>0</v>
      </c>
      <c r="I97" s="45">
        <v>0</v>
      </c>
      <c r="J97" s="45">
        <v>0</v>
      </c>
      <c r="K97" s="45">
        <v>0</v>
      </c>
      <c r="L97" s="38">
        <f t="array" ref="L97">SUM(ROUND(I97:K97,0))</f>
        <v>0</v>
      </c>
    </row>
    <row r="98" spans="1:12" ht="32.1" hidden="1" customHeight="1">
      <c r="A98" s="85" t="s">
        <v>518</v>
      </c>
      <c r="B98" s="52"/>
      <c r="C98" s="53"/>
      <c r="D98" s="53"/>
      <c r="E98" s="53"/>
      <c r="F98" s="47">
        <v>0</v>
      </c>
      <c r="G98" s="62">
        <v>0</v>
      </c>
      <c r="H98" s="35">
        <f t="shared" si="1"/>
        <v>0</v>
      </c>
      <c r="I98" s="45">
        <v>0</v>
      </c>
      <c r="J98" s="45">
        <v>0</v>
      </c>
      <c r="K98" s="45">
        <v>0</v>
      </c>
      <c r="L98" s="38">
        <f t="array" ref="L98">SUM(ROUND(I98:K98,0))</f>
        <v>0</v>
      </c>
    </row>
    <row r="99" spans="1:12" ht="32.1" hidden="1" customHeight="1">
      <c r="A99" s="85" t="s">
        <v>519</v>
      </c>
      <c r="B99" s="52"/>
      <c r="C99" s="53"/>
      <c r="D99" s="53"/>
      <c r="E99" s="53"/>
      <c r="F99" s="47">
        <v>0</v>
      </c>
      <c r="G99" s="62">
        <v>0</v>
      </c>
      <c r="H99" s="35">
        <f t="shared" si="1"/>
        <v>0</v>
      </c>
      <c r="I99" s="45">
        <v>0</v>
      </c>
      <c r="J99" s="45">
        <v>0</v>
      </c>
      <c r="K99" s="45">
        <v>0</v>
      </c>
      <c r="L99" s="38">
        <f t="array" ref="L99">SUM(ROUND(I99:K99,0))</f>
        <v>0</v>
      </c>
    </row>
    <row r="100" spans="1:12" ht="32.1" hidden="1" customHeight="1">
      <c r="A100" s="85" t="s">
        <v>520</v>
      </c>
      <c r="B100" s="52"/>
      <c r="C100" s="53"/>
      <c r="D100" s="53"/>
      <c r="E100" s="53"/>
      <c r="F100" s="47">
        <v>0</v>
      </c>
      <c r="G100" s="62">
        <v>0</v>
      </c>
      <c r="H100" s="35">
        <f t="shared" si="1"/>
        <v>0</v>
      </c>
      <c r="I100" s="45">
        <v>0</v>
      </c>
      <c r="J100" s="45">
        <v>0</v>
      </c>
      <c r="K100" s="45">
        <v>0</v>
      </c>
      <c r="L100" s="38">
        <f t="array" ref="L100">SUM(ROUND(I100:K100,0))</f>
        <v>0</v>
      </c>
    </row>
    <row r="101" spans="1:12" ht="32.1" hidden="1" customHeight="1">
      <c r="A101" s="85" t="s">
        <v>521</v>
      </c>
      <c r="B101" s="52"/>
      <c r="C101" s="53"/>
      <c r="D101" s="53"/>
      <c r="E101" s="53"/>
      <c r="F101" s="47">
        <v>0</v>
      </c>
      <c r="G101" s="62">
        <v>0</v>
      </c>
      <c r="H101" s="35">
        <f t="shared" si="1"/>
        <v>0</v>
      </c>
      <c r="I101" s="45">
        <v>0</v>
      </c>
      <c r="J101" s="45">
        <v>0</v>
      </c>
      <c r="K101" s="45">
        <v>0</v>
      </c>
      <c r="L101" s="38">
        <f t="array" ref="L101">SUM(ROUND(I101:K101,0))</f>
        <v>0</v>
      </c>
    </row>
    <row r="102" spans="1:12" ht="32.1" hidden="1" customHeight="1">
      <c r="A102" s="85" t="s">
        <v>522</v>
      </c>
      <c r="B102" s="52"/>
      <c r="C102" s="53"/>
      <c r="D102" s="53"/>
      <c r="E102" s="53"/>
      <c r="F102" s="47">
        <v>0</v>
      </c>
      <c r="G102" s="62">
        <v>0</v>
      </c>
      <c r="H102" s="35">
        <f t="shared" si="1"/>
        <v>0</v>
      </c>
      <c r="I102" s="45">
        <v>0</v>
      </c>
      <c r="J102" s="45">
        <v>0</v>
      </c>
      <c r="K102" s="45">
        <v>0</v>
      </c>
      <c r="L102" s="38">
        <f t="array" ref="L102">SUM(ROUND(I102:K102,0))</f>
        <v>0</v>
      </c>
    </row>
    <row r="103" spans="1:12" ht="32.1" hidden="1" customHeight="1">
      <c r="A103" s="85" t="s">
        <v>523</v>
      </c>
      <c r="B103" s="52"/>
      <c r="C103" s="53"/>
      <c r="D103" s="53"/>
      <c r="E103" s="53"/>
      <c r="F103" s="47">
        <v>0</v>
      </c>
      <c r="G103" s="62">
        <v>0</v>
      </c>
      <c r="H103" s="35">
        <f t="shared" si="1"/>
        <v>0</v>
      </c>
      <c r="I103" s="45">
        <v>0</v>
      </c>
      <c r="J103" s="45">
        <v>0</v>
      </c>
      <c r="K103" s="45">
        <v>0</v>
      </c>
      <c r="L103" s="38">
        <f t="array" ref="L103">SUM(ROUND(I103:K103,0))</f>
        <v>0</v>
      </c>
    </row>
    <row r="104" spans="1:12" ht="32.1" hidden="1" customHeight="1">
      <c r="A104" s="85" t="s">
        <v>524</v>
      </c>
      <c r="B104" s="52"/>
      <c r="C104" s="53"/>
      <c r="D104" s="53"/>
      <c r="E104" s="53"/>
      <c r="F104" s="47">
        <v>0</v>
      </c>
      <c r="G104" s="62">
        <v>0</v>
      </c>
      <c r="H104" s="35">
        <f t="shared" si="1"/>
        <v>0</v>
      </c>
      <c r="I104" s="45">
        <v>0</v>
      </c>
      <c r="J104" s="45">
        <v>0</v>
      </c>
      <c r="K104" s="45">
        <v>0</v>
      </c>
      <c r="L104" s="38">
        <f t="array" ref="L104">SUM(ROUND(I104:K104,0))</f>
        <v>0</v>
      </c>
    </row>
    <row r="105" spans="1:12" ht="32.1" hidden="1" customHeight="1">
      <c r="A105" s="85" t="s">
        <v>525</v>
      </c>
      <c r="B105" s="52"/>
      <c r="C105" s="53"/>
      <c r="D105" s="53"/>
      <c r="E105" s="53"/>
      <c r="F105" s="47">
        <v>0</v>
      </c>
      <c r="G105" s="62">
        <v>0</v>
      </c>
      <c r="H105" s="35">
        <f t="shared" si="1"/>
        <v>0</v>
      </c>
      <c r="I105" s="45">
        <v>0</v>
      </c>
      <c r="J105" s="45">
        <v>0</v>
      </c>
      <c r="K105" s="45">
        <v>0</v>
      </c>
      <c r="L105" s="38">
        <f t="array" ref="L105">SUM(ROUND(I105:K105,0))</f>
        <v>0</v>
      </c>
    </row>
    <row r="106" spans="1:12" ht="32.1" hidden="1" customHeight="1">
      <c r="A106" s="85" t="s">
        <v>526</v>
      </c>
      <c r="B106" s="52"/>
      <c r="C106" s="53"/>
      <c r="D106" s="53"/>
      <c r="E106" s="53"/>
      <c r="F106" s="47">
        <v>0</v>
      </c>
      <c r="G106" s="62">
        <v>0</v>
      </c>
      <c r="H106" s="35">
        <f t="shared" si="1"/>
        <v>0</v>
      </c>
      <c r="I106" s="45">
        <v>0</v>
      </c>
      <c r="J106" s="45">
        <v>0</v>
      </c>
      <c r="K106" s="45">
        <v>0</v>
      </c>
      <c r="L106" s="38">
        <f t="array" ref="L106">SUM(ROUND(I106:K106,0))</f>
        <v>0</v>
      </c>
    </row>
    <row r="107" spans="1:12" ht="32.1" hidden="1" customHeight="1">
      <c r="A107" s="85" t="s">
        <v>527</v>
      </c>
      <c r="B107" s="52"/>
      <c r="C107" s="53"/>
      <c r="D107" s="53"/>
      <c r="E107" s="53"/>
      <c r="F107" s="47">
        <v>0</v>
      </c>
      <c r="G107" s="62">
        <v>0</v>
      </c>
      <c r="H107" s="35">
        <f t="shared" si="1"/>
        <v>0</v>
      </c>
      <c r="I107" s="45">
        <v>0</v>
      </c>
      <c r="J107" s="45">
        <v>0</v>
      </c>
      <c r="K107" s="45">
        <v>0</v>
      </c>
      <c r="L107" s="38">
        <f t="array" ref="L107">SUM(ROUND(I107:K107,0))</f>
        <v>0</v>
      </c>
    </row>
    <row r="108" spans="1:12" ht="32.1" hidden="1" customHeight="1">
      <c r="A108" s="85" t="s">
        <v>528</v>
      </c>
      <c r="B108" s="52"/>
      <c r="C108" s="53"/>
      <c r="D108" s="53"/>
      <c r="E108" s="53"/>
      <c r="F108" s="47">
        <v>0</v>
      </c>
      <c r="G108" s="62">
        <v>0</v>
      </c>
      <c r="H108" s="35">
        <f t="shared" si="1"/>
        <v>0</v>
      </c>
      <c r="I108" s="45">
        <v>0</v>
      </c>
      <c r="J108" s="45">
        <v>0</v>
      </c>
      <c r="K108" s="45">
        <v>0</v>
      </c>
      <c r="L108" s="38">
        <f t="array" ref="L108">SUM(ROUND(I108:K108,0))</f>
        <v>0</v>
      </c>
    </row>
    <row r="109" spans="1:12" ht="32.1" hidden="1" customHeight="1">
      <c r="A109" s="85" t="s">
        <v>529</v>
      </c>
      <c r="B109" s="52"/>
      <c r="C109" s="53"/>
      <c r="D109" s="53"/>
      <c r="E109" s="53"/>
      <c r="F109" s="47">
        <v>0</v>
      </c>
      <c r="G109" s="62">
        <v>0</v>
      </c>
      <c r="H109" s="35">
        <f t="shared" si="1"/>
        <v>0</v>
      </c>
      <c r="I109" s="45">
        <v>0</v>
      </c>
      <c r="J109" s="45">
        <v>0</v>
      </c>
      <c r="K109" s="45">
        <v>0</v>
      </c>
      <c r="L109" s="38">
        <f t="array" ref="L109">SUM(ROUND(I109:K109,0))</f>
        <v>0</v>
      </c>
    </row>
    <row r="110" spans="1:12" ht="32.1" hidden="1" customHeight="1">
      <c r="A110" s="85" t="s">
        <v>530</v>
      </c>
      <c r="B110" s="52"/>
      <c r="C110" s="53"/>
      <c r="D110" s="53"/>
      <c r="E110" s="53"/>
      <c r="F110" s="47">
        <v>0</v>
      </c>
      <c r="G110" s="62">
        <v>0</v>
      </c>
      <c r="H110" s="35">
        <f t="shared" si="1"/>
        <v>0</v>
      </c>
      <c r="I110" s="45">
        <v>0</v>
      </c>
      <c r="J110" s="45">
        <v>0</v>
      </c>
      <c r="K110" s="45">
        <v>0</v>
      </c>
      <c r="L110" s="38">
        <f t="array" ref="L110">SUM(ROUND(I110:K110,0))</f>
        <v>0</v>
      </c>
    </row>
    <row r="111" spans="1:12" ht="32.1" hidden="1" customHeight="1">
      <c r="A111" s="85" t="s">
        <v>531</v>
      </c>
      <c r="B111" s="52"/>
      <c r="C111" s="53"/>
      <c r="D111" s="53"/>
      <c r="E111" s="53"/>
      <c r="F111" s="47">
        <v>0</v>
      </c>
      <c r="G111" s="62">
        <v>0</v>
      </c>
      <c r="H111" s="35">
        <f t="shared" si="1"/>
        <v>0</v>
      </c>
      <c r="I111" s="45">
        <v>0</v>
      </c>
      <c r="J111" s="45">
        <v>0</v>
      </c>
      <c r="K111" s="45">
        <v>0</v>
      </c>
      <c r="L111" s="38">
        <f t="array" ref="L111">SUM(ROUND(I111:K111,0))</f>
        <v>0</v>
      </c>
    </row>
    <row r="112" spans="1:12" ht="32.1" hidden="1" customHeight="1">
      <c r="A112" s="85" t="s">
        <v>532</v>
      </c>
      <c r="B112" s="52"/>
      <c r="C112" s="53"/>
      <c r="D112" s="53"/>
      <c r="E112" s="53"/>
      <c r="F112" s="47">
        <v>0</v>
      </c>
      <c r="G112" s="62">
        <v>0</v>
      </c>
      <c r="H112" s="35">
        <f t="shared" si="1"/>
        <v>0</v>
      </c>
      <c r="I112" s="45">
        <v>0</v>
      </c>
      <c r="J112" s="45">
        <v>0</v>
      </c>
      <c r="K112" s="45">
        <v>0</v>
      </c>
      <c r="L112" s="38">
        <f t="array" ref="L112">SUM(ROUND(I112:K112,0))</f>
        <v>0</v>
      </c>
    </row>
    <row r="113" spans="1:12" ht="32.1" hidden="1" customHeight="1">
      <c r="A113" s="85" t="s">
        <v>533</v>
      </c>
      <c r="B113" s="52"/>
      <c r="C113" s="53"/>
      <c r="D113" s="53"/>
      <c r="E113" s="53"/>
      <c r="F113" s="47">
        <v>0</v>
      </c>
      <c r="G113" s="62">
        <v>0</v>
      </c>
      <c r="H113" s="35">
        <f t="shared" si="1"/>
        <v>0</v>
      </c>
      <c r="I113" s="45">
        <v>0</v>
      </c>
      <c r="J113" s="45">
        <v>0</v>
      </c>
      <c r="K113" s="45">
        <v>0</v>
      </c>
      <c r="L113" s="38">
        <f t="array" ref="L113">SUM(ROUND(I113:K113,0))</f>
        <v>0</v>
      </c>
    </row>
    <row r="114" spans="1:12" ht="32.1" hidden="1" customHeight="1">
      <c r="A114" s="85" t="s">
        <v>534</v>
      </c>
      <c r="B114" s="52"/>
      <c r="C114" s="53"/>
      <c r="D114" s="53"/>
      <c r="E114" s="53"/>
      <c r="F114" s="47">
        <v>0</v>
      </c>
      <c r="G114" s="62">
        <v>0</v>
      </c>
      <c r="H114" s="35">
        <f t="shared" si="1"/>
        <v>0</v>
      </c>
      <c r="I114" s="45">
        <v>0</v>
      </c>
      <c r="J114" s="45">
        <v>0</v>
      </c>
      <c r="K114" s="45">
        <v>0</v>
      </c>
      <c r="L114" s="38">
        <f t="array" ref="L114">SUM(ROUND(I114:K114,0))</f>
        <v>0</v>
      </c>
    </row>
    <row r="115" spans="1:12" ht="32.1" hidden="1" customHeight="1">
      <c r="A115" s="85" t="s">
        <v>535</v>
      </c>
      <c r="B115" s="52"/>
      <c r="C115" s="53"/>
      <c r="D115" s="53"/>
      <c r="E115" s="53"/>
      <c r="F115" s="47">
        <v>0</v>
      </c>
      <c r="G115" s="62">
        <v>0</v>
      </c>
      <c r="H115" s="35">
        <f t="shared" si="1"/>
        <v>0</v>
      </c>
      <c r="I115" s="45">
        <v>0</v>
      </c>
      <c r="J115" s="45">
        <v>0</v>
      </c>
      <c r="K115" s="45">
        <v>0</v>
      </c>
      <c r="L115" s="38">
        <f t="array" ref="L115">SUM(ROUND(I115:K115,0))</f>
        <v>0</v>
      </c>
    </row>
    <row r="116" spans="1:12" ht="32.1" hidden="1" customHeight="1">
      <c r="A116" s="85" t="s">
        <v>536</v>
      </c>
      <c r="B116" s="52"/>
      <c r="C116" s="53"/>
      <c r="D116" s="53"/>
      <c r="E116" s="53"/>
      <c r="F116" s="47">
        <v>0</v>
      </c>
      <c r="G116" s="62">
        <v>0</v>
      </c>
      <c r="H116" s="35">
        <f t="shared" si="1"/>
        <v>0</v>
      </c>
      <c r="I116" s="45">
        <v>0</v>
      </c>
      <c r="J116" s="45">
        <v>0</v>
      </c>
      <c r="K116" s="45">
        <v>0</v>
      </c>
      <c r="L116" s="38">
        <f t="array" ref="L116">SUM(ROUND(I116:K116,0))</f>
        <v>0</v>
      </c>
    </row>
    <row r="117" spans="1:12" ht="32.1" hidden="1" customHeight="1">
      <c r="A117" s="85" t="s">
        <v>537</v>
      </c>
      <c r="B117" s="52"/>
      <c r="C117" s="53"/>
      <c r="D117" s="53"/>
      <c r="E117" s="53"/>
      <c r="F117" s="47">
        <v>0</v>
      </c>
      <c r="G117" s="62">
        <v>0</v>
      </c>
      <c r="H117" s="35">
        <f t="shared" si="1"/>
        <v>0</v>
      </c>
      <c r="I117" s="45">
        <v>0</v>
      </c>
      <c r="J117" s="45">
        <v>0</v>
      </c>
      <c r="K117" s="45">
        <v>0</v>
      </c>
      <c r="L117" s="38">
        <f t="array" ref="L117">SUM(ROUND(I117:K117,0))</f>
        <v>0</v>
      </c>
    </row>
    <row r="118" spans="1:12" ht="32.1" hidden="1" customHeight="1">
      <c r="A118" s="85" t="s">
        <v>538</v>
      </c>
      <c r="B118" s="52"/>
      <c r="C118" s="53"/>
      <c r="D118" s="53"/>
      <c r="E118" s="53"/>
      <c r="F118" s="47">
        <v>0</v>
      </c>
      <c r="G118" s="62">
        <v>0</v>
      </c>
      <c r="H118" s="35">
        <f t="shared" si="1"/>
        <v>0</v>
      </c>
      <c r="I118" s="45">
        <v>0</v>
      </c>
      <c r="J118" s="45">
        <v>0</v>
      </c>
      <c r="K118" s="45">
        <v>0</v>
      </c>
      <c r="L118" s="38">
        <f t="array" ref="L118">SUM(ROUND(I118:K118,0))</f>
        <v>0</v>
      </c>
    </row>
    <row r="119" spans="1:12" ht="32.1" hidden="1" customHeight="1">
      <c r="A119" s="85" t="s">
        <v>539</v>
      </c>
      <c r="B119" s="52"/>
      <c r="C119" s="53"/>
      <c r="D119" s="53"/>
      <c r="E119" s="53"/>
      <c r="F119" s="47">
        <v>0</v>
      </c>
      <c r="G119" s="62">
        <v>0</v>
      </c>
      <c r="H119" s="35">
        <f t="shared" si="1"/>
        <v>0</v>
      </c>
      <c r="I119" s="45">
        <v>0</v>
      </c>
      <c r="J119" s="45">
        <v>0</v>
      </c>
      <c r="K119" s="45">
        <v>0</v>
      </c>
      <c r="L119" s="38">
        <f t="array" ref="L119">SUM(ROUND(I119:K119,0))</f>
        <v>0</v>
      </c>
    </row>
    <row r="120" spans="1:12" ht="32.1" hidden="1" customHeight="1">
      <c r="A120" s="85" t="s">
        <v>540</v>
      </c>
      <c r="B120" s="52"/>
      <c r="C120" s="53"/>
      <c r="D120" s="53"/>
      <c r="E120" s="53"/>
      <c r="F120" s="47">
        <v>0</v>
      </c>
      <c r="G120" s="62">
        <v>0</v>
      </c>
      <c r="H120" s="35">
        <f t="shared" si="1"/>
        <v>0</v>
      </c>
      <c r="I120" s="45">
        <v>0</v>
      </c>
      <c r="J120" s="45">
        <v>0</v>
      </c>
      <c r="K120" s="45">
        <v>0</v>
      </c>
      <c r="L120" s="38">
        <f t="array" ref="L120">SUM(ROUND(I120:K120,0))</f>
        <v>0</v>
      </c>
    </row>
    <row r="121" spans="1:12" ht="32.1" hidden="1" customHeight="1">
      <c r="A121" s="85" t="s">
        <v>541</v>
      </c>
      <c r="B121" s="52"/>
      <c r="C121" s="53"/>
      <c r="D121" s="53"/>
      <c r="E121" s="53"/>
      <c r="F121" s="47">
        <v>0</v>
      </c>
      <c r="G121" s="62">
        <v>0</v>
      </c>
      <c r="H121" s="35">
        <f t="shared" si="1"/>
        <v>0</v>
      </c>
      <c r="I121" s="45">
        <v>0</v>
      </c>
      <c r="J121" s="45">
        <v>0</v>
      </c>
      <c r="K121" s="45">
        <v>0</v>
      </c>
      <c r="L121" s="38">
        <f t="array" ref="L121">SUM(ROUND(I121:K121,0))</f>
        <v>0</v>
      </c>
    </row>
    <row r="122" spans="1:12" ht="32.1" hidden="1" customHeight="1">
      <c r="A122" s="85" t="s">
        <v>542</v>
      </c>
      <c r="B122" s="52"/>
      <c r="C122" s="53"/>
      <c r="D122" s="53"/>
      <c r="E122" s="53"/>
      <c r="F122" s="47">
        <v>0</v>
      </c>
      <c r="G122" s="62">
        <v>0</v>
      </c>
      <c r="H122" s="35">
        <f t="shared" si="1"/>
        <v>0</v>
      </c>
      <c r="I122" s="45">
        <v>0</v>
      </c>
      <c r="J122" s="45">
        <v>0</v>
      </c>
      <c r="K122" s="45">
        <v>0</v>
      </c>
      <c r="L122" s="38">
        <f t="array" ref="L122">SUM(ROUND(I122:K122,0))</f>
        <v>0</v>
      </c>
    </row>
    <row r="123" spans="1:12" ht="32.1" hidden="1" customHeight="1">
      <c r="A123" s="85" t="s">
        <v>543</v>
      </c>
      <c r="B123" s="52"/>
      <c r="C123" s="53"/>
      <c r="D123" s="53"/>
      <c r="E123" s="53"/>
      <c r="F123" s="47">
        <v>0</v>
      </c>
      <c r="G123" s="62">
        <v>0</v>
      </c>
      <c r="H123" s="35">
        <f t="shared" si="1"/>
        <v>0</v>
      </c>
      <c r="I123" s="45">
        <v>0</v>
      </c>
      <c r="J123" s="45">
        <v>0</v>
      </c>
      <c r="K123" s="45">
        <v>0</v>
      </c>
      <c r="L123" s="38">
        <f t="array" ref="L123">SUM(ROUND(I123:K123,0))</f>
        <v>0</v>
      </c>
    </row>
    <row r="124" spans="1:12" ht="32.1" hidden="1" customHeight="1">
      <c r="A124" s="85" t="s">
        <v>544</v>
      </c>
      <c r="B124" s="52"/>
      <c r="C124" s="53"/>
      <c r="D124" s="53"/>
      <c r="E124" s="53"/>
      <c r="F124" s="47">
        <v>0</v>
      </c>
      <c r="G124" s="62">
        <v>0</v>
      </c>
      <c r="H124" s="35">
        <f t="shared" si="1"/>
        <v>0</v>
      </c>
      <c r="I124" s="45">
        <v>0</v>
      </c>
      <c r="J124" s="45">
        <v>0</v>
      </c>
      <c r="K124" s="45">
        <v>0</v>
      </c>
      <c r="L124" s="38">
        <f t="array" ref="L124">SUM(ROUND(I124:K124,0))</f>
        <v>0</v>
      </c>
    </row>
    <row r="125" spans="1:12" ht="32.1" hidden="1" customHeight="1">
      <c r="A125" s="85" t="s">
        <v>545</v>
      </c>
      <c r="B125" s="52"/>
      <c r="C125" s="53"/>
      <c r="D125" s="53"/>
      <c r="E125" s="53"/>
      <c r="F125" s="47">
        <v>0</v>
      </c>
      <c r="G125" s="62">
        <v>0</v>
      </c>
      <c r="H125" s="35">
        <f t="shared" si="1"/>
        <v>0</v>
      </c>
      <c r="I125" s="45">
        <v>0</v>
      </c>
      <c r="J125" s="45">
        <v>0</v>
      </c>
      <c r="K125" s="45">
        <v>0</v>
      </c>
      <c r="L125" s="38">
        <f t="array" ref="L125">SUM(ROUND(I125:K125,0))</f>
        <v>0</v>
      </c>
    </row>
    <row r="126" spans="1:12" ht="32.1" hidden="1" customHeight="1">
      <c r="A126" s="85" t="s">
        <v>546</v>
      </c>
      <c r="B126" s="52"/>
      <c r="C126" s="53"/>
      <c r="D126" s="53"/>
      <c r="E126" s="53"/>
      <c r="F126" s="47">
        <v>0</v>
      </c>
      <c r="G126" s="62">
        <v>0</v>
      </c>
      <c r="H126" s="35">
        <f t="shared" si="1"/>
        <v>0</v>
      </c>
      <c r="I126" s="45">
        <v>0</v>
      </c>
      <c r="J126" s="45">
        <v>0</v>
      </c>
      <c r="K126" s="45">
        <v>0</v>
      </c>
      <c r="L126" s="38">
        <f t="array" ref="L126">SUM(ROUND(I126:K126,0))</f>
        <v>0</v>
      </c>
    </row>
    <row r="127" spans="1:12" ht="32.1" hidden="1" customHeight="1">
      <c r="A127" s="85" t="s">
        <v>547</v>
      </c>
      <c r="B127" s="52"/>
      <c r="C127" s="53"/>
      <c r="D127" s="53"/>
      <c r="E127" s="53"/>
      <c r="F127" s="47">
        <v>0</v>
      </c>
      <c r="G127" s="62">
        <v>0</v>
      </c>
      <c r="H127" s="35">
        <f t="shared" si="1"/>
        <v>0</v>
      </c>
      <c r="I127" s="45">
        <v>0</v>
      </c>
      <c r="J127" s="45">
        <v>0</v>
      </c>
      <c r="K127" s="45">
        <v>0</v>
      </c>
      <c r="L127" s="38">
        <f t="array" ref="L127">SUM(ROUND(I127:K127,0))</f>
        <v>0</v>
      </c>
    </row>
    <row r="128" spans="1:12" ht="32.1" hidden="1" customHeight="1">
      <c r="A128" s="85" t="s">
        <v>548</v>
      </c>
      <c r="B128" s="52"/>
      <c r="C128" s="53"/>
      <c r="D128" s="53"/>
      <c r="E128" s="53"/>
      <c r="F128" s="47">
        <v>0</v>
      </c>
      <c r="G128" s="62">
        <v>0</v>
      </c>
      <c r="H128" s="35">
        <f t="shared" si="1"/>
        <v>0</v>
      </c>
      <c r="I128" s="45">
        <v>0</v>
      </c>
      <c r="J128" s="45">
        <v>0</v>
      </c>
      <c r="K128" s="45">
        <v>0</v>
      </c>
      <c r="L128" s="38">
        <f t="array" ref="L128">SUM(ROUND(I128:K128,0))</f>
        <v>0</v>
      </c>
    </row>
    <row r="129" spans="1:12" ht="32.1" hidden="1" customHeight="1">
      <c r="A129" s="85" t="s">
        <v>549</v>
      </c>
      <c r="B129" s="52"/>
      <c r="C129" s="53"/>
      <c r="D129" s="53"/>
      <c r="E129" s="53"/>
      <c r="F129" s="47">
        <v>0</v>
      </c>
      <c r="G129" s="62">
        <v>0</v>
      </c>
      <c r="H129" s="35">
        <f t="shared" si="1"/>
        <v>0</v>
      </c>
      <c r="I129" s="45">
        <v>0</v>
      </c>
      <c r="J129" s="45">
        <v>0</v>
      </c>
      <c r="K129" s="45">
        <v>0</v>
      </c>
      <c r="L129" s="38">
        <f t="array" ref="L129">SUM(ROUND(I129:K129,0))</f>
        <v>0</v>
      </c>
    </row>
    <row r="130" spans="1:12" ht="32.1" hidden="1" customHeight="1">
      <c r="A130" s="85" t="s">
        <v>550</v>
      </c>
      <c r="B130" s="52"/>
      <c r="C130" s="53"/>
      <c r="D130" s="53"/>
      <c r="E130" s="53"/>
      <c r="F130" s="47">
        <v>0</v>
      </c>
      <c r="G130" s="62">
        <v>0</v>
      </c>
      <c r="H130" s="35">
        <f t="shared" si="1"/>
        <v>0</v>
      </c>
      <c r="I130" s="45">
        <v>0</v>
      </c>
      <c r="J130" s="45">
        <v>0</v>
      </c>
      <c r="K130" s="45">
        <v>0</v>
      </c>
      <c r="L130" s="38">
        <f t="array" ref="L130">SUM(ROUND(I130:K130,0))</f>
        <v>0</v>
      </c>
    </row>
    <row r="131" spans="1:12" ht="32.1" hidden="1" customHeight="1">
      <c r="A131" s="85" t="s">
        <v>551</v>
      </c>
      <c r="B131" s="52"/>
      <c r="C131" s="53"/>
      <c r="D131" s="53"/>
      <c r="E131" s="53"/>
      <c r="F131" s="47">
        <v>0</v>
      </c>
      <c r="G131" s="62">
        <v>0</v>
      </c>
      <c r="H131" s="35">
        <f t="shared" si="1"/>
        <v>0</v>
      </c>
      <c r="I131" s="45">
        <v>0</v>
      </c>
      <c r="J131" s="45">
        <v>0</v>
      </c>
      <c r="K131" s="45">
        <v>0</v>
      </c>
      <c r="L131" s="38">
        <f t="array" ref="L131">SUM(ROUND(I131:K131,0))</f>
        <v>0</v>
      </c>
    </row>
    <row r="132" spans="1:12" ht="32.1" hidden="1" customHeight="1">
      <c r="A132" s="85" t="s">
        <v>552</v>
      </c>
      <c r="B132" s="52"/>
      <c r="C132" s="53"/>
      <c r="D132" s="53"/>
      <c r="E132" s="53"/>
      <c r="F132" s="47">
        <v>0</v>
      </c>
      <c r="G132" s="62">
        <v>0</v>
      </c>
      <c r="H132" s="35">
        <f t="shared" si="1"/>
        <v>0</v>
      </c>
      <c r="I132" s="45">
        <v>0</v>
      </c>
      <c r="J132" s="45">
        <v>0</v>
      </c>
      <c r="K132" s="45">
        <v>0</v>
      </c>
      <c r="L132" s="38">
        <f t="array" ref="L132">SUM(ROUND(I132:K132,0))</f>
        <v>0</v>
      </c>
    </row>
    <row r="133" spans="1:12" ht="32.1" hidden="1" customHeight="1">
      <c r="A133" s="85" t="s">
        <v>553</v>
      </c>
      <c r="B133" s="52"/>
      <c r="C133" s="53"/>
      <c r="D133" s="53"/>
      <c r="E133" s="53"/>
      <c r="F133" s="47">
        <v>0</v>
      </c>
      <c r="G133" s="62">
        <v>0</v>
      </c>
      <c r="H133" s="35">
        <f t="shared" si="1"/>
        <v>0</v>
      </c>
      <c r="I133" s="45">
        <v>0</v>
      </c>
      <c r="J133" s="45">
        <v>0</v>
      </c>
      <c r="K133" s="45">
        <v>0</v>
      </c>
      <c r="L133" s="38">
        <f t="array" ref="L133">SUM(ROUND(I133:K133,0))</f>
        <v>0</v>
      </c>
    </row>
    <row r="134" spans="1:12" ht="32.1" hidden="1" customHeight="1">
      <c r="A134" s="85" t="s">
        <v>554</v>
      </c>
      <c r="B134" s="52"/>
      <c r="C134" s="53"/>
      <c r="D134" s="53"/>
      <c r="E134" s="53"/>
      <c r="F134" s="47">
        <v>0</v>
      </c>
      <c r="G134" s="62">
        <v>0</v>
      </c>
      <c r="H134" s="35">
        <f t="shared" si="1"/>
        <v>0</v>
      </c>
      <c r="I134" s="45">
        <v>0</v>
      </c>
      <c r="J134" s="45">
        <v>0</v>
      </c>
      <c r="K134" s="45">
        <v>0</v>
      </c>
      <c r="L134" s="38">
        <f t="array" ref="L134">SUM(ROUND(I134:K134,0))</f>
        <v>0</v>
      </c>
    </row>
    <row r="135" spans="1:12" ht="32.1" hidden="1" customHeight="1">
      <c r="A135" s="85" t="s">
        <v>555</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row>
    <row r="136" spans="1:12" ht="32.1" hidden="1" customHeight="1">
      <c r="A136" s="85" t="s">
        <v>556</v>
      </c>
      <c r="B136" s="52"/>
      <c r="C136" s="53"/>
      <c r="D136" s="53"/>
      <c r="E136" s="53"/>
      <c r="F136" s="47">
        <v>0</v>
      </c>
      <c r="G136" s="62">
        <v>0</v>
      </c>
      <c r="H136" s="35">
        <f t="shared" si="2"/>
        <v>0</v>
      </c>
      <c r="I136" s="45">
        <v>0</v>
      </c>
      <c r="J136" s="45">
        <v>0</v>
      </c>
      <c r="K136" s="45">
        <v>0</v>
      </c>
      <c r="L136" s="38">
        <f t="array" ref="L136">SUM(ROUND(I136:K136,0))</f>
        <v>0</v>
      </c>
    </row>
    <row r="137" spans="1:12" ht="32.1" hidden="1" customHeight="1">
      <c r="A137" s="85" t="s">
        <v>557</v>
      </c>
      <c r="B137" s="52"/>
      <c r="C137" s="53"/>
      <c r="D137" s="53"/>
      <c r="E137" s="53"/>
      <c r="F137" s="47">
        <v>0</v>
      </c>
      <c r="G137" s="62">
        <v>0</v>
      </c>
      <c r="H137" s="35">
        <f t="shared" si="2"/>
        <v>0</v>
      </c>
      <c r="I137" s="45">
        <v>0</v>
      </c>
      <c r="J137" s="45">
        <v>0</v>
      </c>
      <c r="K137" s="45">
        <v>0</v>
      </c>
      <c r="L137" s="38">
        <f t="array" ref="L137">SUM(ROUND(I137:K137,0))</f>
        <v>0</v>
      </c>
    </row>
    <row r="138" spans="1:12" ht="32.1" hidden="1" customHeight="1">
      <c r="A138" s="85" t="s">
        <v>558</v>
      </c>
      <c r="B138" s="52"/>
      <c r="C138" s="53"/>
      <c r="D138" s="53"/>
      <c r="E138" s="53"/>
      <c r="F138" s="47">
        <v>0</v>
      </c>
      <c r="G138" s="62">
        <v>0</v>
      </c>
      <c r="H138" s="35">
        <f t="shared" si="2"/>
        <v>0</v>
      </c>
      <c r="I138" s="45">
        <v>0</v>
      </c>
      <c r="J138" s="45">
        <v>0</v>
      </c>
      <c r="K138" s="45">
        <v>0</v>
      </c>
      <c r="L138" s="38">
        <f t="array" ref="L138">SUM(ROUND(I138:K138,0))</f>
        <v>0</v>
      </c>
    </row>
    <row r="139" spans="1:12" ht="32.1" hidden="1" customHeight="1">
      <c r="A139" s="85" t="s">
        <v>559</v>
      </c>
      <c r="B139" s="52"/>
      <c r="C139" s="53"/>
      <c r="D139" s="53"/>
      <c r="E139" s="53"/>
      <c r="F139" s="47">
        <v>0</v>
      </c>
      <c r="G139" s="62">
        <v>0</v>
      </c>
      <c r="H139" s="35">
        <f t="shared" si="2"/>
        <v>0</v>
      </c>
      <c r="I139" s="45">
        <v>0</v>
      </c>
      <c r="J139" s="45">
        <v>0</v>
      </c>
      <c r="K139" s="45">
        <v>0</v>
      </c>
      <c r="L139" s="38">
        <f t="array" ref="L139">SUM(ROUND(I139:K139,0))</f>
        <v>0</v>
      </c>
    </row>
    <row r="140" spans="1:12" ht="32.1" hidden="1" customHeight="1">
      <c r="A140" s="85" t="s">
        <v>560</v>
      </c>
      <c r="B140" s="52"/>
      <c r="C140" s="53"/>
      <c r="D140" s="53"/>
      <c r="E140" s="53"/>
      <c r="F140" s="47">
        <v>0</v>
      </c>
      <c r="G140" s="62">
        <v>0</v>
      </c>
      <c r="H140" s="35">
        <f t="shared" si="2"/>
        <v>0</v>
      </c>
      <c r="I140" s="45">
        <v>0</v>
      </c>
      <c r="J140" s="45">
        <v>0</v>
      </c>
      <c r="K140" s="45">
        <v>0</v>
      </c>
      <c r="L140" s="38">
        <f t="array" ref="L140">SUM(ROUND(I140:K140,0))</f>
        <v>0</v>
      </c>
    </row>
    <row r="141" spans="1:12" ht="32.1" hidden="1" customHeight="1">
      <c r="A141" s="85" t="s">
        <v>561</v>
      </c>
      <c r="B141" s="52"/>
      <c r="C141" s="53"/>
      <c r="D141" s="53"/>
      <c r="E141" s="53"/>
      <c r="F141" s="47">
        <v>0</v>
      </c>
      <c r="G141" s="62">
        <v>0</v>
      </c>
      <c r="H141" s="35">
        <f t="shared" si="2"/>
        <v>0</v>
      </c>
      <c r="I141" s="45">
        <v>0</v>
      </c>
      <c r="J141" s="45">
        <v>0</v>
      </c>
      <c r="K141" s="45">
        <v>0</v>
      </c>
      <c r="L141" s="38">
        <f t="array" ref="L141">SUM(ROUND(I141:K141,0))</f>
        <v>0</v>
      </c>
    </row>
    <row r="142" spans="1:12" ht="32.1" hidden="1" customHeight="1">
      <c r="A142" s="85" t="s">
        <v>562</v>
      </c>
      <c r="B142" s="52"/>
      <c r="C142" s="53"/>
      <c r="D142" s="53"/>
      <c r="E142" s="53"/>
      <c r="F142" s="47">
        <v>0</v>
      </c>
      <c r="G142" s="62">
        <v>0</v>
      </c>
      <c r="H142" s="35">
        <f t="shared" si="2"/>
        <v>0</v>
      </c>
      <c r="I142" s="45">
        <v>0</v>
      </c>
      <c r="J142" s="45">
        <v>0</v>
      </c>
      <c r="K142" s="45">
        <v>0</v>
      </c>
      <c r="L142" s="38">
        <f t="array" ref="L142">SUM(ROUND(I142:K142,0))</f>
        <v>0</v>
      </c>
    </row>
    <row r="143" spans="1:12" ht="32.1" hidden="1" customHeight="1">
      <c r="A143" s="85" t="s">
        <v>563</v>
      </c>
      <c r="B143" s="52"/>
      <c r="C143" s="53"/>
      <c r="D143" s="53"/>
      <c r="E143" s="53"/>
      <c r="F143" s="47">
        <v>0</v>
      </c>
      <c r="G143" s="62">
        <v>0</v>
      </c>
      <c r="H143" s="35">
        <f t="shared" si="2"/>
        <v>0</v>
      </c>
      <c r="I143" s="45">
        <v>0</v>
      </c>
      <c r="J143" s="45">
        <v>0</v>
      </c>
      <c r="K143" s="45">
        <v>0</v>
      </c>
      <c r="L143" s="38">
        <f t="array" ref="L143">SUM(ROUND(I143:K143,0))</f>
        <v>0</v>
      </c>
    </row>
    <row r="144" spans="1:12" ht="32.1" hidden="1" customHeight="1">
      <c r="A144" s="85" t="s">
        <v>564</v>
      </c>
      <c r="B144" s="52"/>
      <c r="C144" s="53"/>
      <c r="D144" s="53"/>
      <c r="E144" s="53"/>
      <c r="F144" s="47">
        <v>0</v>
      </c>
      <c r="G144" s="62">
        <v>0</v>
      </c>
      <c r="H144" s="35">
        <f t="shared" si="2"/>
        <v>0</v>
      </c>
      <c r="I144" s="45">
        <v>0</v>
      </c>
      <c r="J144" s="45">
        <v>0</v>
      </c>
      <c r="K144" s="45">
        <v>0</v>
      </c>
      <c r="L144" s="38">
        <f t="array" ref="L144">SUM(ROUND(I144:K144,0))</f>
        <v>0</v>
      </c>
    </row>
    <row r="145" spans="1:12" ht="32.1" hidden="1" customHeight="1">
      <c r="A145" s="85" t="s">
        <v>565</v>
      </c>
      <c r="B145" s="52"/>
      <c r="C145" s="53"/>
      <c r="D145" s="53"/>
      <c r="E145" s="53"/>
      <c r="F145" s="47">
        <v>0</v>
      </c>
      <c r="G145" s="62">
        <v>0</v>
      </c>
      <c r="H145" s="35">
        <f t="shared" si="2"/>
        <v>0</v>
      </c>
      <c r="I145" s="45">
        <v>0</v>
      </c>
      <c r="J145" s="45">
        <v>0</v>
      </c>
      <c r="K145" s="45">
        <v>0</v>
      </c>
      <c r="L145" s="38">
        <f t="array" ref="L145">SUM(ROUND(I145:K145,0))</f>
        <v>0</v>
      </c>
    </row>
    <row r="146" spans="1:12" ht="32.1" hidden="1" customHeight="1">
      <c r="A146" s="85" t="s">
        <v>566</v>
      </c>
      <c r="B146" s="52"/>
      <c r="C146" s="53"/>
      <c r="D146" s="53"/>
      <c r="E146" s="53"/>
      <c r="F146" s="47">
        <v>0</v>
      </c>
      <c r="G146" s="62">
        <v>0</v>
      </c>
      <c r="H146" s="35">
        <f t="shared" si="2"/>
        <v>0</v>
      </c>
      <c r="I146" s="45">
        <v>0</v>
      </c>
      <c r="J146" s="45">
        <v>0</v>
      </c>
      <c r="K146" s="45">
        <v>0</v>
      </c>
      <c r="L146" s="38">
        <f t="array" ref="L146">SUM(ROUND(I146:K146,0))</f>
        <v>0</v>
      </c>
    </row>
    <row r="147" spans="1:12" ht="32.1" hidden="1" customHeight="1">
      <c r="A147" s="85" t="s">
        <v>567</v>
      </c>
      <c r="B147" s="52"/>
      <c r="C147" s="53"/>
      <c r="D147" s="53"/>
      <c r="E147" s="53"/>
      <c r="F147" s="47">
        <v>0</v>
      </c>
      <c r="G147" s="62">
        <v>0</v>
      </c>
      <c r="H147" s="35">
        <f t="shared" si="2"/>
        <v>0</v>
      </c>
      <c r="I147" s="45">
        <v>0</v>
      </c>
      <c r="J147" s="45">
        <v>0</v>
      </c>
      <c r="K147" s="45">
        <v>0</v>
      </c>
      <c r="L147" s="38">
        <f t="array" ref="L147">SUM(ROUND(I147:K147,0))</f>
        <v>0</v>
      </c>
    </row>
    <row r="148" spans="1:12" ht="32.1" hidden="1" customHeight="1">
      <c r="A148" s="85" t="s">
        <v>568</v>
      </c>
      <c r="B148" s="52"/>
      <c r="C148" s="53"/>
      <c r="D148" s="53"/>
      <c r="E148" s="53"/>
      <c r="F148" s="47">
        <v>0</v>
      </c>
      <c r="G148" s="62">
        <v>0</v>
      </c>
      <c r="H148" s="35">
        <f t="shared" si="2"/>
        <v>0</v>
      </c>
      <c r="I148" s="45">
        <v>0</v>
      </c>
      <c r="J148" s="45">
        <v>0</v>
      </c>
      <c r="K148" s="45">
        <v>0</v>
      </c>
      <c r="L148" s="38">
        <f t="array" ref="L148">SUM(ROUND(I148:K148,0))</f>
        <v>0</v>
      </c>
    </row>
    <row r="149" spans="1:12" ht="32.1" hidden="1" customHeight="1">
      <c r="A149" s="85" t="s">
        <v>569</v>
      </c>
      <c r="B149" s="52"/>
      <c r="C149" s="53"/>
      <c r="D149" s="53"/>
      <c r="E149" s="53"/>
      <c r="F149" s="47">
        <v>0</v>
      </c>
      <c r="G149" s="62">
        <v>0</v>
      </c>
      <c r="H149" s="35">
        <f t="shared" si="2"/>
        <v>0</v>
      </c>
      <c r="I149" s="45">
        <v>0</v>
      </c>
      <c r="J149" s="45">
        <v>0</v>
      </c>
      <c r="K149" s="45">
        <v>0</v>
      </c>
      <c r="L149" s="38">
        <f t="array" ref="L149">SUM(ROUND(I149:K149,0))</f>
        <v>0</v>
      </c>
    </row>
    <row r="150" spans="1:12" ht="32.1" hidden="1" customHeight="1">
      <c r="A150" s="85" t="s">
        <v>570</v>
      </c>
      <c r="B150" s="52"/>
      <c r="C150" s="53"/>
      <c r="D150" s="53"/>
      <c r="E150" s="53"/>
      <c r="F150" s="47">
        <v>0</v>
      </c>
      <c r="G150" s="62">
        <v>0</v>
      </c>
      <c r="H150" s="35">
        <f t="shared" si="2"/>
        <v>0</v>
      </c>
      <c r="I150" s="45">
        <v>0</v>
      </c>
      <c r="J150" s="45">
        <v>0</v>
      </c>
      <c r="K150" s="45">
        <v>0</v>
      </c>
      <c r="L150" s="38">
        <f t="array" ref="L150">SUM(ROUND(I150:K150,0))</f>
        <v>0</v>
      </c>
    </row>
    <row r="151" spans="1:12" ht="32.1" hidden="1" customHeight="1">
      <c r="A151" s="85" t="s">
        <v>571</v>
      </c>
      <c r="B151" s="52"/>
      <c r="C151" s="53"/>
      <c r="D151" s="53"/>
      <c r="E151" s="53"/>
      <c r="F151" s="47">
        <v>0</v>
      </c>
      <c r="G151" s="62">
        <v>0</v>
      </c>
      <c r="H151" s="35">
        <f t="shared" si="2"/>
        <v>0</v>
      </c>
      <c r="I151" s="45">
        <v>0</v>
      </c>
      <c r="J151" s="45">
        <v>0</v>
      </c>
      <c r="K151" s="45">
        <v>0</v>
      </c>
      <c r="L151" s="38">
        <f t="array" ref="L151">SUM(ROUND(I151:K151,0))</f>
        <v>0</v>
      </c>
    </row>
    <row r="152" spans="1:12" ht="32.1" hidden="1" customHeight="1">
      <c r="A152" s="85" t="s">
        <v>572</v>
      </c>
      <c r="B152" s="52"/>
      <c r="C152" s="53"/>
      <c r="D152" s="53"/>
      <c r="E152" s="53"/>
      <c r="F152" s="47">
        <v>0</v>
      </c>
      <c r="G152" s="62">
        <v>0</v>
      </c>
      <c r="H152" s="35">
        <f t="shared" si="2"/>
        <v>0</v>
      </c>
      <c r="I152" s="45">
        <v>0</v>
      </c>
      <c r="J152" s="45">
        <v>0</v>
      </c>
      <c r="K152" s="45">
        <v>0</v>
      </c>
      <c r="L152" s="38">
        <f t="array" ref="L152">SUM(ROUND(I152:K152,0))</f>
        <v>0</v>
      </c>
    </row>
    <row r="153" spans="1:12" ht="32.1" hidden="1" customHeight="1">
      <c r="A153" s="85" t="s">
        <v>573</v>
      </c>
      <c r="B153" s="52"/>
      <c r="C153" s="53"/>
      <c r="D153" s="53"/>
      <c r="E153" s="53"/>
      <c r="F153" s="47">
        <v>0</v>
      </c>
      <c r="G153" s="62">
        <v>0</v>
      </c>
      <c r="H153" s="35">
        <f t="shared" si="2"/>
        <v>0</v>
      </c>
      <c r="I153" s="45">
        <v>0</v>
      </c>
      <c r="J153" s="45">
        <v>0</v>
      </c>
      <c r="K153" s="45">
        <v>0</v>
      </c>
      <c r="L153" s="38">
        <f t="array" ref="L153">SUM(ROUND(I153:K153,0))</f>
        <v>0</v>
      </c>
    </row>
    <row r="154" spans="1:12" ht="32.1" hidden="1" customHeight="1">
      <c r="A154" s="85" t="s">
        <v>574</v>
      </c>
      <c r="B154" s="52"/>
      <c r="C154" s="53"/>
      <c r="D154" s="53"/>
      <c r="E154" s="53"/>
      <c r="F154" s="47">
        <v>0</v>
      </c>
      <c r="G154" s="62">
        <v>0</v>
      </c>
      <c r="H154" s="35">
        <f t="shared" si="2"/>
        <v>0</v>
      </c>
      <c r="I154" s="45">
        <v>0</v>
      </c>
      <c r="J154" s="45">
        <v>0</v>
      </c>
      <c r="K154" s="45">
        <v>0</v>
      </c>
      <c r="L154" s="38">
        <f t="array" ref="L154">SUM(ROUND(I154:K154,0))</f>
        <v>0</v>
      </c>
    </row>
    <row r="155" spans="1:12" ht="32.1" hidden="1" customHeight="1">
      <c r="A155" s="85" t="s">
        <v>575</v>
      </c>
      <c r="B155" s="52"/>
      <c r="C155" s="53"/>
      <c r="D155" s="53"/>
      <c r="E155" s="53"/>
      <c r="F155" s="47">
        <v>0</v>
      </c>
      <c r="G155" s="62">
        <v>0</v>
      </c>
      <c r="H155" s="35">
        <f t="shared" si="2"/>
        <v>0</v>
      </c>
      <c r="I155" s="45">
        <v>0</v>
      </c>
      <c r="J155" s="45">
        <v>0</v>
      </c>
      <c r="K155" s="45">
        <v>0</v>
      </c>
      <c r="L155" s="38">
        <f t="array" ref="L155">SUM(ROUND(I155:K155,0))</f>
        <v>0</v>
      </c>
    </row>
    <row r="156" spans="1:12" ht="32.1" hidden="1" customHeight="1">
      <c r="A156" s="85" t="s">
        <v>576</v>
      </c>
      <c r="B156" s="52"/>
      <c r="C156" s="53"/>
      <c r="D156" s="53"/>
      <c r="E156" s="53"/>
      <c r="F156" s="47">
        <v>0</v>
      </c>
      <c r="G156" s="62">
        <v>0</v>
      </c>
      <c r="H156" s="35">
        <f t="shared" si="2"/>
        <v>0</v>
      </c>
      <c r="I156" s="45">
        <v>0</v>
      </c>
      <c r="J156" s="45">
        <v>0</v>
      </c>
      <c r="K156" s="45">
        <v>0</v>
      </c>
      <c r="L156" s="38">
        <f t="array" ref="L156">SUM(ROUND(I156:K156,0))</f>
        <v>0</v>
      </c>
    </row>
    <row r="157" spans="1:12" ht="32.1" hidden="1" customHeight="1">
      <c r="A157" s="85" t="s">
        <v>577</v>
      </c>
      <c r="B157" s="52"/>
      <c r="C157" s="53"/>
      <c r="D157" s="53"/>
      <c r="E157" s="53"/>
      <c r="F157" s="47">
        <v>0</v>
      </c>
      <c r="G157" s="62">
        <v>0</v>
      </c>
      <c r="H157" s="35">
        <f t="shared" si="2"/>
        <v>0</v>
      </c>
      <c r="I157" s="45">
        <v>0</v>
      </c>
      <c r="J157" s="45">
        <v>0</v>
      </c>
      <c r="K157" s="45">
        <v>0</v>
      </c>
      <c r="L157" s="38">
        <f t="array" ref="L157">SUM(ROUND(I157:K157,0))</f>
        <v>0</v>
      </c>
    </row>
    <row r="158" spans="1:12" ht="32.1" hidden="1" customHeight="1">
      <c r="A158" s="85" t="s">
        <v>578</v>
      </c>
      <c r="B158" s="52"/>
      <c r="C158" s="53"/>
      <c r="D158" s="53"/>
      <c r="E158" s="53"/>
      <c r="F158" s="47">
        <v>0</v>
      </c>
      <c r="G158" s="62">
        <v>0</v>
      </c>
      <c r="H158" s="35">
        <f t="shared" si="2"/>
        <v>0</v>
      </c>
      <c r="I158" s="45">
        <v>0</v>
      </c>
      <c r="J158" s="45">
        <v>0</v>
      </c>
      <c r="K158" s="45">
        <v>0</v>
      </c>
      <c r="L158" s="38">
        <f t="array" ref="L158">SUM(ROUND(I158:K158,0))</f>
        <v>0</v>
      </c>
    </row>
    <row r="159" spans="1:12" ht="32.1" hidden="1" customHeight="1">
      <c r="A159" s="85" t="s">
        <v>579</v>
      </c>
      <c r="B159" s="52"/>
      <c r="C159" s="53"/>
      <c r="D159" s="53"/>
      <c r="E159" s="53"/>
      <c r="F159" s="47">
        <v>0</v>
      </c>
      <c r="G159" s="62">
        <v>0</v>
      </c>
      <c r="H159" s="35">
        <f t="shared" si="2"/>
        <v>0</v>
      </c>
      <c r="I159" s="45">
        <v>0</v>
      </c>
      <c r="J159" s="45">
        <v>0</v>
      </c>
      <c r="K159" s="45">
        <v>0</v>
      </c>
      <c r="L159" s="38">
        <f t="array" ref="L159">SUM(ROUND(I159:K159,0))</f>
        <v>0</v>
      </c>
    </row>
    <row r="160" spans="1:12" ht="32.1" hidden="1" customHeight="1">
      <c r="A160" s="85" t="s">
        <v>580</v>
      </c>
      <c r="B160" s="52"/>
      <c r="C160" s="53"/>
      <c r="D160" s="53"/>
      <c r="E160" s="53"/>
      <c r="F160" s="47">
        <v>0</v>
      </c>
      <c r="G160" s="62">
        <v>0</v>
      </c>
      <c r="H160" s="35">
        <f t="shared" si="2"/>
        <v>0</v>
      </c>
      <c r="I160" s="45">
        <v>0</v>
      </c>
      <c r="J160" s="45">
        <v>0</v>
      </c>
      <c r="K160" s="45">
        <v>0</v>
      </c>
      <c r="L160" s="38">
        <f t="array" ref="L160">SUM(ROUND(I160:K160,0))</f>
        <v>0</v>
      </c>
    </row>
    <row r="161" spans="1:12" ht="32.1" hidden="1" customHeight="1">
      <c r="A161" s="85" t="s">
        <v>581</v>
      </c>
      <c r="B161" s="52"/>
      <c r="C161" s="53"/>
      <c r="D161" s="53"/>
      <c r="E161" s="53"/>
      <c r="F161" s="47">
        <v>0</v>
      </c>
      <c r="G161" s="62">
        <v>0</v>
      </c>
      <c r="H161" s="35">
        <f t="shared" si="2"/>
        <v>0</v>
      </c>
      <c r="I161" s="45">
        <v>0</v>
      </c>
      <c r="J161" s="45">
        <v>0</v>
      </c>
      <c r="K161" s="45">
        <v>0</v>
      </c>
      <c r="L161" s="38">
        <f t="array" ref="L161">SUM(ROUND(I161:K161,0))</f>
        <v>0</v>
      </c>
    </row>
    <row r="162" spans="1:12" ht="32.1" hidden="1" customHeight="1">
      <c r="A162" s="85" t="s">
        <v>582</v>
      </c>
      <c r="B162" s="52"/>
      <c r="C162" s="53"/>
      <c r="D162" s="53"/>
      <c r="E162" s="53"/>
      <c r="F162" s="47">
        <v>0</v>
      </c>
      <c r="G162" s="62">
        <v>0</v>
      </c>
      <c r="H162" s="35">
        <f t="shared" si="2"/>
        <v>0</v>
      </c>
      <c r="I162" s="45">
        <v>0</v>
      </c>
      <c r="J162" s="45">
        <v>0</v>
      </c>
      <c r="K162" s="45">
        <v>0</v>
      </c>
      <c r="L162" s="38">
        <f t="array" ref="L162">SUM(ROUND(I162:K162,0))</f>
        <v>0</v>
      </c>
    </row>
    <row r="163" spans="1:12" ht="32.1" hidden="1" customHeight="1">
      <c r="A163" s="85" t="s">
        <v>583</v>
      </c>
      <c r="B163" s="52"/>
      <c r="C163" s="53"/>
      <c r="D163" s="53"/>
      <c r="E163" s="53"/>
      <c r="F163" s="47">
        <v>0</v>
      </c>
      <c r="G163" s="62">
        <v>0</v>
      </c>
      <c r="H163" s="35">
        <f t="shared" si="2"/>
        <v>0</v>
      </c>
      <c r="I163" s="45">
        <v>0</v>
      </c>
      <c r="J163" s="45">
        <v>0</v>
      </c>
      <c r="K163" s="45">
        <v>0</v>
      </c>
      <c r="L163" s="38">
        <f t="array" ref="L163">SUM(ROUND(I163:K163,0))</f>
        <v>0</v>
      </c>
    </row>
    <row r="164" spans="1:12" ht="32.1" hidden="1" customHeight="1">
      <c r="A164" s="85" t="s">
        <v>584</v>
      </c>
      <c r="B164" s="52"/>
      <c r="C164" s="53"/>
      <c r="D164" s="53"/>
      <c r="E164" s="53"/>
      <c r="F164" s="47">
        <v>0</v>
      </c>
      <c r="G164" s="62">
        <v>0</v>
      </c>
      <c r="H164" s="35">
        <f t="shared" si="2"/>
        <v>0</v>
      </c>
      <c r="I164" s="45">
        <v>0</v>
      </c>
      <c r="J164" s="45">
        <v>0</v>
      </c>
      <c r="K164" s="45">
        <v>0</v>
      </c>
      <c r="L164" s="38">
        <f t="array" ref="L164">SUM(ROUND(I164:K164,0))</f>
        <v>0</v>
      </c>
    </row>
    <row r="165" spans="1:12" ht="32.1" hidden="1" customHeight="1">
      <c r="A165" s="85" t="s">
        <v>585</v>
      </c>
      <c r="B165" s="52"/>
      <c r="C165" s="53"/>
      <c r="D165" s="53"/>
      <c r="E165" s="53"/>
      <c r="F165" s="47">
        <v>0</v>
      </c>
      <c r="G165" s="62">
        <v>0</v>
      </c>
      <c r="H165" s="35">
        <f t="shared" si="2"/>
        <v>0</v>
      </c>
      <c r="I165" s="45">
        <v>0</v>
      </c>
      <c r="J165" s="45">
        <v>0</v>
      </c>
      <c r="K165" s="45">
        <v>0</v>
      </c>
      <c r="L165" s="38">
        <f t="array" ref="L165">SUM(ROUND(I165:K165,0))</f>
        <v>0</v>
      </c>
    </row>
    <row r="166" spans="1:12" ht="32.1" hidden="1" customHeight="1">
      <c r="A166" s="85" t="s">
        <v>586</v>
      </c>
      <c r="B166" s="52"/>
      <c r="C166" s="53"/>
      <c r="D166" s="53"/>
      <c r="E166" s="53"/>
      <c r="F166" s="47">
        <v>0</v>
      </c>
      <c r="G166" s="62">
        <v>0</v>
      </c>
      <c r="H166" s="35">
        <f t="shared" si="2"/>
        <v>0</v>
      </c>
      <c r="I166" s="45">
        <v>0</v>
      </c>
      <c r="J166" s="45">
        <v>0</v>
      </c>
      <c r="K166" s="45">
        <v>0</v>
      </c>
      <c r="L166" s="38">
        <f t="array" ref="L166">SUM(ROUND(I166:K166,0))</f>
        <v>0</v>
      </c>
    </row>
    <row r="167" spans="1:12" ht="32.1" hidden="1" customHeight="1">
      <c r="A167" s="85" t="s">
        <v>587</v>
      </c>
      <c r="B167" s="52"/>
      <c r="C167" s="53"/>
      <c r="D167" s="53"/>
      <c r="E167" s="53"/>
      <c r="F167" s="47">
        <v>0</v>
      </c>
      <c r="G167" s="62">
        <v>0</v>
      </c>
      <c r="H167" s="35">
        <f t="shared" si="2"/>
        <v>0</v>
      </c>
      <c r="I167" s="45">
        <v>0</v>
      </c>
      <c r="J167" s="45">
        <v>0</v>
      </c>
      <c r="K167" s="45">
        <v>0</v>
      </c>
      <c r="L167" s="38">
        <f t="array" ref="L167">SUM(ROUND(I167:K167,0))</f>
        <v>0</v>
      </c>
    </row>
    <row r="168" spans="1:12" ht="32.1" hidden="1" customHeight="1">
      <c r="A168" s="85" t="s">
        <v>588</v>
      </c>
      <c r="B168" s="52"/>
      <c r="C168" s="53"/>
      <c r="D168" s="53"/>
      <c r="E168" s="53"/>
      <c r="F168" s="47">
        <v>0</v>
      </c>
      <c r="G168" s="62">
        <v>0</v>
      </c>
      <c r="H168" s="35">
        <f t="shared" si="2"/>
        <v>0</v>
      </c>
      <c r="I168" s="45">
        <v>0</v>
      </c>
      <c r="J168" s="45">
        <v>0</v>
      </c>
      <c r="K168" s="45">
        <v>0</v>
      </c>
      <c r="L168" s="38">
        <f t="array" ref="L168">SUM(ROUND(I168:K168,0))</f>
        <v>0</v>
      </c>
    </row>
    <row r="169" spans="1:12" ht="32.1" hidden="1" customHeight="1">
      <c r="A169" s="85" t="s">
        <v>589</v>
      </c>
      <c r="B169" s="52"/>
      <c r="C169" s="53"/>
      <c r="D169" s="53"/>
      <c r="E169" s="53"/>
      <c r="F169" s="47">
        <v>0</v>
      </c>
      <c r="G169" s="62">
        <v>0</v>
      </c>
      <c r="H169" s="35">
        <f t="shared" si="2"/>
        <v>0</v>
      </c>
      <c r="I169" s="45">
        <v>0</v>
      </c>
      <c r="J169" s="45">
        <v>0</v>
      </c>
      <c r="K169" s="45">
        <v>0</v>
      </c>
      <c r="L169" s="38">
        <f t="array" ref="L169">SUM(ROUND(I169:K169,0))</f>
        <v>0</v>
      </c>
    </row>
    <row r="170" spans="1:12" ht="32.1" hidden="1" customHeight="1">
      <c r="A170" s="85" t="s">
        <v>590</v>
      </c>
      <c r="B170" s="52"/>
      <c r="C170" s="53"/>
      <c r="D170" s="53"/>
      <c r="E170" s="53"/>
      <c r="F170" s="47">
        <v>0</v>
      </c>
      <c r="G170" s="62">
        <v>0</v>
      </c>
      <c r="H170" s="35">
        <f t="shared" si="2"/>
        <v>0</v>
      </c>
      <c r="I170" s="45">
        <v>0</v>
      </c>
      <c r="J170" s="45">
        <v>0</v>
      </c>
      <c r="K170" s="45">
        <v>0</v>
      </c>
      <c r="L170" s="38">
        <f t="array" ref="L170">SUM(ROUND(I170:K170,0))</f>
        <v>0</v>
      </c>
    </row>
    <row r="171" spans="1:12" ht="32.1" hidden="1" customHeight="1">
      <c r="A171" s="85" t="s">
        <v>591</v>
      </c>
      <c r="B171" s="52"/>
      <c r="C171" s="53"/>
      <c r="D171" s="53"/>
      <c r="E171" s="53"/>
      <c r="F171" s="47">
        <v>0</v>
      </c>
      <c r="G171" s="62">
        <v>0</v>
      </c>
      <c r="H171" s="35">
        <f t="shared" si="2"/>
        <v>0</v>
      </c>
      <c r="I171" s="45">
        <v>0</v>
      </c>
      <c r="J171" s="45">
        <v>0</v>
      </c>
      <c r="K171" s="45">
        <v>0</v>
      </c>
      <c r="L171" s="38">
        <f t="array" ref="L171">SUM(ROUND(I171:K171,0))</f>
        <v>0</v>
      </c>
    </row>
    <row r="172" spans="1:12" ht="32.1" hidden="1" customHeight="1">
      <c r="A172" s="85" t="s">
        <v>592</v>
      </c>
      <c r="B172" s="52"/>
      <c r="C172" s="53"/>
      <c r="D172" s="53"/>
      <c r="E172" s="53"/>
      <c r="F172" s="47">
        <v>0</v>
      </c>
      <c r="G172" s="62">
        <v>0</v>
      </c>
      <c r="H172" s="35">
        <f t="shared" si="2"/>
        <v>0</v>
      </c>
      <c r="I172" s="45">
        <v>0</v>
      </c>
      <c r="J172" s="45">
        <v>0</v>
      </c>
      <c r="K172" s="45">
        <v>0</v>
      </c>
      <c r="L172" s="38">
        <f t="array" ref="L172">SUM(ROUND(I172:K172,0))</f>
        <v>0</v>
      </c>
    </row>
    <row r="173" spans="1:12" ht="32.1" hidden="1" customHeight="1">
      <c r="A173" s="85" t="s">
        <v>593</v>
      </c>
      <c r="B173" s="52"/>
      <c r="C173" s="53"/>
      <c r="D173" s="53"/>
      <c r="E173" s="53"/>
      <c r="F173" s="47">
        <v>0</v>
      </c>
      <c r="G173" s="62">
        <v>0</v>
      </c>
      <c r="H173" s="35">
        <f t="shared" si="2"/>
        <v>0</v>
      </c>
      <c r="I173" s="45">
        <v>0</v>
      </c>
      <c r="J173" s="45">
        <v>0</v>
      </c>
      <c r="K173" s="45">
        <v>0</v>
      </c>
      <c r="L173" s="38">
        <f t="array" ref="L173">SUM(ROUND(I173:K173,0))</f>
        <v>0</v>
      </c>
    </row>
    <row r="174" spans="1:12" ht="32.1" hidden="1" customHeight="1">
      <c r="A174" s="85" t="s">
        <v>594</v>
      </c>
      <c r="B174" s="52"/>
      <c r="C174" s="53"/>
      <c r="D174" s="53"/>
      <c r="E174" s="53"/>
      <c r="F174" s="47">
        <v>0</v>
      </c>
      <c r="G174" s="62">
        <v>0</v>
      </c>
      <c r="H174" s="35">
        <f t="shared" si="2"/>
        <v>0</v>
      </c>
      <c r="I174" s="45">
        <v>0</v>
      </c>
      <c r="J174" s="45">
        <v>0</v>
      </c>
      <c r="K174" s="45">
        <v>0</v>
      </c>
      <c r="L174" s="38">
        <f t="array" ref="L174">SUM(ROUND(I174:K174,0))</f>
        <v>0</v>
      </c>
    </row>
    <row r="175" spans="1:12" ht="32.1" hidden="1" customHeight="1">
      <c r="A175" s="85" t="s">
        <v>595</v>
      </c>
      <c r="B175" s="52"/>
      <c r="C175" s="53"/>
      <c r="D175" s="53"/>
      <c r="E175" s="53"/>
      <c r="F175" s="47">
        <v>0</v>
      </c>
      <c r="G175" s="62">
        <v>0</v>
      </c>
      <c r="H175" s="35">
        <f t="shared" si="2"/>
        <v>0</v>
      </c>
      <c r="I175" s="45">
        <v>0</v>
      </c>
      <c r="J175" s="45">
        <v>0</v>
      </c>
      <c r="K175" s="45">
        <v>0</v>
      </c>
      <c r="L175" s="38">
        <f t="array" ref="L175">SUM(ROUND(I175:K175,0))</f>
        <v>0</v>
      </c>
    </row>
    <row r="176" spans="1:12" ht="32.1" hidden="1" customHeight="1">
      <c r="A176" s="85" t="s">
        <v>596</v>
      </c>
      <c r="B176" s="52"/>
      <c r="C176" s="53"/>
      <c r="D176" s="53"/>
      <c r="E176" s="53"/>
      <c r="F176" s="47">
        <v>0</v>
      </c>
      <c r="G176" s="62">
        <v>0</v>
      </c>
      <c r="H176" s="35">
        <f t="shared" si="2"/>
        <v>0</v>
      </c>
      <c r="I176" s="45">
        <v>0</v>
      </c>
      <c r="J176" s="45">
        <v>0</v>
      </c>
      <c r="K176" s="45">
        <v>0</v>
      </c>
      <c r="L176" s="38">
        <f t="array" ref="L176">SUM(ROUND(I176:K176,0))</f>
        <v>0</v>
      </c>
    </row>
    <row r="177" spans="1:12" ht="32.1" hidden="1" customHeight="1">
      <c r="A177" s="85" t="s">
        <v>597</v>
      </c>
      <c r="B177" s="52"/>
      <c r="C177" s="53"/>
      <c r="D177" s="53"/>
      <c r="E177" s="53"/>
      <c r="F177" s="47">
        <v>0</v>
      </c>
      <c r="G177" s="62">
        <v>0</v>
      </c>
      <c r="H177" s="35">
        <f t="shared" si="2"/>
        <v>0</v>
      </c>
      <c r="I177" s="45">
        <v>0</v>
      </c>
      <c r="J177" s="45">
        <v>0</v>
      </c>
      <c r="K177" s="45">
        <v>0</v>
      </c>
      <c r="L177" s="38">
        <f t="array" ref="L177">SUM(ROUND(I177:K177,0))</f>
        <v>0</v>
      </c>
    </row>
    <row r="178" spans="1:12" ht="32.1" hidden="1" customHeight="1">
      <c r="A178" s="85" t="s">
        <v>598</v>
      </c>
      <c r="B178" s="52"/>
      <c r="C178" s="53"/>
      <c r="D178" s="53"/>
      <c r="E178" s="53"/>
      <c r="F178" s="47">
        <v>0</v>
      </c>
      <c r="G178" s="62">
        <v>0</v>
      </c>
      <c r="H178" s="35">
        <f t="shared" si="2"/>
        <v>0</v>
      </c>
      <c r="I178" s="45">
        <v>0</v>
      </c>
      <c r="J178" s="45">
        <v>0</v>
      </c>
      <c r="K178" s="45">
        <v>0</v>
      </c>
      <c r="L178" s="38">
        <f t="array" ref="L178">SUM(ROUND(I178:K178,0))</f>
        <v>0</v>
      </c>
    </row>
    <row r="179" spans="1:12" ht="32.1" hidden="1" customHeight="1">
      <c r="A179" s="85" t="s">
        <v>599</v>
      </c>
      <c r="B179" s="52"/>
      <c r="C179" s="53"/>
      <c r="D179" s="53"/>
      <c r="E179" s="53"/>
      <c r="F179" s="47">
        <v>0</v>
      </c>
      <c r="G179" s="62">
        <v>0</v>
      </c>
      <c r="H179" s="35">
        <f t="shared" si="2"/>
        <v>0</v>
      </c>
      <c r="I179" s="45">
        <v>0</v>
      </c>
      <c r="J179" s="45">
        <v>0</v>
      </c>
      <c r="K179" s="45">
        <v>0</v>
      </c>
      <c r="L179" s="38">
        <f t="array" ref="L179">SUM(ROUND(I179:K179,0))</f>
        <v>0</v>
      </c>
    </row>
    <row r="180" spans="1:12" ht="32.1" hidden="1" customHeight="1">
      <c r="A180" s="85" t="s">
        <v>600</v>
      </c>
      <c r="B180" s="52"/>
      <c r="C180" s="53"/>
      <c r="D180" s="53"/>
      <c r="E180" s="53"/>
      <c r="F180" s="47">
        <v>0</v>
      </c>
      <c r="G180" s="62">
        <v>0</v>
      </c>
      <c r="H180" s="35">
        <f t="shared" si="2"/>
        <v>0</v>
      </c>
      <c r="I180" s="45">
        <v>0</v>
      </c>
      <c r="J180" s="45">
        <v>0</v>
      </c>
      <c r="K180" s="45">
        <v>0</v>
      </c>
      <c r="L180" s="38">
        <f t="array" ref="L180">SUM(ROUND(I180:K180,0))</f>
        <v>0</v>
      </c>
    </row>
    <row r="181" spans="1:12" ht="32.1" hidden="1" customHeight="1">
      <c r="A181" s="85" t="s">
        <v>601</v>
      </c>
      <c r="B181" s="52"/>
      <c r="C181" s="53"/>
      <c r="D181" s="53"/>
      <c r="E181" s="53"/>
      <c r="F181" s="47">
        <v>0</v>
      </c>
      <c r="G181" s="62">
        <v>0</v>
      </c>
      <c r="H181" s="35">
        <f t="shared" si="2"/>
        <v>0</v>
      </c>
      <c r="I181" s="45">
        <v>0</v>
      </c>
      <c r="J181" s="45">
        <v>0</v>
      </c>
      <c r="K181" s="45">
        <v>0</v>
      </c>
      <c r="L181" s="38">
        <f t="array" ref="L181">SUM(ROUND(I181:K181,0))</f>
        <v>0</v>
      </c>
    </row>
    <row r="182" spans="1:12" ht="32.1" hidden="1" customHeight="1">
      <c r="A182" s="85" t="s">
        <v>602</v>
      </c>
      <c r="B182" s="52"/>
      <c r="C182" s="53"/>
      <c r="D182" s="53"/>
      <c r="E182" s="53"/>
      <c r="F182" s="47">
        <v>0</v>
      </c>
      <c r="G182" s="62">
        <v>0</v>
      </c>
      <c r="H182" s="35">
        <f t="shared" si="2"/>
        <v>0</v>
      </c>
      <c r="I182" s="45">
        <v>0</v>
      </c>
      <c r="J182" s="45">
        <v>0</v>
      </c>
      <c r="K182" s="45">
        <v>0</v>
      </c>
      <c r="L182" s="38">
        <f t="array" ref="L182">SUM(ROUND(I182:K182,0))</f>
        <v>0</v>
      </c>
    </row>
    <row r="183" spans="1:12" ht="32.1" hidden="1" customHeight="1">
      <c r="A183" s="85" t="s">
        <v>603</v>
      </c>
      <c r="B183" s="52"/>
      <c r="C183" s="53"/>
      <c r="D183" s="53"/>
      <c r="E183" s="53"/>
      <c r="F183" s="47">
        <v>0</v>
      </c>
      <c r="G183" s="62">
        <v>0</v>
      </c>
      <c r="H183" s="35">
        <f t="shared" si="2"/>
        <v>0</v>
      </c>
      <c r="I183" s="45">
        <v>0</v>
      </c>
      <c r="J183" s="45">
        <v>0</v>
      </c>
      <c r="K183" s="45">
        <v>0</v>
      </c>
      <c r="L183" s="38">
        <f t="array" ref="L183">SUM(ROUND(I183:K183,0))</f>
        <v>0</v>
      </c>
    </row>
    <row r="184" spans="1:12" ht="32.1" hidden="1" customHeight="1">
      <c r="A184" s="85" t="s">
        <v>604</v>
      </c>
      <c r="B184" s="52"/>
      <c r="C184" s="53"/>
      <c r="D184" s="53"/>
      <c r="E184" s="53"/>
      <c r="F184" s="47">
        <v>0</v>
      </c>
      <c r="G184" s="62">
        <v>0</v>
      </c>
      <c r="H184" s="35">
        <f t="shared" si="2"/>
        <v>0</v>
      </c>
      <c r="I184" s="45">
        <v>0</v>
      </c>
      <c r="J184" s="45">
        <v>0</v>
      </c>
      <c r="K184" s="45">
        <v>0</v>
      </c>
      <c r="L184" s="38">
        <f t="array" ref="L184">SUM(ROUND(I184:K184,0))</f>
        <v>0</v>
      </c>
    </row>
    <row r="185" spans="1:12" ht="32.1" hidden="1" customHeight="1">
      <c r="A185" s="85" t="s">
        <v>605</v>
      </c>
      <c r="B185" s="52"/>
      <c r="C185" s="53"/>
      <c r="D185" s="53"/>
      <c r="E185" s="53"/>
      <c r="F185" s="47">
        <v>0</v>
      </c>
      <c r="G185" s="62">
        <v>0</v>
      </c>
      <c r="H185" s="35">
        <f t="shared" si="2"/>
        <v>0</v>
      </c>
      <c r="I185" s="45">
        <v>0</v>
      </c>
      <c r="J185" s="45">
        <v>0</v>
      </c>
      <c r="K185" s="45">
        <v>0</v>
      </c>
      <c r="L185" s="38">
        <f t="array" ref="L185">SUM(ROUND(I185:K185,0))</f>
        <v>0</v>
      </c>
    </row>
    <row r="186" spans="1:12" ht="32.1" hidden="1" customHeight="1">
      <c r="A186" s="85" t="s">
        <v>606</v>
      </c>
      <c r="B186" s="52"/>
      <c r="C186" s="53"/>
      <c r="D186" s="53"/>
      <c r="E186" s="53"/>
      <c r="F186" s="47">
        <v>0</v>
      </c>
      <c r="G186" s="62">
        <v>0</v>
      </c>
      <c r="H186" s="35">
        <f t="shared" si="2"/>
        <v>0</v>
      </c>
      <c r="I186" s="45">
        <v>0</v>
      </c>
      <c r="J186" s="45">
        <v>0</v>
      </c>
      <c r="K186" s="45">
        <v>0</v>
      </c>
      <c r="L186" s="38">
        <f t="array" ref="L186">SUM(ROUND(I186:K186,0))</f>
        <v>0</v>
      </c>
    </row>
    <row r="187" spans="1:12" ht="32.1" hidden="1" customHeight="1">
      <c r="A187" s="85" t="s">
        <v>607</v>
      </c>
      <c r="B187" s="52"/>
      <c r="C187" s="53"/>
      <c r="D187" s="53"/>
      <c r="E187" s="53"/>
      <c r="F187" s="47">
        <v>0</v>
      </c>
      <c r="G187" s="62">
        <v>0</v>
      </c>
      <c r="H187" s="35">
        <f t="shared" si="2"/>
        <v>0</v>
      </c>
      <c r="I187" s="45">
        <v>0</v>
      </c>
      <c r="J187" s="45">
        <v>0</v>
      </c>
      <c r="K187" s="45">
        <v>0</v>
      </c>
      <c r="L187" s="38">
        <f t="array" ref="L187">SUM(ROUND(I187:K187,0))</f>
        <v>0</v>
      </c>
    </row>
    <row r="188" spans="1:12" ht="32.1" hidden="1" customHeight="1">
      <c r="A188" s="85" t="s">
        <v>608</v>
      </c>
      <c r="B188" s="52"/>
      <c r="C188" s="53"/>
      <c r="D188" s="53"/>
      <c r="E188" s="53"/>
      <c r="F188" s="47">
        <v>0</v>
      </c>
      <c r="G188" s="62">
        <v>0</v>
      </c>
      <c r="H188" s="35">
        <f t="shared" si="2"/>
        <v>0</v>
      </c>
      <c r="I188" s="45">
        <v>0</v>
      </c>
      <c r="J188" s="45">
        <v>0</v>
      </c>
      <c r="K188" s="45">
        <v>0</v>
      </c>
      <c r="L188" s="38">
        <f t="array" ref="L188">SUM(ROUND(I188:K188,0))</f>
        <v>0</v>
      </c>
    </row>
    <row r="189" spans="1:12" ht="32.1" hidden="1" customHeight="1">
      <c r="A189" s="85" t="s">
        <v>609</v>
      </c>
      <c r="B189" s="52"/>
      <c r="C189" s="53"/>
      <c r="D189" s="53"/>
      <c r="E189" s="53"/>
      <c r="F189" s="47">
        <v>0</v>
      </c>
      <c r="G189" s="62">
        <v>0</v>
      </c>
      <c r="H189" s="35">
        <f t="shared" si="2"/>
        <v>0</v>
      </c>
      <c r="I189" s="45">
        <v>0</v>
      </c>
      <c r="J189" s="45">
        <v>0</v>
      </c>
      <c r="K189" s="45">
        <v>0</v>
      </c>
      <c r="L189" s="38">
        <f t="array" ref="L189">SUM(ROUND(I189:K189,0))</f>
        <v>0</v>
      </c>
    </row>
    <row r="190" spans="1:12" ht="32.1" hidden="1" customHeight="1">
      <c r="A190" s="85" t="s">
        <v>610</v>
      </c>
      <c r="B190" s="52"/>
      <c r="C190" s="53"/>
      <c r="D190" s="53"/>
      <c r="E190" s="53"/>
      <c r="F190" s="47">
        <v>0</v>
      </c>
      <c r="G190" s="62">
        <v>0</v>
      </c>
      <c r="H190" s="35">
        <f t="shared" si="2"/>
        <v>0</v>
      </c>
      <c r="I190" s="45">
        <v>0</v>
      </c>
      <c r="J190" s="45">
        <v>0</v>
      </c>
      <c r="K190" s="45">
        <v>0</v>
      </c>
      <c r="L190" s="38">
        <f t="array" ref="L190">SUM(ROUND(I190:K190,0))</f>
        <v>0</v>
      </c>
    </row>
    <row r="191" spans="1:12" ht="32.1" hidden="1" customHeight="1">
      <c r="A191" s="85" t="s">
        <v>611</v>
      </c>
      <c r="B191" s="52"/>
      <c r="C191" s="53"/>
      <c r="D191" s="53"/>
      <c r="E191" s="53"/>
      <c r="F191" s="47">
        <v>0</v>
      </c>
      <c r="G191" s="62">
        <v>0</v>
      </c>
      <c r="H191" s="35">
        <f t="shared" si="2"/>
        <v>0</v>
      </c>
      <c r="I191" s="45">
        <v>0</v>
      </c>
      <c r="J191" s="45">
        <v>0</v>
      </c>
      <c r="K191" s="45">
        <v>0</v>
      </c>
      <c r="L191" s="38">
        <f t="array" ref="L191">SUM(ROUND(I191:K191,0))</f>
        <v>0</v>
      </c>
    </row>
    <row r="192" spans="1:12" ht="32.1" hidden="1" customHeight="1">
      <c r="A192" s="85" t="s">
        <v>612</v>
      </c>
      <c r="B192" s="52"/>
      <c r="C192" s="53"/>
      <c r="D192" s="53"/>
      <c r="E192" s="53"/>
      <c r="F192" s="47">
        <v>0</v>
      </c>
      <c r="G192" s="62">
        <v>0</v>
      </c>
      <c r="H192" s="35">
        <f t="shared" si="2"/>
        <v>0</v>
      </c>
      <c r="I192" s="45">
        <v>0</v>
      </c>
      <c r="J192" s="45">
        <v>0</v>
      </c>
      <c r="K192" s="45">
        <v>0</v>
      </c>
      <c r="L192" s="38">
        <f t="array" ref="L192">SUM(ROUND(I192:K192,0))</f>
        <v>0</v>
      </c>
    </row>
    <row r="193" spans="1:116" ht="32.1" hidden="1" customHeight="1">
      <c r="A193" s="85" t="s">
        <v>613</v>
      </c>
      <c r="B193" s="52"/>
      <c r="C193" s="53"/>
      <c r="D193" s="53"/>
      <c r="E193" s="53"/>
      <c r="F193" s="47">
        <v>0</v>
      </c>
      <c r="G193" s="62">
        <v>0</v>
      </c>
      <c r="H193" s="35">
        <f t="shared" si="2"/>
        <v>0</v>
      </c>
      <c r="I193" s="45">
        <v>0</v>
      </c>
      <c r="J193" s="45">
        <v>0</v>
      </c>
      <c r="K193" s="45">
        <v>0</v>
      </c>
      <c r="L193" s="38">
        <f t="array" ref="L193">SUM(ROUND(I193:K193,0))</f>
        <v>0</v>
      </c>
      <c r="M193" s="23"/>
      <c r="N193" s="23"/>
      <c r="O193" s="23"/>
      <c r="P193" s="23"/>
    </row>
    <row r="194" spans="1:116" ht="32.1" hidden="1" customHeight="1">
      <c r="A194" s="85" t="s">
        <v>614</v>
      </c>
      <c r="B194" s="52"/>
      <c r="C194" s="53"/>
      <c r="D194" s="53"/>
      <c r="E194" s="53"/>
      <c r="F194" s="47">
        <v>0</v>
      </c>
      <c r="G194" s="62">
        <v>0</v>
      </c>
      <c r="H194" s="35">
        <f t="shared" si="2"/>
        <v>0</v>
      </c>
      <c r="I194" s="45">
        <v>0</v>
      </c>
      <c r="J194" s="45">
        <v>0</v>
      </c>
      <c r="K194" s="45">
        <v>0</v>
      </c>
      <c r="L194" s="38">
        <f t="array" ref="L194">SUM(ROUND(I194:K194,0))</f>
        <v>0</v>
      </c>
      <c r="M194" s="23"/>
      <c r="N194" s="23"/>
      <c r="O194" s="23"/>
      <c r="P194" s="23"/>
    </row>
    <row r="195" spans="1:116" ht="32.1" hidden="1" customHeight="1">
      <c r="A195" s="85" t="s">
        <v>615</v>
      </c>
      <c r="B195" s="52"/>
      <c r="C195" s="53"/>
      <c r="D195" s="53"/>
      <c r="E195" s="53"/>
      <c r="F195" s="47">
        <v>0</v>
      </c>
      <c r="G195" s="62">
        <v>0</v>
      </c>
      <c r="H195" s="35">
        <f t="shared" si="2"/>
        <v>0</v>
      </c>
      <c r="I195" s="45">
        <v>0</v>
      </c>
      <c r="J195" s="45">
        <v>0</v>
      </c>
      <c r="K195" s="45">
        <v>0</v>
      </c>
      <c r="L195" s="38">
        <f t="array" ref="L195">SUM(ROUND(I195:K195,0))</f>
        <v>0</v>
      </c>
      <c r="M195" s="23"/>
      <c r="N195" s="23"/>
      <c r="O195" s="23"/>
      <c r="P195" s="23"/>
    </row>
    <row r="196" spans="1:116" ht="32.1" hidden="1" customHeight="1">
      <c r="A196" s="85" t="s">
        <v>616</v>
      </c>
      <c r="B196" s="52"/>
      <c r="C196" s="53"/>
      <c r="D196" s="53"/>
      <c r="E196" s="53"/>
      <c r="F196" s="47">
        <v>0</v>
      </c>
      <c r="G196" s="62">
        <v>0</v>
      </c>
      <c r="H196" s="35">
        <f t="shared" si="2"/>
        <v>0</v>
      </c>
      <c r="I196" s="45">
        <v>0</v>
      </c>
      <c r="J196" s="45">
        <v>0</v>
      </c>
      <c r="K196" s="45">
        <v>0</v>
      </c>
      <c r="L196" s="38">
        <f t="array" ref="L196">SUM(ROUND(I196:K196,0))</f>
        <v>0</v>
      </c>
      <c r="M196" s="23"/>
      <c r="N196" s="23"/>
      <c r="O196" s="23"/>
      <c r="P196" s="23"/>
    </row>
    <row r="197" spans="1:116" ht="32.1" hidden="1" customHeight="1">
      <c r="A197" s="85" t="s">
        <v>617</v>
      </c>
      <c r="B197" s="52"/>
      <c r="C197" s="53"/>
      <c r="D197" s="53"/>
      <c r="E197" s="53"/>
      <c r="F197" s="47">
        <v>0</v>
      </c>
      <c r="G197" s="62">
        <v>0</v>
      </c>
      <c r="H197" s="35">
        <f t="shared" si="2"/>
        <v>0</v>
      </c>
      <c r="I197" s="45">
        <v>0</v>
      </c>
      <c r="J197" s="45">
        <v>0</v>
      </c>
      <c r="K197" s="45">
        <v>0</v>
      </c>
      <c r="L197" s="38">
        <f t="array" ref="L197">SUM(ROUND(I197:K197,0))</f>
        <v>0</v>
      </c>
      <c r="M197" s="23"/>
      <c r="N197" s="23"/>
      <c r="O197" s="23"/>
      <c r="P197" s="23"/>
    </row>
    <row r="198" spans="1:116" ht="32.1" hidden="1" customHeight="1">
      <c r="A198" s="85" t="s">
        <v>618</v>
      </c>
      <c r="B198" s="52"/>
      <c r="C198" s="53"/>
      <c r="D198" s="53"/>
      <c r="E198" s="53"/>
      <c r="F198" s="47">
        <v>0</v>
      </c>
      <c r="G198" s="62">
        <v>0</v>
      </c>
      <c r="H198" s="35">
        <f t="shared" si="2"/>
        <v>0</v>
      </c>
      <c r="I198" s="45">
        <v>0</v>
      </c>
      <c r="J198" s="45">
        <v>0</v>
      </c>
      <c r="K198" s="45">
        <v>0</v>
      </c>
      <c r="L198" s="38">
        <f t="array" ref="L198">SUM(ROUND(I198:K198,0))</f>
        <v>0</v>
      </c>
      <c r="M198" s="23"/>
      <c r="N198" s="23"/>
      <c r="O198" s="23"/>
      <c r="P198" s="23"/>
    </row>
    <row r="199" spans="1:116" ht="32.1" hidden="1" customHeight="1">
      <c r="A199" s="85" t="s">
        <v>619</v>
      </c>
      <c r="B199" s="52"/>
      <c r="C199" s="53"/>
      <c r="D199" s="53"/>
      <c r="E199" s="53"/>
      <c r="F199" s="47">
        <v>0</v>
      </c>
      <c r="G199" s="62">
        <v>0</v>
      </c>
      <c r="H199" s="35">
        <f t="shared" ref="H199:H206" si="3">IF(OR(F199="Redacted",G199="Redacted"),"Redacted",IF(OR(T(F199)&lt;&gt;"",T(G199)&lt;&gt;""),"Varies",ROUND(F199*G199,0)))</f>
        <v>0</v>
      </c>
      <c r="I199" s="45">
        <v>0</v>
      </c>
      <c r="J199" s="45">
        <v>0</v>
      </c>
      <c r="K199" s="45">
        <v>0</v>
      </c>
      <c r="L199" s="38">
        <f t="array" ref="L199">SUM(ROUND(I199:K199,0))</f>
        <v>0</v>
      </c>
      <c r="M199" s="23"/>
      <c r="N199" s="23"/>
      <c r="O199" s="23"/>
      <c r="P199" s="23"/>
    </row>
    <row r="200" spans="1:116" ht="32.1" hidden="1" customHeight="1">
      <c r="A200" s="85" t="s">
        <v>620</v>
      </c>
      <c r="B200" s="52"/>
      <c r="C200" s="53"/>
      <c r="D200" s="53"/>
      <c r="E200" s="53"/>
      <c r="F200" s="47">
        <v>0</v>
      </c>
      <c r="G200" s="62">
        <v>0</v>
      </c>
      <c r="H200" s="35">
        <f t="shared" si="3"/>
        <v>0</v>
      </c>
      <c r="I200" s="45">
        <v>0</v>
      </c>
      <c r="J200" s="45">
        <v>0</v>
      </c>
      <c r="K200" s="45">
        <v>0</v>
      </c>
      <c r="L200" s="38">
        <f t="array" ref="L200">SUM(ROUND(I200:K200,0))</f>
        <v>0</v>
      </c>
      <c r="M200" s="23"/>
      <c r="N200" s="23"/>
      <c r="O200" s="23"/>
      <c r="P200" s="23"/>
    </row>
    <row r="201" spans="1:116" ht="32.1" hidden="1" customHeight="1">
      <c r="A201" s="85" t="s">
        <v>621</v>
      </c>
      <c r="B201" s="52"/>
      <c r="C201" s="53"/>
      <c r="D201" s="53"/>
      <c r="E201" s="53"/>
      <c r="F201" s="47">
        <v>0</v>
      </c>
      <c r="G201" s="62">
        <v>0</v>
      </c>
      <c r="H201" s="35">
        <f t="shared" si="3"/>
        <v>0</v>
      </c>
      <c r="I201" s="45">
        <v>0</v>
      </c>
      <c r="J201" s="45">
        <v>0</v>
      </c>
      <c r="K201" s="45">
        <v>0</v>
      </c>
      <c r="L201" s="38">
        <f t="array" ref="L201">SUM(ROUND(I201:K201,0))</f>
        <v>0</v>
      </c>
      <c r="M201" s="23"/>
      <c r="N201" s="23"/>
      <c r="O201" s="23"/>
      <c r="P201" s="23"/>
    </row>
    <row r="202" spans="1:116" ht="32.1" hidden="1" customHeight="1">
      <c r="A202" s="85" t="s">
        <v>622</v>
      </c>
      <c r="B202" s="52"/>
      <c r="C202" s="53"/>
      <c r="D202" s="53"/>
      <c r="E202" s="53"/>
      <c r="F202" s="47">
        <v>0</v>
      </c>
      <c r="G202" s="62">
        <v>0</v>
      </c>
      <c r="H202" s="35">
        <f t="shared" si="3"/>
        <v>0</v>
      </c>
      <c r="I202" s="45">
        <v>0</v>
      </c>
      <c r="J202" s="45">
        <v>0</v>
      </c>
      <c r="K202" s="45">
        <v>0</v>
      </c>
      <c r="L202" s="38">
        <f t="array" ref="L202">SUM(ROUND(I202:K202,0))</f>
        <v>0</v>
      </c>
      <c r="M202" s="23"/>
      <c r="N202" s="23"/>
      <c r="O202" s="23"/>
      <c r="P202" s="23"/>
    </row>
    <row r="203" spans="1:116" ht="32.1" hidden="1" customHeight="1">
      <c r="A203" s="85" t="s">
        <v>623</v>
      </c>
      <c r="B203" s="52"/>
      <c r="C203" s="53"/>
      <c r="D203" s="53"/>
      <c r="E203" s="53"/>
      <c r="F203" s="47">
        <v>0</v>
      </c>
      <c r="G203" s="62">
        <v>0</v>
      </c>
      <c r="H203" s="35">
        <f t="shared" si="3"/>
        <v>0</v>
      </c>
      <c r="I203" s="45">
        <v>0</v>
      </c>
      <c r="J203" s="45">
        <v>0</v>
      </c>
      <c r="K203" s="45">
        <v>0</v>
      </c>
      <c r="L203" s="38">
        <f t="array" ref="L203">SUM(ROUND(I203:K203,0))</f>
        <v>0</v>
      </c>
      <c r="M203" s="23"/>
      <c r="N203" s="23"/>
      <c r="O203" s="23"/>
      <c r="P203" s="23"/>
    </row>
    <row r="204" spans="1:116" ht="32.1" hidden="1" customHeight="1">
      <c r="A204" s="85" t="s">
        <v>624</v>
      </c>
      <c r="B204" s="52"/>
      <c r="C204" s="53"/>
      <c r="D204" s="53"/>
      <c r="E204" s="53"/>
      <c r="F204" s="47">
        <v>0</v>
      </c>
      <c r="G204" s="62">
        <v>0</v>
      </c>
      <c r="H204" s="35">
        <f t="shared" si="3"/>
        <v>0</v>
      </c>
      <c r="I204" s="45">
        <v>0</v>
      </c>
      <c r="J204" s="45">
        <v>0</v>
      </c>
      <c r="K204" s="45">
        <v>0</v>
      </c>
      <c r="L204" s="38">
        <f t="array" ref="L204">SUM(ROUND(I204:K204,0))</f>
        <v>0</v>
      </c>
      <c r="M204" s="23"/>
      <c r="N204" s="23"/>
      <c r="O204" s="23"/>
      <c r="P204" s="23"/>
    </row>
    <row r="205" spans="1:116" ht="32.1" hidden="1" customHeight="1">
      <c r="A205" s="85" t="s">
        <v>625</v>
      </c>
      <c r="B205" s="52"/>
      <c r="C205" s="53"/>
      <c r="D205" s="53"/>
      <c r="E205" s="53"/>
      <c r="F205" s="47">
        <v>0</v>
      </c>
      <c r="G205" s="62">
        <v>0</v>
      </c>
      <c r="H205" s="35">
        <f t="shared" si="3"/>
        <v>0</v>
      </c>
      <c r="I205" s="45">
        <v>0</v>
      </c>
      <c r="J205" s="45">
        <v>0</v>
      </c>
      <c r="K205" s="45">
        <v>0</v>
      </c>
      <c r="L205" s="38">
        <f t="array" ref="L205">SUM(ROUND(I205:K205,0))</f>
        <v>0</v>
      </c>
      <c r="M205" s="23"/>
      <c r="N205" s="23"/>
      <c r="O205" s="23"/>
      <c r="P205" s="23"/>
    </row>
    <row r="206" spans="1:116" ht="32.1" hidden="1" customHeight="1">
      <c r="A206" s="85" t="s">
        <v>626</v>
      </c>
      <c r="B206" s="52"/>
      <c r="C206" s="53" t="s">
        <v>109</v>
      </c>
      <c r="D206" s="53"/>
      <c r="E206" s="53"/>
      <c r="F206" s="47">
        <v>0</v>
      </c>
      <c r="G206" s="62">
        <v>0</v>
      </c>
      <c r="H206" s="35">
        <f t="shared" si="3"/>
        <v>0</v>
      </c>
      <c r="I206" s="45">
        <v>0</v>
      </c>
      <c r="J206" s="45">
        <v>0</v>
      </c>
      <c r="K206" s="45">
        <v>0</v>
      </c>
      <c r="L206" s="38">
        <f t="array" ref="L206">SUM(ROUND(I206:K206,0))</f>
        <v>0</v>
      </c>
      <c r="M206" s="23"/>
      <c r="N206" s="23"/>
      <c r="O206" s="23"/>
      <c r="P206" s="23"/>
    </row>
    <row r="207" spans="1:116" ht="32.1" hidden="1" customHeight="1" thickBot="1">
      <c r="A207" s="85" t="s">
        <v>627</v>
      </c>
      <c r="B207" s="54"/>
      <c r="C207" s="55" t="s">
        <v>109</v>
      </c>
      <c r="D207" s="55"/>
      <c r="E207" s="55"/>
      <c r="F207" s="67">
        <v>0</v>
      </c>
      <c r="G207" s="63">
        <v>0</v>
      </c>
      <c r="H207" s="46">
        <f>IF(OR(F207="Redacted",G207="Redacted"),"Redacted",IF(OR(T(F207)&lt;&gt;"",T(G207)&lt;&gt;""),"Varies",ROUND(F207*G207,0)))</f>
        <v>0</v>
      </c>
      <c r="I207" s="58">
        <v>0</v>
      </c>
      <c r="J207" s="45">
        <v>0</v>
      </c>
      <c r="K207" s="58">
        <v>0</v>
      </c>
      <c r="L207" s="59">
        <f t="array" ref="L207">SUM(ROUND(I207:K207,0))</f>
        <v>0</v>
      </c>
      <c r="M207" s="23"/>
      <c r="N207" s="23"/>
      <c r="O207" s="23"/>
      <c r="P207" s="23"/>
    </row>
    <row r="208" spans="1:116" s="3" customFormat="1" ht="32.1" customHeight="1" thickBot="1">
      <c r="A208" s="334" t="s">
        <v>90</v>
      </c>
      <c r="B208" s="335"/>
      <c r="C208" s="335"/>
      <c r="D208" s="335"/>
      <c r="E208" s="335"/>
      <c r="F208" s="335"/>
      <c r="G208" s="335"/>
      <c r="H208" s="336"/>
      <c r="I208" s="90">
        <f t="array" ref="I208">SUM(ROUND(I6:I207,0))</f>
        <v>0</v>
      </c>
      <c r="J208" s="90">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7"/>
      <c r="B209" s="64"/>
      <c r="C209" s="27"/>
      <c r="D209" s="27"/>
      <c r="E209" s="27"/>
      <c r="F209" s="27"/>
      <c r="G209" s="27"/>
      <c r="H209" s="27"/>
      <c r="I209" s="27"/>
      <c r="J209" s="27"/>
      <c r="K209" s="23"/>
      <c r="L209" s="23"/>
      <c r="M209" s="23"/>
      <c r="N209" s="23"/>
      <c r="O209" s="23"/>
      <c r="P209" s="23"/>
      <c r="DM209" s="23"/>
      <c r="DN209" s="23"/>
      <c r="DO209" s="23"/>
    </row>
    <row r="210" spans="1:119" ht="30" customHeight="1">
      <c r="A210" s="296" t="s">
        <v>95</v>
      </c>
      <c r="B210" s="296"/>
      <c r="C210" s="296"/>
      <c r="D210" s="296"/>
      <c r="E210" s="296"/>
      <c r="F210" s="296"/>
      <c r="G210" s="296"/>
      <c r="H210" s="296"/>
      <c r="I210" s="296"/>
      <c r="J210" s="296"/>
      <c r="K210" s="296"/>
      <c r="L210" s="296"/>
      <c r="M210" s="23"/>
      <c r="N210" s="23"/>
      <c r="O210" s="23"/>
      <c r="P210" s="23"/>
      <c r="DM210" s="111"/>
      <c r="DN210" s="111"/>
      <c r="DO210" s="111"/>
    </row>
    <row r="211" spans="1:119" ht="36" customHeight="1">
      <c r="A211" s="346" t="s">
        <v>628</v>
      </c>
      <c r="B211" s="346"/>
      <c r="C211" s="346"/>
      <c r="D211" s="346"/>
      <c r="E211" s="346"/>
      <c r="F211" s="346"/>
      <c r="G211" s="346"/>
      <c r="H211" s="346"/>
      <c r="I211" s="346"/>
      <c r="J211" s="346"/>
      <c r="K211" s="346"/>
      <c r="L211" s="346"/>
      <c r="M211" s="23"/>
      <c r="N211" s="23"/>
      <c r="O211" s="23"/>
      <c r="P211" s="23"/>
      <c r="DM211" s="23"/>
      <c r="DN211" s="23"/>
      <c r="DO211" s="23"/>
    </row>
    <row r="212" spans="1:119" ht="36" customHeight="1">
      <c r="A212" s="346" t="s">
        <v>629</v>
      </c>
      <c r="B212" s="346"/>
      <c r="C212" s="346"/>
      <c r="D212" s="346"/>
      <c r="E212" s="346"/>
      <c r="F212" s="346"/>
      <c r="G212" s="346"/>
      <c r="H212" s="346"/>
      <c r="I212" s="346"/>
      <c r="J212" s="346"/>
      <c r="K212" s="346"/>
      <c r="L212" s="346"/>
      <c r="M212" s="23"/>
      <c r="N212" s="23"/>
      <c r="O212" s="23"/>
      <c r="P212" s="23"/>
      <c r="DM212" s="23"/>
      <c r="DN212" s="23"/>
      <c r="DO212" s="23"/>
    </row>
    <row r="213" spans="1:119" ht="18" customHeight="1">
      <c r="A213" s="232" t="s">
        <v>630</v>
      </c>
      <c r="B213" s="232"/>
      <c r="C213" s="232"/>
      <c r="D213" s="232"/>
      <c r="E213" s="232"/>
      <c r="F213" s="232"/>
      <c r="G213" s="232"/>
      <c r="H213" s="232"/>
      <c r="I213" s="232"/>
      <c r="J213" s="232"/>
      <c r="K213" s="232"/>
      <c r="L213" s="232"/>
      <c r="M213" s="23"/>
      <c r="N213" s="23"/>
      <c r="O213" s="23"/>
      <c r="P213" s="23"/>
      <c r="DM213" s="23"/>
      <c r="DN213" s="23"/>
      <c r="DO213" s="23"/>
    </row>
    <row r="214" spans="1:119" ht="18" customHeight="1">
      <c r="A214" s="232" t="s">
        <v>417</v>
      </c>
      <c r="B214" s="232"/>
      <c r="C214" s="232"/>
      <c r="D214" s="232"/>
      <c r="E214" s="232"/>
      <c r="F214" s="232"/>
      <c r="G214" s="232"/>
      <c r="H214" s="232"/>
      <c r="I214" s="232"/>
      <c r="J214" s="232"/>
      <c r="K214" s="232"/>
      <c r="L214" s="232"/>
      <c r="M214" s="23"/>
      <c r="N214" s="23"/>
      <c r="O214" s="23"/>
      <c r="P214" s="23"/>
      <c r="DM214" s="23"/>
      <c r="DN214" s="23"/>
      <c r="DO214" s="23"/>
    </row>
    <row r="215" spans="1:119" ht="36" customHeight="1">
      <c r="A215" s="232" t="s">
        <v>631</v>
      </c>
      <c r="B215" s="232"/>
      <c r="C215" s="232"/>
      <c r="D215" s="232"/>
      <c r="E215" s="232"/>
      <c r="F215" s="232"/>
      <c r="G215" s="232"/>
      <c r="H215" s="232"/>
      <c r="I215" s="232"/>
      <c r="J215" s="232"/>
      <c r="K215" s="232"/>
      <c r="L215" s="232"/>
      <c r="M215" s="23"/>
      <c r="N215" s="23"/>
      <c r="O215" s="23"/>
      <c r="P215" s="23"/>
      <c r="DM215" s="23"/>
      <c r="DN215" s="23"/>
      <c r="DO215" s="23"/>
    </row>
    <row r="216" spans="1:119" ht="36" customHeight="1">
      <c r="A216" s="346" t="s">
        <v>632</v>
      </c>
      <c r="B216" s="346"/>
      <c r="C216" s="346"/>
      <c r="D216" s="346"/>
      <c r="E216" s="346"/>
      <c r="F216" s="346"/>
      <c r="G216" s="346"/>
      <c r="H216" s="346"/>
      <c r="I216" s="346"/>
      <c r="J216" s="346"/>
      <c r="K216" s="346"/>
      <c r="L216" s="346"/>
      <c r="M216" s="23"/>
      <c r="N216" s="23"/>
      <c r="O216" s="23"/>
      <c r="P216" s="23"/>
      <c r="DM216" s="23"/>
      <c r="DN216" s="23"/>
      <c r="DO216" s="23"/>
    </row>
    <row r="217" spans="1:119" ht="18" customHeight="1">
      <c r="A217" s="232" t="s">
        <v>633</v>
      </c>
      <c r="B217" s="232"/>
      <c r="C217" s="232"/>
      <c r="D217" s="232"/>
      <c r="E217" s="232"/>
      <c r="F217" s="232"/>
      <c r="G217" s="232"/>
      <c r="H217" s="232"/>
      <c r="I217" s="232"/>
      <c r="J217" s="232"/>
      <c r="K217" s="232"/>
      <c r="L217" s="232"/>
      <c r="M217" s="23"/>
      <c r="N217" s="23"/>
      <c r="O217" s="23"/>
      <c r="P217" s="23"/>
      <c r="DM217" s="23"/>
      <c r="DN217" s="23"/>
      <c r="DO217" s="23"/>
    </row>
    <row r="218" spans="1:119" ht="18" customHeight="1">
      <c r="A218" s="232" t="s">
        <v>634</v>
      </c>
      <c r="B218" s="232"/>
      <c r="C218" s="232"/>
      <c r="D218" s="232"/>
      <c r="E218" s="232"/>
      <c r="F218" s="232"/>
      <c r="G218" s="232"/>
      <c r="H218" s="232"/>
      <c r="I218" s="232"/>
      <c r="J218" s="232"/>
      <c r="K218" s="232"/>
      <c r="L218" s="232"/>
      <c r="M218" s="23"/>
      <c r="N218" s="23"/>
      <c r="O218" s="23"/>
      <c r="P218" s="23"/>
      <c r="DM218" s="23"/>
      <c r="DN218" s="23"/>
      <c r="DO218" s="23"/>
    </row>
    <row r="219" spans="1:119" ht="18" customHeight="1">
      <c r="A219" s="232" t="s">
        <v>635</v>
      </c>
      <c r="B219" s="232"/>
      <c r="C219" s="232"/>
      <c r="D219" s="232"/>
      <c r="E219" s="232"/>
      <c r="F219" s="232"/>
      <c r="G219" s="232"/>
      <c r="H219" s="232"/>
      <c r="I219" s="232"/>
      <c r="J219" s="232"/>
      <c r="K219" s="232"/>
      <c r="L219" s="232"/>
      <c r="M219" s="23"/>
      <c r="N219" s="23"/>
      <c r="O219" s="23"/>
      <c r="P219" s="23"/>
      <c r="DM219" s="23"/>
      <c r="DN219" s="23"/>
      <c r="DO219" s="23"/>
    </row>
    <row r="220" spans="1:119" ht="18" customHeight="1">
      <c r="A220" s="232" t="s">
        <v>422</v>
      </c>
      <c r="B220" s="232"/>
      <c r="C220" s="232"/>
      <c r="D220" s="232"/>
      <c r="E220" s="232"/>
      <c r="F220" s="232"/>
      <c r="G220" s="232"/>
      <c r="H220" s="232"/>
      <c r="I220" s="232"/>
      <c r="J220" s="232"/>
      <c r="K220" s="232"/>
      <c r="L220" s="232"/>
      <c r="M220" s="23"/>
      <c r="N220" s="23"/>
      <c r="O220" s="23"/>
      <c r="P220" s="23"/>
      <c r="DM220" s="23"/>
      <c r="DN220" s="23"/>
      <c r="DO220" s="23"/>
    </row>
    <row r="221" spans="1:119" ht="15">
      <c r="A221" s="347" t="str">
        <f>"8.  "&amp;'Category Budget'!$C$8&amp;" (non-CEC Share):"</f>
        <v>8.  [Other Entity] Share (non-CEC Share):</v>
      </c>
      <c r="B221" s="348"/>
      <c r="C221" s="348"/>
      <c r="D221" s="348"/>
      <c r="E221" s="348"/>
      <c r="F221" s="348"/>
      <c r="G221" s="348"/>
      <c r="H221" s="348"/>
      <c r="I221" s="348"/>
      <c r="J221" s="348"/>
      <c r="K221" s="348"/>
      <c r="L221" s="349"/>
      <c r="M221" s="23"/>
      <c r="N221" s="23"/>
      <c r="O221" s="23"/>
      <c r="P221" s="23"/>
      <c r="DM221" s="23"/>
      <c r="DN221" s="23"/>
      <c r="DO221" s="23"/>
    </row>
    <row r="222" spans="1:119" ht="54" customHeight="1">
      <c r="A222"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2" s="216"/>
      <c r="C222" s="216"/>
      <c r="D222" s="216"/>
      <c r="E222" s="216"/>
      <c r="F222" s="216"/>
      <c r="G222" s="216"/>
      <c r="H222" s="216"/>
      <c r="I222" s="216"/>
      <c r="J222" s="216"/>
      <c r="K222" s="216"/>
      <c r="L222" s="351"/>
      <c r="M222" s="23"/>
      <c r="N222" s="23"/>
      <c r="O222" s="23"/>
      <c r="P222" s="23"/>
      <c r="DM222" s="23"/>
      <c r="DN222" s="23"/>
      <c r="DO222" s="23"/>
    </row>
    <row r="223" spans="1:119" ht="15">
      <c r="A223" s="355" t="s">
        <v>124</v>
      </c>
      <c r="B223" s="356"/>
      <c r="C223" s="356"/>
      <c r="D223" s="356"/>
      <c r="E223" s="356"/>
      <c r="F223" s="356"/>
      <c r="G223" s="356"/>
      <c r="H223" s="356"/>
      <c r="I223" s="356"/>
      <c r="J223" s="356"/>
      <c r="K223" s="356"/>
      <c r="L223" s="357"/>
      <c r="M223" s="23"/>
      <c r="N223" s="23"/>
      <c r="O223" s="23"/>
      <c r="P223" s="23"/>
      <c r="DM223" s="23"/>
      <c r="DN223" s="23"/>
      <c r="DO223" s="23"/>
    </row>
    <row r="224" spans="1:119" ht="15">
      <c r="A224" s="347" t="str">
        <f>"9.  "&amp;'Category Budget'!$D$8&amp;" (non-CEC Share):"</f>
        <v>9.  Match Share (non-CEC Share):</v>
      </c>
      <c r="B224" s="348"/>
      <c r="C224" s="348"/>
      <c r="D224" s="348"/>
      <c r="E224" s="348"/>
      <c r="F224" s="348"/>
      <c r="G224" s="348"/>
      <c r="H224" s="348"/>
      <c r="I224" s="348"/>
      <c r="J224" s="348"/>
      <c r="K224" s="348"/>
      <c r="L224" s="349"/>
      <c r="M224" s="23"/>
      <c r="N224" s="23"/>
      <c r="O224" s="23"/>
      <c r="P224" s="23"/>
      <c r="DM224" s="23"/>
      <c r="DN224" s="23"/>
      <c r="DO224" s="23"/>
    </row>
    <row r="225" spans="1:12" ht="36" customHeight="1">
      <c r="A225" s="350" t="str">
        <f>"If applicable to the agreement, per the solicitation manual, insert the dollar amount to be covered with "&amp;'Category Budget'!$D$8&amp;" funds."</f>
        <v>If applicable to the agreement, per the solicitation manual, insert the dollar amount to be covered with Match Share funds.</v>
      </c>
      <c r="B225" s="216"/>
      <c r="C225" s="216"/>
      <c r="D225" s="216"/>
      <c r="E225" s="216"/>
      <c r="F225" s="216"/>
      <c r="G225" s="216"/>
      <c r="H225" s="216"/>
      <c r="I225" s="216"/>
      <c r="J225" s="216"/>
      <c r="K225" s="216"/>
      <c r="L225" s="351"/>
    </row>
    <row r="226" spans="1:12" ht="15">
      <c r="A226" s="355" t="s">
        <v>124</v>
      </c>
      <c r="B226" s="356"/>
      <c r="C226" s="356"/>
      <c r="D226" s="356"/>
      <c r="E226" s="356"/>
      <c r="F226" s="356"/>
      <c r="G226" s="356"/>
      <c r="H226" s="356"/>
      <c r="I226" s="356"/>
      <c r="J226" s="356"/>
      <c r="K226" s="356"/>
      <c r="L226" s="357"/>
    </row>
    <row r="227" spans="1:12" ht="15">
      <c r="A227" s="232" t="s">
        <v>423</v>
      </c>
      <c r="B227" s="232"/>
      <c r="C227" s="232"/>
      <c r="D227" s="232"/>
      <c r="E227" s="232"/>
      <c r="F227" s="232"/>
      <c r="G227" s="232"/>
      <c r="H227" s="232"/>
      <c r="I227" s="232"/>
      <c r="J227" s="232"/>
      <c r="K227" s="232"/>
      <c r="L227" s="232"/>
    </row>
    <row r="228" spans="1:12" ht="15.4">
      <c r="A228" s="346" t="s">
        <v>424</v>
      </c>
      <c r="B228" s="346"/>
      <c r="C228" s="346"/>
      <c r="D228" s="346"/>
      <c r="E228" s="346"/>
      <c r="F228" s="346"/>
      <c r="G228" s="346"/>
      <c r="H228" s="346"/>
      <c r="I228" s="346"/>
      <c r="J228" s="346"/>
      <c r="K228" s="346"/>
      <c r="L228" s="346"/>
    </row>
    <row r="230" spans="1:12" ht="15" customHeight="1">
      <c r="A230" s="192"/>
      <c r="B230" s="192"/>
      <c r="C230" s="192"/>
      <c r="D230" s="192"/>
      <c r="E230" s="192"/>
      <c r="F230" s="192"/>
      <c r="G230" s="192"/>
      <c r="H230" s="192"/>
      <c r="I230" s="192"/>
      <c r="J230" s="192"/>
      <c r="K230" s="192"/>
      <c r="L230" s="192"/>
    </row>
    <row r="231" spans="1:12">
      <c r="A231" s="148"/>
      <c r="B231" s="198"/>
      <c r="C231" s="23"/>
      <c r="D231" s="145"/>
      <c r="E231" s="23"/>
      <c r="F231" s="149"/>
      <c r="G231" s="149"/>
      <c r="H231" s="149"/>
      <c r="I231" s="149"/>
      <c r="J231" s="149"/>
      <c r="K231" s="23"/>
      <c r="L231" s="23"/>
    </row>
    <row r="232" spans="1:12">
      <c r="A232" s="148"/>
      <c r="B232" s="198"/>
      <c r="C232" s="23"/>
      <c r="D232" s="145"/>
      <c r="E232" s="23"/>
      <c r="F232" s="149"/>
      <c r="G232" s="149"/>
      <c r="H232" s="149"/>
      <c r="I232" s="149"/>
      <c r="J232" s="149"/>
      <c r="K232" s="23"/>
      <c r="L232" s="23"/>
    </row>
    <row r="233" spans="1:12">
      <c r="A233" s="148"/>
      <c r="B233" s="198"/>
      <c r="C233" s="23"/>
      <c r="D233" s="145"/>
      <c r="E233" s="23"/>
      <c r="F233" s="149"/>
      <c r="G233" s="149"/>
      <c r="H233" s="149"/>
      <c r="I233" s="149"/>
      <c r="J233" s="149"/>
      <c r="K233" s="23"/>
      <c r="L233" s="23"/>
    </row>
    <row r="234" spans="1:12">
      <c r="A234" s="148"/>
      <c r="B234" s="198"/>
      <c r="C234" s="23"/>
      <c r="D234" s="145"/>
      <c r="E234" s="23"/>
      <c r="F234" s="149"/>
      <c r="G234" s="149"/>
      <c r="H234" s="149"/>
      <c r="I234" s="149"/>
      <c r="J234" s="149"/>
      <c r="K234" s="23"/>
      <c r="L234" s="23"/>
    </row>
  </sheetData>
  <sheetProtection algorithmName="SHA-512" hashValue="YvQqvZj1f9PLc2j5LlKEfgL0bKAcyJzrPyYUJ/dNvpXZNX5SRxY+gmHZf39UHXQ/8Yw6DlQXKbLjKCzk8DERcw==" saltValue="UGeCm2jUA2NzbX00jycZEA==" spinCount="100000" sheet="1" formatColumns="0" formatRows="0"/>
  <mergeCells count="25">
    <mergeCell ref="A227:L227"/>
    <mergeCell ref="A228:L228"/>
    <mergeCell ref="A211:L211"/>
    <mergeCell ref="A222:L222"/>
    <mergeCell ref="A223:L223"/>
    <mergeCell ref="A224:L224"/>
    <mergeCell ref="A225:L225"/>
    <mergeCell ref="A226:L226"/>
    <mergeCell ref="A218:L218"/>
    <mergeCell ref="A219:L219"/>
    <mergeCell ref="A214:L214"/>
    <mergeCell ref="A220:L220"/>
    <mergeCell ref="A221:L221"/>
    <mergeCell ref="A212:L212"/>
    <mergeCell ref="A213:L213"/>
    <mergeCell ref="A215:L215"/>
    <mergeCell ref="A216:L216"/>
    <mergeCell ref="A217:L217"/>
    <mergeCell ref="A210:L210"/>
    <mergeCell ref="A1:C1"/>
    <mergeCell ref="A208:H208"/>
    <mergeCell ref="A2:L2"/>
    <mergeCell ref="A3:L3"/>
    <mergeCell ref="A4:L4"/>
    <mergeCell ref="K1:L1"/>
  </mergeCells>
  <phoneticPr fontId="20" type="noConversion"/>
  <conditionalFormatting sqref="C6:H207">
    <cfRule type="containsText" dxfId="1" priority="1" operator="containsText" text="Redact">
      <formula>NOT(ISERROR(SEARCH("Redact",C6)))</formula>
    </cfRule>
  </conditionalFormatting>
  <dataValidations count="9">
    <dataValidation allowBlank="1" showErrorMessage="1" prompt="Please enter the corresponding task number from the scope of work for this material and miscellaneous item" sqref="B6:B207" xr:uid="{9AEF9921-2207-409D-A985-BCA275293AE9}"/>
    <dataValidation allowBlank="1" showErrorMessage="1" prompt="Please enter the description of this material and miscellaneous item" sqref="D6:D207" xr:uid="{FB930E19-D2B9-4E8C-BCF7-E4380A4B5B41}"/>
    <dataValidation allowBlank="1" showErrorMessage="1" prompt="Please enter the purpose of this material and miscellaneous item" sqref="E6:E207" xr:uid="{FF3577E9-BB04-4E74-88F2-9C5452427831}"/>
    <dataValidation allowBlank="1" showErrorMessage="1" prompt="Please enter the number of units being purchased" sqref="F6:F207" xr:uid="{CDF58410-ACBD-4739-B4E9-6D4B0F5E5A02}"/>
    <dataValidation allowBlank="1" showErrorMessage="1" prompt="Please enter the cost per unit" sqref="G6:H207" xr:uid="{AC3E8284-5CDC-43B0-9065-0E24CA7827C1}"/>
    <dataValidation allowBlank="1" showErrorMessage="1" prompt="Please enter the amount of this item to be paid with C E C funds " sqref="I6:J207" xr:uid="{EF04BA80-0B10-4483-8D41-C4CC5D36C537}"/>
    <dataValidation allowBlank="1" showErrorMessage="1" prompt="Please enter the amount of this item to be paid with match funds " sqref="K6:K207" xr:uid="{6EF93B4E-CEE3-4714-BD7F-D6C20218912C}"/>
    <dataValidation allowBlank="1" showErrorMessage="1" prompt="Please enter the vendor of this material and miscellaneous item" sqref="C6:C207" xr:uid="{533569CC-1D46-48A6-9FEB-4F7A988893C3}"/>
    <dataValidation allowBlank="1" showErrorMessage="1" prompt="This is the budget worksheet equipment sheet" sqref="A2" xr:uid="{3955ED72-A288-4535-A4FC-CA483BD6797B}"/>
  </dataValidations>
  <printOptions horizontalCentered="1"/>
  <pageMargins left="0.25" right="0.25" top="0.75" bottom="0.75" header="0.3" footer="0.3"/>
  <pageSetup scale="70" firstPageNumber="20" fitToHeight="20" orientation="landscape" r:id="rId1"/>
  <headerFooter>
    <oddFooter xml:space="preserve">&amp;L
August 2026
&amp;C
Page &amp;P of &amp;N
&amp;RGFO-26-501
Innovations in open data and modeling
</oddFooter>
  </headerFooter>
  <rowBreaks count="1" manualBreakCount="1">
    <brk id="20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DO141"/>
  <sheetViews>
    <sheetView view="pageBreakPreview" topLeftCell="A4" zoomScale="60" zoomScaleNormal="100" workbookViewId="0">
      <selection activeCell="O86" sqref="O85:O86"/>
    </sheetView>
  </sheetViews>
  <sheetFormatPr defaultColWidth="9.140625" defaultRowHeight="12.75"/>
  <cols>
    <col min="1" max="1" width="15.7109375" style="5" customWidth="1"/>
    <col min="2" max="2" width="7.85546875" style="61" customWidth="1"/>
    <col min="3" max="4" width="24.85546875" style="1" customWidth="1"/>
    <col min="5" max="5" width="25.85546875" style="1" customWidth="1"/>
    <col min="6" max="6" width="22.42578125" style="17" customWidth="1"/>
    <col min="7" max="7" width="15.7109375" style="1" customWidth="1"/>
    <col min="8" max="8" width="15.7109375" style="1" hidden="1" customWidth="1"/>
    <col min="9" max="9" width="15.7109375" style="1" customWidth="1"/>
    <col min="10" max="10" width="15.7109375" style="2" customWidth="1"/>
    <col min="11" max="14" width="2.7109375" style="1" customWidth="1"/>
    <col min="15" max="20" width="15.28515625" style="111" customWidth="1"/>
    <col min="21" max="114" width="9.140625" style="111"/>
    <col min="115" max="16384" width="9.140625" style="1"/>
  </cols>
  <sheetData>
    <row r="1" spans="1:114" ht="15" customHeight="1">
      <c r="A1" s="333" t="str">
        <f>'Category Budget'!$A$1</f>
        <v>Template Version 6/09/2024</v>
      </c>
      <c r="B1" s="333"/>
      <c r="C1" s="333"/>
      <c r="D1" s="147"/>
      <c r="E1" s="147"/>
      <c r="F1" s="146"/>
      <c r="G1" s="147"/>
      <c r="H1" s="147"/>
      <c r="I1" s="315"/>
      <c r="J1" s="315"/>
      <c r="K1" s="23"/>
      <c r="L1" s="23"/>
      <c r="M1" s="23"/>
      <c r="N1" s="23"/>
      <c r="O1" s="110" t="s">
        <v>0</v>
      </c>
    </row>
    <row r="2" spans="1:114" ht="24.95" customHeight="1">
      <c r="A2" s="324" t="s">
        <v>63</v>
      </c>
      <c r="B2" s="324"/>
      <c r="C2" s="324"/>
      <c r="D2" s="324"/>
      <c r="E2" s="324"/>
      <c r="F2" s="324"/>
      <c r="G2" s="324"/>
      <c r="H2" s="324"/>
      <c r="I2" s="324"/>
      <c r="J2" s="324"/>
      <c r="K2" s="23"/>
      <c r="L2" s="23"/>
      <c r="M2" s="23"/>
      <c r="N2" s="23"/>
      <c r="O2" s="120"/>
    </row>
    <row r="3" spans="1:114" s="5" customFormat="1" ht="21.95" customHeight="1">
      <c r="A3" s="363" t="s">
        <v>636</v>
      </c>
      <c r="B3" s="363"/>
      <c r="C3" s="363"/>
      <c r="D3" s="363"/>
      <c r="E3" s="363"/>
      <c r="F3" s="363"/>
      <c r="G3" s="363"/>
      <c r="H3" s="363"/>
      <c r="I3" s="363"/>
      <c r="J3" s="363"/>
      <c r="K3" s="145"/>
      <c r="L3" s="145"/>
      <c r="M3" s="145"/>
      <c r="N3" s="145"/>
      <c r="O3" s="112"/>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row>
    <row r="4" spans="1:114" s="2" customFormat="1" ht="45" customHeight="1" thickBot="1">
      <c r="A4" s="338" t="str">
        <f>CONCATENATE('Category Budget'!$B$4,":  ",'Category Budget'!$B$5)</f>
        <v>GFO-26-501:  ABC COMPANY</v>
      </c>
      <c r="B4" s="338"/>
      <c r="C4" s="338"/>
      <c r="D4" s="338"/>
      <c r="E4" s="338"/>
      <c r="F4" s="338"/>
      <c r="G4" s="338"/>
      <c r="H4" s="338"/>
      <c r="I4" s="338"/>
      <c r="J4" s="338"/>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21.95" customHeight="1" thickBot="1">
      <c r="A5" s="339" t="s">
        <v>637</v>
      </c>
      <c r="B5" s="340"/>
      <c r="C5" s="340"/>
      <c r="D5" s="340"/>
      <c r="E5" s="340"/>
      <c r="F5" s="340"/>
      <c r="G5" s="340"/>
      <c r="H5" s="340"/>
      <c r="I5" s="340"/>
      <c r="J5" s="341"/>
      <c r="K5" s="23"/>
      <c r="L5" s="23"/>
      <c r="M5" s="23"/>
      <c r="N5" s="23"/>
    </row>
    <row r="6" spans="1:114" s="3" customFormat="1" ht="45.4" thickBot="1">
      <c r="A6" s="24" t="s">
        <v>140</v>
      </c>
      <c r="B6" s="28" t="s">
        <v>141</v>
      </c>
      <c r="C6" s="25" t="s">
        <v>638</v>
      </c>
      <c r="D6" s="25" t="s">
        <v>639</v>
      </c>
      <c r="E6" s="29" t="s">
        <v>208</v>
      </c>
      <c r="F6" s="25" t="s">
        <v>640</v>
      </c>
      <c r="G6" s="25" t="s">
        <v>108</v>
      </c>
      <c r="H6" s="168" t="str">
        <f>'Category Budget'!$C$8</f>
        <v>[Other Entity] Share</v>
      </c>
      <c r="I6" s="181" t="str">
        <f>'Category Budget'!$D$8</f>
        <v>Match Share</v>
      </c>
      <c r="J6" s="26" t="s">
        <v>78</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60">
      <c r="A7" s="84" t="s">
        <v>641</v>
      </c>
      <c r="B7" s="50"/>
      <c r="C7" s="51"/>
      <c r="D7" s="51"/>
      <c r="E7" s="51"/>
      <c r="F7" s="50" t="s">
        <v>73</v>
      </c>
      <c r="G7" s="56">
        <v>0</v>
      </c>
      <c r="H7" s="56">
        <v>0</v>
      </c>
      <c r="I7" s="56">
        <v>0</v>
      </c>
      <c r="J7" s="57">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 customHeight="1">
      <c r="A8" s="85" t="s">
        <v>642</v>
      </c>
      <c r="B8" s="52"/>
      <c r="C8" s="53"/>
      <c r="D8" s="53"/>
      <c r="E8" s="53"/>
      <c r="F8" s="52"/>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643</v>
      </c>
      <c r="B9" s="52"/>
      <c r="C9" s="53"/>
      <c r="D9" s="53"/>
      <c r="E9" s="53"/>
      <c r="F9" s="52"/>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644</v>
      </c>
      <c r="B10" s="52"/>
      <c r="C10" s="53"/>
      <c r="D10" s="53"/>
      <c r="E10" s="53"/>
      <c r="F10" s="52"/>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c r="A11" s="85" t="s">
        <v>645</v>
      </c>
      <c r="B11" s="52"/>
      <c r="C11" s="53"/>
      <c r="D11" s="53"/>
      <c r="E11" s="53"/>
      <c r="F11" s="52"/>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customHeight="1">
      <c r="A12" s="85" t="s">
        <v>646</v>
      </c>
      <c r="B12" s="52"/>
      <c r="C12" s="53"/>
      <c r="D12" s="53"/>
      <c r="E12" s="53"/>
      <c r="F12" s="52"/>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customHeight="1">
      <c r="A13" s="85" t="s">
        <v>647</v>
      </c>
      <c r="B13" s="52"/>
      <c r="C13" s="53"/>
      <c r="D13" s="53"/>
      <c r="E13" s="53"/>
      <c r="F13" s="52"/>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customHeight="1">
      <c r="A14" s="85" t="s">
        <v>648</v>
      </c>
      <c r="B14" s="52"/>
      <c r="C14" s="53"/>
      <c r="D14" s="53"/>
      <c r="E14" s="53"/>
      <c r="F14" s="52"/>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customHeight="1">
      <c r="A15" s="85" t="s">
        <v>649</v>
      </c>
      <c r="B15" s="52"/>
      <c r="C15" s="53"/>
      <c r="D15" s="53"/>
      <c r="E15" s="53"/>
      <c r="F15" s="52"/>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customHeight="1" thickBot="1">
      <c r="A16" s="85" t="s">
        <v>650</v>
      </c>
      <c r="B16" s="52"/>
      <c r="C16" s="53"/>
      <c r="D16" s="53"/>
      <c r="E16" s="53"/>
      <c r="F16" s="52"/>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651</v>
      </c>
      <c r="B17" s="52"/>
      <c r="C17" s="53"/>
      <c r="D17" s="53"/>
      <c r="E17" s="53"/>
      <c r="F17" s="52" t="s">
        <v>652</v>
      </c>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653</v>
      </c>
      <c r="B18" s="52"/>
      <c r="C18" s="53"/>
      <c r="D18" s="53"/>
      <c r="E18" s="53"/>
      <c r="F18" s="52" t="s">
        <v>652</v>
      </c>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ht="32.1" hidden="1" customHeight="1">
      <c r="A19" s="85" t="s">
        <v>654</v>
      </c>
      <c r="B19" s="52"/>
      <c r="C19" s="53"/>
      <c r="D19" s="53"/>
      <c r="E19" s="53"/>
      <c r="F19" s="52" t="s">
        <v>652</v>
      </c>
      <c r="G19" s="45">
        <v>0</v>
      </c>
      <c r="H19" s="45">
        <v>0</v>
      </c>
      <c r="I19" s="45">
        <v>0</v>
      </c>
      <c r="J19" s="38">
        <f t="array" ref="J19">SUM(ROUND(G19:I19,0))</f>
        <v>0</v>
      </c>
      <c r="K19" s="23"/>
      <c r="L19" s="23"/>
      <c r="M19" s="23"/>
      <c r="N19" s="23"/>
    </row>
    <row r="20" spans="1:114" s="3" customFormat="1" ht="32.1" hidden="1" customHeight="1">
      <c r="A20" s="85" t="s">
        <v>655</v>
      </c>
      <c r="B20" s="52"/>
      <c r="C20" s="53"/>
      <c r="D20" s="53"/>
      <c r="E20" s="53"/>
      <c r="F20" s="52" t="s">
        <v>652</v>
      </c>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656</v>
      </c>
      <c r="B21" s="52"/>
      <c r="C21" s="53"/>
      <c r="D21" s="53"/>
      <c r="E21" s="53"/>
      <c r="F21" s="52" t="s">
        <v>652</v>
      </c>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657</v>
      </c>
      <c r="B22" s="52"/>
      <c r="C22" s="53"/>
      <c r="D22" s="53"/>
      <c r="E22" s="53"/>
      <c r="F22" s="52" t="s">
        <v>652</v>
      </c>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658</v>
      </c>
      <c r="B23" s="52"/>
      <c r="C23" s="53"/>
      <c r="D23" s="53"/>
      <c r="E23" s="53"/>
      <c r="F23" s="52" t="s">
        <v>652</v>
      </c>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659</v>
      </c>
      <c r="B24" s="52"/>
      <c r="C24" s="53"/>
      <c r="D24" s="53"/>
      <c r="E24" s="53"/>
      <c r="F24" s="52" t="s">
        <v>652</v>
      </c>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660</v>
      </c>
      <c r="B25" s="52"/>
      <c r="C25" s="53"/>
      <c r="D25" s="53"/>
      <c r="E25" s="53"/>
      <c r="F25" s="52" t="s">
        <v>652</v>
      </c>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661</v>
      </c>
      <c r="B26" s="52"/>
      <c r="C26" s="53"/>
      <c r="D26" s="53"/>
      <c r="E26" s="53"/>
      <c r="F26" s="52" t="s">
        <v>652</v>
      </c>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662</v>
      </c>
      <c r="B27" s="52"/>
      <c r="C27" s="53"/>
      <c r="D27" s="53"/>
      <c r="E27" s="53"/>
      <c r="F27" s="52" t="s">
        <v>652</v>
      </c>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663</v>
      </c>
      <c r="B28" s="52"/>
      <c r="C28" s="53"/>
      <c r="D28" s="53"/>
      <c r="E28" s="53"/>
      <c r="F28" s="52" t="s">
        <v>652</v>
      </c>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664</v>
      </c>
      <c r="B29" s="52"/>
      <c r="C29" s="53"/>
      <c r="D29" s="53"/>
      <c r="E29" s="53"/>
      <c r="F29" s="52" t="s">
        <v>652</v>
      </c>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665</v>
      </c>
      <c r="B30" s="52"/>
      <c r="C30" s="53"/>
      <c r="D30" s="53"/>
      <c r="E30" s="53"/>
      <c r="F30" s="52" t="s">
        <v>652</v>
      </c>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ht="32.1" hidden="1" customHeight="1">
      <c r="A31" s="85" t="s">
        <v>666</v>
      </c>
      <c r="B31" s="52"/>
      <c r="C31" s="53"/>
      <c r="D31" s="53"/>
      <c r="E31" s="53"/>
      <c r="F31" s="52" t="s">
        <v>652</v>
      </c>
      <c r="G31" s="45">
        <v>0</v>
      </c>
      <c r="H31" s="45">
        <v>0</v>
      </c>
      <c r="I31" s="45">
        <v>0</v>
      </c>
      <c r="J31" s="38">
        <f t="array" ref="J31">SUM(ROUND(G31:I31,0))</f>
        <v>0</v>
      </c>
      <c r="K31" s="23"/>
      <c r="L31" s="23"/>
      <c r="M31" s="23"/>
      <c r="N31" s="23"/>
    </row>
    <row r="32" spans="1:114" s="3" customFormat="1" ht="32.1" hidden="1" customHeight="1">
      <c r="A32" s="85" t="s">
        <v>667</v>
      </c>
      <c r="B32" s="52"/>
      <c r="C32" s="53"/>
      <c r="D32" s="53"/>
      <c r="E32" s="53"/>
      <c r="F32" s="52" t="s">
        <v>652</v>
      </c>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668</v>
      </c>
      <c r="B33" s="52"/>
      <c r="C33" s="53"/>
      <c r="D33" s="53"/>
      <c r="E33" s="53"/>
      <c r="F33" s="52" t="s">
        <v>652</v>
      </c>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669</v>
      </c>
      <c r="B34" s="52"/>
      <c r="C34" s="53"/>
      <c r="D34" s="53"/>
      <c r="E34" s="53"/>
      <c r="F34" s="52" t="s">
        <v>652</v>
      </c>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670</v>
      </c>
      <c r="B35" s="52"/>
      <c r="C35" s="53"/>
      <c r="D35" s="53"/>
      <c r="E35" s="53"/>
      <c r="F35" s="52" t="s">
        <v>652</v>
      </c>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671</v>
      </c>
      <c r="B36" s="52"/>
      <c r="C36" s="53"/>
      <c r="D36" s="53"/>
      <c r="E36" s="53"/>
      <c r="F36" s="52" t="s">
        <v>652</v>
      </c>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672</v>
      </c>
      <c r="B37" s="52"/>
      <c r="C37" s="53"/>
      <c r="D37" s="53"/>
      <c r="E37" s="53"/>
      <c r="F37" s="52" t="s">
        <v>652</v>
      </c>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673</v>
      </c>
      <c r="B38" s="52"/>
      <c r="C38" s="53"/>
      <c r="D38" s="53"/>
      <c r="E38" s="53"/>
      <c r="F38" s="52" t="s">
        <v>652</v>
      </c>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674</v>
      </c>
      <c r="B39" s="52"/>
      <c r="C39" s="53"/>
      <c r="D39" s="53"/>
      <c r="E39" s="53"/>
      <c r="F39" s="52" t="s">
        <v>652</v>
      </c>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675</v>
      </c>
      <c r="B40" s="52"/>
      <c r="C40" s="53"/>
      <c r="D40" s="53"/>
      <c r="E40" s="53"/>
      <c r="F40" s="52" t="s">
        <v>652</v>
      </c>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676</v>
      </c>
      <c r="B41" s="52"/>
      <c r="C41" s="53"/>
      <c r="D41" s="53"/>
      <c r="E41" s="53"/>
      <c r="F41" s="52" t="s">
        <v>652</v>
      </c>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677</v>
      </c>
      <c r="B42" s="52"/>
      <c r="C42" s="53"/>
      <c r="D42" s="53"/>
      <c r="E42" s="53"/>
      <c r="F42" s="52" t="s">
        <v>652</v>
      </c>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ht="32.1" hidden="1" customHeight="1">
      <c r="A43" s="85" t="s">
        <v>678</v>
      </c>
      <c r="B43" s="52"/>
      <c r="C43" s="53"/>
      <c r="D43" s="53"/>
      <c r="E43" s="53"/>
      <c r="F43" s="52" t="s">
        <v>652</v>
      </c>
      <c r="G43" s="45">
        <v>0</v>
      </c>
      <c r="H43" s="45">
        <v>0</v>
      </c>
      <c r="I43" s="45">
        <v>0</v>
      </c>
      <c r="J43" s="38">
        <f t="array" ref="J43">SUM(ROUND(G43:I43,0))</f>
        <v>0</v>
      </c>
      <c r="K43" s="23"/>
      <c r="L43" s="23"/>
      <c r="M43" s="23"/>
      <c r="N43" s="23"/>
    </row>
    <row r="44" spans="1:114" s="3" customFormat="1" ht="32.1" hidden="1" customHeight="1">
      <c r="A44" s="85" t="s">
        <v>679</v>
      </c>
      <c r="B44" s="52"/>
      <c r="C44" s="53"/>
      <c r="D44" s="53"/>
      <c r="E44" s="53"/>
      <c r="F44" s="52" t="s">
        <v>652</v>
      </c>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680</v>
      </c>
      <c r="B45" s="52"/>
      <c r="C45" s="53"/>
      <c r="D45" s="53"/>
      <c r="E45" s="53"/>
      <c r="F45" s="52" t="s">
        <v>652</v>
      </c>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681</v>
      </c>
      <c r="B46" s="52"/>
      <c r="C46" s="53"/>
      <c r="D46" s="53"/>
      <c r="E46" s="53"/>
      <c r="F46" s="52" t="s">
        <v>652</v>
      </c>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682</v>
      </c>
      <c r="B47" s="52"/>
      <c r="C47" s="53"/>
      <c r="D47" s="53"/>
      <c r="E47" s="53"/>
      <c r="F47" s="52" t="s">
        <v>652</v>
      </c>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683</v>
      </c>
      <c r="B48" s="52"/>
      <c r="C48" s="53"/>
      <c r="D48" s="53"/>
      <c r="E48" s="53"/>
      <c r="F48" s="52" t="s">
        <v>652</v>
      </c>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4" s="3" customFormat="1" ht="32.1" hidden="1" customHeight="1">
      <c r="A49" s="85" t="s">
        <v>684</v>
      </c>
      <c r="B49" s="52"/>
      <c r="C49" s="53"/>
      <c r="D49" s="53"/>
      <c r="E49" s="53"/>
      <c r="F49" s="52" t="s">
        <v>652</v>
      </c>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row>
    <row r="50" spans="1:114" s="3" customFormat="1" ht="32.1" hidden="1" customHeight="1">
      <c r="A50" s="85" t="s">
        <v>685</v>
      </c>
      <c r="B50" s="52"/>
      <c r="C50" s="53"/>
      <c r="D50" s="53"/>
      <c r="E50" s="53"/>
      <c r="F50" s="52" t="s">
        <v>652</v>
      </c>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row>
    <row r="51" spans="1:114" s="3" customFormat="1" ht="32.1" hidden="1" customHeight="1">
      <c r="A51" s="85" t="s">
        <v>686</v>
      </c>
      <c r="B51" s="52"/>
      <c r="C51" s="53"/>
      <c r="D51" s="53"/>
      <c r="E51" s="53"/>
      <c r="F51" s="52" t="s">
        <v>652</v>
      </c>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row>
    <row r="52" spans="1:114" s="3" customFormat="1" ht="32.1" hidden="1" customHeight="1">
      <c r="A52" s="85" t="s">
        <v>687</v>
      </c>
      <c r="B52" s="52"/>
      <c r="C52" s="53"/>
      <c r="D52" s="53"/>
      <c r="E52" s="53"/>
      <c r="F52" s="52" t="s">
        <v>652</v>
      </c>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row>
    <row r="53" spans="1:114" s="3" customFormat="1" ht="32.1" hidden="1" customHeight="1">
      <c r="A53" s="85" t="s">
        <v>688</v>
      </c>
      <c r="B53" s="52"/>
      <c r="C53" s="53"/>
      <c r="D53" s="53"/>
      <c r="E53" s="53"/>
      <c r="F53" s="52" t="s">
        <v>652</v>
      </c>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row>
    <row r="54" spans="1:114" s="3" customFormat="1" ht="32.1" hidden="1" customHeight="1">
      <c r="A54" s="85" t="s">
        <v>689</v>
      </c>
      <c r="B54" s="52"/>
      <c r="C54" s="53"/>
      <c r="D54" s="53"/>
      <c r="E54" s="53"/>
      <c r="F54" s="52" t="s">
        <v>652</v>
      </c>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row>
    <row r="55" spans="1:114" ht="32.1" hidden="1" customHeight="1">
      <c r="A55" s="85" t="s">
        <v>690</v>
      </c>
      <c r="B55" s="52"/>
      <c r="C55" s="53" t="s">
        <v>109</v>
      </c>
      <c r="D55" s="53"/>
      <c r="E55" s="53"/>
      <c r="F55" s="52" t="s">
        <v>652</v>
      </c>
      <c r="G55" s="45">
        <v>0</v>
      </c>
      <c r="H55" s="45">
        <v>0</v>
      </c>
      <c r="I55" s="45">
        <v>0</v>
      </c>
      <c r="J55" s="38">
        <f t="array" ref="J55">SUM(ROUND(G55:I55,0))</f>
        <v>0</v>
      </c>
      <c r="K55" s="23"/>
      <c r="L55" s="23"/>
      <c r="M55" s="23"/>
      <c r="N55" s="23"/>
    </row>
    <row r="56" spans="1:114" ht="32.1" hidden="1" customHeight="1" thickBot="1">
      <c r="A56" s="86" t="s">
        <v>691</v>
      </c>
      <c r="B56" s="54"/>
      <c r="C56" s="55" t="s">
        <v>109</v>
      </c>
      <c r="D56" s="55"/>
      <c r="E56" s="55"/>
      <c r="F56" s="54" t="s">
        <v>652</v>
      </c>
      <c r="G56" s="58">
        <v>0</v>
      </c>
      <c r="H56" s="58">
        <v>0</v>
      </c>
      <c r="I56" s="58">
        <v>0</v>
      </c>
      <c r="J56" s="59">
        <f t="array" ref="J56">SUM(ROUND(G56:I56,0))</f>
        <v>0</v>
      </c>
      <c r="K56" s="23"/>
      <c r="L56" s="23"/>
      <c r="M56" s="23"/>
      <c r="N56" s="23"/>
    </row>
    <row r="57" spans="1:114" ht="32.1" customHeight="1" thickBot="1">
      <c r="A57" s="334" t="s">
        <v>692</v>
      </c>
      <c r="B57" s="335"/>
      <c r="C57" s="335"/>
      <c r="D57" s="335"/>
      <c r="E57" s="335"/>
      <c r="F57" s="336"/>
      <c r="G57" s="90">
        <f t="array" ref="G57">SUM(ROUND(G7:G56,0))</f>
        <v>0</v>
      </c>
      <c r="H57" s="90">
        <f t="array" ref="H57">SUM(ROUND(H7:H56,0))</f>
        <v>0</v>
      </c>
      <c r="I57" s="41">
        <f t="array" ref="I57">SUM(ROUND(I7:I56,0))</f>
        <v>0</v>
      </c>
      <c r="J57" s="42">
        <f>SUM(J7:J56)</f>
        <v>0</v>
      </c>
      <c r="K57" s="23"/>
      <c r="L57" s="23"/>
      <c r="M57" s="23"/>
      <c r="N57" s="23"/>
    </row>
    <row r="58" spans="1:114" ht="18.95" customHeight="1" thickBot="1">
      <c r="A58" s="104"/>
      <c r="B58" s="105"/>
      <c r="C58" s="104"/>
      <c r="D58" s="104"/>
      <c r="E58" s="104"/>
      <c r="F58" s="105"/>
      <c r="G58" s="104"/>
      <c r="H58" s="104"/>
      <c r="I58" s="147"/>
      <c r="J58" s="147"/>
      <c r="K58" s="23"/>
      <c r="L58" s="23"/>
      <c r="M58" s="23"/>
      <c r="N58" s="23"/>
    </row>
    <row r="59" spans="1:114" s="8" customFormat="1" ht="21.95" customHeight="1" thickBot="1">
      <c r="A59" s="339" t="s">
        <v>693</v>
      </c>
      <c r="B59" s="340"/>
      <c r="C59" s="340"/>
      <c r="D59" s="340"/>
      <c r="E59" s="340"/>
      <c r="F59" s="340"/>
      <c r="G59" s="340"/>
      <c r="H59" s="340"/>
      <c r="I59" s="340"/>
      <c r="J59" s="34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row>
    <row r="60" spans="1:114" s="3" customFormat="1" ht="45.4" thickBot="1">
      <c r="A60" s="24" t="s">
        <v>140</v>
      </c>
      <c r="B60" s="28" t="s">
        <v>141</v>
      </c>
      <c r="C60" s="25" t="s">
        <v>694</v>
      </c>
      <c r="D60" s="25" t="s">
        <v>639</v>
      </c>
      <c r="E60" s="29" t="s">
        <v>208</v>
      </c>
      <c r="F60" s="25" t="s">
        <v>640</v>
      </c>
      <c r="G60" s="25" t="s">
        <v>108</v>
      </c>
      <c r="H60" s="168" t="str">
        <f>'Category Budget'!$C$8</f>
        <v>[Other Entity] Share</v>
      </c>
      <c r="I60" s="181" t="str">
        <f>'Category Budget'!$D$8</f>
        <v>Match Share</v>
      </c>
      <c r="J60" s="26" t="s">
        <v>78</v>
      </c>
      <c r="K60" s="148"/>
      <c r="L60" s="148"/>
      <c r="M60" s="148"/>
      <c r="N60" s="148"/>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row>
    <row r="61" spans="1:114" s="3" customFormat="1" ht="60">
      <c r="A61" s="84" t="s">
        <v>695</v>
      </c>
      <c r="B61" s="50"/>
      <c r="C61" s="51"/>
      <c r="D61" s="51"/>
      <c r="E61" s="51"/>
      <c r="F61" s="50" t="s">
        <v>73</v>
      </c>
      <c r="G61" s="56">
        <v>0</v>
      </c>
      <c r="H61" s="56">
        <v>0</v>
      </c>
      <c r="I61" s="56">
        <v>0</v>
      </c>
      <c r="J61" s="57">
        <f t="array" ref="J61">SUM(ROUND(G61:I61,0))</f>
        <v>0</v>
      </c>
      <c r="K61" s="148"/>
      <c r="L61" s="148"/>
      <c r="M61" s="148"/>
      <c r="N61" s="148"/>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row>
    <row r="62" spans="1:114" s="3" customFormat="1" ht="32.1" customHeight="1">
      <c r="A62" s="85" t="s">
        <v>696</v>
      </c>
      <c r="B62" s="52"/>
      <c r="C62" s="53"/>
      <c r="D62" s="53"/>
      <c r="E62" s="53"/>
      <c r="F62" s="52"/>
      <c r="G62" s="45">
        <v>0</v>
      </c>
      <c r="H62" s="45">
        <v>0</v>
      </c>
      <c r="I62" s="45">
        <v>0</v>
      </c>
      <c r="J62" s="38">
        <f t="array" ref="J62">SUM(ROUND(G62:I62,0))</f>
        <v>0</v>
      </c>
      <c r="K62" s="148"/>
      <c r="L62" s="148"/>
      <c r="M62" s="148"/>
      <c r="N62" s="148"/>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row>
    <row r="63" spans="1:114" s="3" customFormat="1" ht="32.1" customHeight="1">
      <c r="A63" s="85" t="s">
        <v>697</v>
      </c>
      <c r="B63" s="52"/>
      <c r="C63" s="53"/>
      <c r="D63" s="53"/>
      <c r="E63" s="53"/>
      <c r="F63" s="52"/>
      <c r="G63" s="45">
        <v>0</v>
      </c>
      <c r="H63" s="45">
        <v>0</v>
      </c>
      <c r="I63" s="45">
        <v>0</v>
      </c>
      <c r="J63" s="38">
        <f t="array" ref="J63">SUM(ROUND(G63:I63,0))</f>
        <v>0</v>
      </c>
      <c r="K63" s="148"/>
      <c r="L63" s="148"/>
      <c r="M63" s="148"/>
      <c r="N63" s="148"/>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row>
    <row r="64" spans="1:114" s="3" customFormat="1" ht="32.1" customHeight="1">
      <c r="A64" s="85" t="s">
        <v>698</v>
      </c>
      <c r="B64" s="52"/>
      <c r="C64" s="53"/>
      <c r="D64" s="53"/>
      <c r="E64" s="53"/>
      <c r="F64" s="52"/>
      <c r="G64" s="45">
        <v>0</v>
      </c>
      <c r="H64" s="45">
        <v>0</v>
      </c>
      <c r="I64" s="45">
        <v>0</v>
      </c>
      <c r="J64" s="38">
        <f t="array" ref="J64">SUM(ROUND(G64:I64,0))</f>
        <v>0</v>
      </c>
      <c r="K64" s="148"/>
      <c r="L64" s="148"/>
      <c r="M64" s="148"/>
      <c r="N64" s="148"/>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row>
    <row r="65" spans="1:114" s="3" customFormat="1" ht="32.1" customHeight="1">
      <c r="A65" s="85" t="s">
        <v>699</v>
      </c>
      <c r="B65" s="52"/>
      <c r="C65" s="53"/>
      <c r="D65" s="53"/>
      <c r="E65" s="53"/>
      <c r="F65" s="52"/>
      <c r="G65" s="45">
        <v>0</v>
      </c>
      <c r="H65" s="45">
        <v>0</v>
      </c>
      <c r="I65" s="45">
        <v>0</v>
      </c>
      <c r="J65" s="38">
        <f t="array" ref="J65">SUM(ROUND(G65:I65,0))</f>
        <v>0</v>
      </c>
      <c r="K65" s="148"/>
      <c r="L65" s="148"/>
      <c r="M65" s="148"/>
      <c r="N65" s="148"/>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row>
    <row r="66" spans="1:114" s="3" customFormat="1" ht="32.1" customHeight="1">
      <c r="A66" s="85" t="s">
        <v>700</v>
      </c>
      <c r="B66" s="52"/>
      <c r="C66" s="53"/>
      <c r="D66" s="53"/>
      <c r="E66" s="53"/>
      <c r="F66" s="52"/>
      <c r="G66" s="45">
        <v>0</v>
      </c>
      <c r="H66" s="45">
        <v>0</v>
      </c>
      <c r="I66" s="45">
        <v>0</v>
      </c>
      <c r="J66" s="38">
        <f t="array" ref="J66">SUM(ROUND(G66:I66,0))</f>
        <v>0</v>
      </c>
      <c r="K66" s="148"/>
      <c r="L66" s="148"/>
      <c r="M66" s="148"/>
      <c r="N66" s="148"/>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row>
    <row r="67" spans="1:114" s="3" customFormat="1" ht="32.1" customHeight="1">
      <c r="A67" s="85" t="s">
        <v>701</v>
      </c>
      <c r="B67" s="52"/>
      <c r="C67" s="53"/>
      <c r="D67" s="53"/>
      <c r="E67" s="53"/>
      <c r="F67" s="52"/>
      <c r="G67" s="45">
        <v>0</v>
      </c>
      <c r="H67" s="45">
        <v>0</v>
      </c>
      <c r="I67" s="45">
        <v>0</v>
      </c>
      <c r="J67" s="38">
        <f t="array" ref="J67">SUM(ROUND(G67:I67,0))</f>
        <v>0</v>
      </c>
      <c r="K67" s="148"/>
      <c r="L67" s="148"/>
      <c r="M67" s="148"/>
      <c r="N67" s="148"/>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row>
    <row r="68" spans="1:114" s="3" customFormat="1" ht="32.1" customHeight="1">
      <c r="A68" s="85" t="s">
        <v>702</v>
      </c>
      <c r="B68" s="52"/>
      <c r="C68" s="53"/>
      <c r="D68" s="53"/>
      <c r="E68" s="53"/>
      <c r="F68" s="52"/>
      <c r="G68" s="45">
        <v>0</v>
      </c>
      <c r="H68" s="45">
        <v>0</v>
      </c>
      <c r="I68" s="45">
        <v>0</v>
      </c>
      <c r="J68" s="38">
        <f t="array" ref="J68">SUM(ROUND(G68:I68,0))</f>
        <v>0</v>
      </c>
      <c r="K68" s="148"/>
      <c r="L68" s="148"/>
      <c r="M68" s="148"/>
      <c r="N68" s="148"/>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row>
    <row r="69" spans="1:114" s="3" customFormat="1" ht="32.1" customHeight="1">
      <c r="A69" s="85" t="s">
        <v>703</v>
      </c>
      <c r="B69" s="52"/>
      <c r="C69" s="53"/>
      <c r="D69" s="53"/>
      <c r="E69" s="53"/>
      <c r="F69" s="52"/>
      <c r="G69" s="45">
        <v>0</v>
      </c>
      <c r="H69" s="45">
        <v>0</v>
      </c>
      <c r="I69" s="45">
        <v>0</v>
      </c>
      <c r="J69" s="38">
        <f t="array" ref="J69">SUM(ROUND(G69:I69,0))</f>
        <v>0</v>
      </c>
      <c r="K69" s="148"/>
      <c r="L69" s="148"/>
      <c r="M69" s="148"/>
      <c r="N69" s="148"/>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row>
    <row r="70" spans="1:114" s="3" customFormat="1" ht="32.1" customHeight="1" thickBot="1">
      <c r="A70" s="85" t="s">
        <v>704</v>
      </c>
      <c r="B70" s="52"/>
      <c r="C70" s="53"/>
      <c r="D70" s="53"/>
      <c r="E70" s="53"/>
      <c r="F70" s="52"/>
      <c r="G70" s="45">
        <v>0</v>
      </c>
      <c r="H70" s="45">
        <v>0</v>
      </c>
      <c r="I70" s="45">
        <v>0</v>
      </c>
      <c r="J70" s="38">
        <f t="array" ref="J70">SUM(ROUND(G70:I70,0))</f>
        <v>0</v>
      </c>
      <c r="K70" s="148"/>
      <c r="L70" s="148"/>
      <c r="M70" s="148"/>
      <c r="N70" s="148"/>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row>
    <row r="71" spans="1:114" s="3" customFormat="1" ht="32.1" hidden="1" customHeight="1">
      <c r="A71" s="85" t="s">
        <v>705</v>
      </c>
      <c r="B71" s="52"/>
      <c r="C71" s="53"/>
      <c r="D71" s="53"/>
      <c r="E71" s="53"/>
      <c r="F71" s="52" t="s">
        <v>652</v>
      </c>
      <c r="G71" s="45">
        <v>0</v>
      </c>
      <c r="H71" s="45">
        <v>0</v>
      </c>
      <c r="I71" s="45">
        <v>0</v>
      </c>
      <c r="J71" s="38">
        <f t="array" ref="J71">SUM(ROUND(G71:I71,0))</f>
        <v>0</v>
      </c>
      <c r="K71" s="148"/>
      <c r="L71" s="148"/>
      <c r="M71" s="148"/>
      <c r="N71" s="148"/>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row>
    <row r="72" spans="1:114" s="3" customFormat="1" ht="32.1" hidden="1" customHeight="1">
      <c r="A72" s="85" t="s">
        <v>706</v>
      </c>
      <c r="B72" s="52"/>
      <c r="C72" s="53"/>
      <c r="D72" s="53"/>
      <c r="E72" s="53"/>
      <c r="F72" s="52" t="s">
        <v>652</v>
      </c>
      <c r="G72" s="45">
        <v>0</v>
      </c>
      <c r="H72" s="45">
        <v>0</v>
      </c>
      <c r="I72" s="45">
        <v>0</v>
      </c>
      <c r="J72" s="38">
        <f t="array" ref="J72">SUM(ROUND(G72:I72,0))</f>
        <v>0</v>
      </c>
      <c r="K72" s="148"/>
      <c r="L72" s="148"/>
      <c r="M72" s="148"/>
      <c r="N72" s="148"/>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row>
    <row r="73" spans="1:114" ht="32.1" hidden="1" customHeight="1">
      <c r="A73" s="85" t="s">
        <v>707</v>
      </c>
      <c r="B73" s="52"/>
      <c r="C73" s="53"/>
      <c r="D73" s="53"/>
      <c r="E73" s="53"/>
      <c r="F73" s="52" t="s">
        <v>652</v>
      </c>
      <c r="G73" s="45">
        <v>0</v>
      </c>
      <c r="H73" s="45">
        <v>0</v>
      </c>
      <c r="I73" s="45">
        <v>0</v>
      </c>
      <c r="J73" s="38">
        <f t="array" ref="J73">SUM(ROUND(G73:I73,0))</f>
        <v>0</v>
      </c>
      <c r="K73" s="23"/>
      <c r="L73" s="23"/>
      <c r="M73" s="23"/>
      <c r="N73" s="23"/>
    </row>
    <row r="74" spans="1:114" s="3" customFormat="1" ht="32.1" hidden="1" customHeight="1">
      <c r="A74" s="85" t="s">
        <v>708</v>
      </c>
      <c r="B74" s="52"/>
      <c r="C74" s="53"/>
      <c r="D74" s="53"/>
      <c r="E74" s="53"/>
      <c r="F74" s="52" t="s">
        <v>652</v>
      </c>
      <c r="G74" s="45">
        <v>0</v>
      </c>
      <c r="H74" s="45">
        <v>0</v>
      </c>
      <c r="I74" s="45">
        <v>0</v>
      </c>
      <c r="J74" s="38">
        <f t="array" ref="J74">SUM(ROUND(G74:I74,0))</f>
        <v>0</v>
      </c>
      <c r="K74" s="148"/>
      <c r="L74" s="148"/>
      <c r="M74" s="148"/>
      <c r="N74" s="148"/>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row>
    <row r="75" spans="1:114" s="3" customFormat="1" ht="32.1" hidden="1" customHeight="1">
      <c r="A75" s="85" t="s">
        <v>709</v>
      </c>
      <c r="B75" s="52"/>
      <c r="C75" s="53"/>
      <c r="D75" s="53"/>
      <c r="E75" s="53"/>
      <c r="F75" s="52" t="s">
        <v>652</v>
      </c>
      <c r="G75" s="45">
        <v>0</v>
      </c>
      <c r="H75" s="45">
        <v>0</v>
      </c>
      <c r="I75" s="45">
        <v>0</v>
      </c>
      <c r="J75" s="38">
        <f t="array" ref="J75">SUM(ROUND(G75:I75,0))</f>
        <v>0</v>
      </c>
      <c r="K75" s="148"/>
      <c r="L75" s="148"/>
      <c r="M75" s="148"/>
      <c r="N75" s="148"/>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row>
    <row r="76" spans="1:114" s="3" customFormat="1" ht="32.1" hidden="1" customHeight="1">
      <c r="A76" s="85" t="s">
        <v>710</v>
      </c>
      <c r="B76" s="52"/>
      <c r="C76" s="53"/>
      <c r="D76" s="53"/>
      <c r="E76" s="53"/>
      <c r="F76" s="52" t="s">
        <v>652</v>
      </c>
      <c r="G76" s="45">
        <v>0</v>
      </c>
      <c r="H76" s="45">
        <v>0</v>
      </c>
      <c r="I76" s="45">
        <v>0</v>
      </c>
      <c r="J76" s="38">
        <f t="array" ref="J76">SUM(ROUND(G76:I76,0))</f>
        <v>0</v>
      </c>
      <c r="K76" s="148"/>
      <c r="L76" s="148"/>
      <c r="M76" s="148"/>
      <c r="N76" s="148"/>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row>
    <row r="77" spans="1:114" s="3" customFormat="1" ht="32.1" hidden="1" customHeight="1">
      <c r="A77" s="85" t="s">
        <v>711</v>
      </c>
      <c r="B77" s="52"/>
      <c r="C77" s="53"/>
      <c r="D77" s="53"/>
      <c r="E77" s="53"/>
      <c r="F77" s="52" t="s">
        <v>652</v>
      </c>
      <c r="G77" s="45">
        <v>0</v>
      </c>
      <c r="H77" s="45">
        <v>0</v>
      </c>
      <c r="I77" s="45">
        <v>0</v>
      </c>
      <c r="J77" s="38">
        <f t="array" ref="J77">SUM(ROUND(G77:I77,0))</f>
        <v>0</v>
      </c>
      <c r="K77" s="148"/>
      <c r="L77" s="148"/>
      <c r="M77" s="148"/>
      <c r="N77" s="148"/>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row>
    <row r="78" spans="1:114" s="3" customFormat="1" ht="32.1" hidden="1" customHeight="1">
      <c r="A78" s="85" t="s">
        <v>712</v>
      </c>
      <c r="B78" s="52"/>
      <c r="C78" s="53"/>
      <c r="D78" s="53"/>
      <c r="E78" s="53"/>
      <c r="F78" s="52" t="s">
        <v>652</v>
      </c>
      <c r="G78" s="45">
        <v>0</v>
      </c>
      <c r="H78" s="45">
        <v>0</v>
      </c>
      <c r="I78" s="45">
        <v>0</v>
      </c>
      <c r="J78" s="38">
        <f t="array" ref="J78">SUM(ROUND(G78:I78,0))</f>
        <v>0</v>
      </c>
      <c r="K78" s="148"/>
      <c r="L78" s="148"/>
      <c r="M78" s="148"/>
      <c r="N78" s="148"/>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row>
    <row r="79" spans="1:114" s="3" customFormat="1" ht="32.1" hidden="1" customHeight="1">
      <c r="A79" s="85" t="s">
        <v>713</v>
      </c>
      <c r="B79" s="52"/>
      <c r="C79" s="53"/>
      <c r="D79" s="53"/>
      <c r="E79" s="53"/>
      <c r="F79" s="52" t="s">
        <v>652</v>
      </c>
      <c r="G79" s="45">
        <v>0</v>
      </c>
      <c r="H79" s="45">
        <v>0</v>
      </c>
      <c r="I79" s="45">
        <v>0</v>
      </c>
      <c r="J79" s="38">
        <f t="array" ref="J79">SUM(ROUND(G79:I79,0))</f>
        <v>0</v>
      </c>
      <c r="K79" s="148"/>
      <c r="L79" s="148"/>
      <c r="M79" s="148"/>
      <c r="N79" s="148"/>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row>
    <row r="80" spans="1:114" s="3" customFormat="1" ht="32.1" hidden="1" customHeight="1">
      <c r="A80" s="85" t="s">
        <v>714</v>
      </c>
      <c r="B80" s="52"/>
      <c r="C80" s="53"/>
      <c r="D80" s="53"/>
      <c r="E80" s="53"/>
      <c r="F80" s="52" t="s">
        <v>652</v>
      </c>
      <c r="G80" s="45">
        <v>0</v>
      </c>
      <c r="H80" s="45">
        <v>0</v>
      </c>
      <c r="I80" s="45">
        <v>0</v>
      </c>
      <c r="J80" s="38">
        <f t="array" ref="J80">SUM(ROUND(G80:I80,0))</f>
        <v>0</v>
      </c>
      <c r="K80" s="148"/>
      <c r="L80" s="148"/>
      <c r="M80" s="148"/>
      <c r="N80" s="148"/>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row>
    <row r="81" spans="1:114" s="3" customFormat="1" ht="32.1" hidden="1" customHeight="1">
      <c r="A81" s="85" t="s">
        <v>715</v>
      </c>
      <c r="B81" s="52"/>
      <c r="C81" s="53"/>
      <c r="D81" s="53"/>
      <c r="E81" s="53"/>
      <c r="F81" s="52" t="s">
        <v>652</v>
      </c>
      <c r="G81" s="45">
        <v>0</v>
      </c>
      <c r="H81" s="45">
        <v>0</v>
      </c>
      <c r="I81" s="45">
        <v>0</v>
      </c>
      <c r="J81" s="38">
        <f t="array" ref="J81">SUM(ROUND(G81:I81,0))</f>
        <v>0</v>
      </c>
      <c r="K81" s="148"/>
      <c r="L81" s="148"/>
      <c r="M81" s="148"/>
      <c r="N81" s="148"/>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row>
    <row r="82" spans="1:114" s="3" customFormat="1" ht="32.1" hidden="1" customHeight="1">
      <c r="A82" s="85" t="s">
        <v>716</v>
      </c>
      <c r="B82" s="52"/>
      <c r="C82" s="53"/>
      <c r="D82" s="53"/>
      <c r="E82" s="53"/>
      <c r="F82" s="52" t="s">
        <v>652</v>
      </c>
      <c r="G82" s="45">
        <v>0</v>
      </c>
      <c r="H82" s="45">
        <v>0</v>
      </c>
      <c r="I82" s="45">
        <v>0</v>
      </c>
      <c r="J82" s="38">
        <f t="array" ref="J82">SUM(ROUND(G82:I82,0))</f>
        <v>0</v>
      </c>
      <c r="K82" s="148"/>
      <c r="L82" s="148"/>
      <c r="M82" s="148"/>
      <c r="N82" s="148"/>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row>
    <row r="83" spans="1:114" s="3" customFormat="1" ht="32.1" hidden="1" customHeight="1">
      <c r="A83" s="85" t="s">
        <v>717</v>
      </c>
      <c r="B83" s="52"/>
      <c r="C83" s="53"/>
      <c r="D83" s="53"/>
      <c r="E83" s="53"/>
      <c r="F83" s="52" t="s">
        <v>652</v>
      </c>
      <c r="G83" s="45">
        <v>0</v>
      </c>
      <c r="H83" s="45">
        <v>0</v>
      </c>
      <c r="I83" s="45">
        <v>0</v>
      </c>
      <c r="J83" s="38">
        <f t="array" ref="J83">SUM(ROUND(G83:I83,0))</f>
        <v>0</v>
      </c>
      <c r="K83" s="148"/>
      <c r="L83" s="148"/>
      <c r="M83" s="148"/>
      <c r="N83" s="148"/>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row>
    <row r="84" spans="1:114" s="3" customFormat="1" ht="32.1" hidden="1" customHeight="1">
      <c r="A84" s="85" t="s">
        <v>718</v>
      </c>
      <c r="B84" s="52"/>
      <c r="C84" s="53"/>
      <c r="D84" s="53"/>
      <c r="E84" s="53"/>
      <c r="F84" s="52" t="s">
        <v>652</v>
      </c>
      <c r="G84" s="45">
        <v>0</v>
      </c>
      <c r="H84" s="45">
        <v>0</v>
      </c>
      <c r="I84" s="45">
        <v>0</v>
      </c>
      <c r="J84" s="38">
        <f t="array" ref="J84">SUM(ROUND(G84:I84,0))</f>
        <v>0</v>
      </c>
      <c r="K84" s="148"/>
      <c r="L84" s="148"/>
      <c r="M84" s="148"/>
      <c r="N84" s="148"/>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row>
    <row r="85" spans="1:114" ht="32.1" hidden="1" customHeight="1">
      <c r="A85" s="85" t="s">
        <v>719</v>
      </c>
      <c r="B85" s="52"/>
      <c r="C85" s="53"/>
      <c r="D85" s="53"/>
      <c r="E85" s="53"/>
      <c r="F85" s="52" t="s">
        <v>652</v>
      </c>
      <c r="G85" s="45">
        <v>0</v>
      </c>
      <c r="H85" s="45">
        <v>0</v>
      </c>
      <c r="I85" s="45">
        <v>0</v>
      </c>
      <c r="J85" s="38">
        <f t="array" ref="J85">SUM(ROUND(G85:I85,0))</f>
        <v>0</v>
      </c>
      <c r="K85" s="23"/>
      <c r="L85" s="23"/>
      <c r="M85" s="23"/>
      <c r="N85" s="23"/>
    </row>
    <row r="86" spans="1:114" s="3" customFormat="1" ht="32.1" hidden="1" customHeight="1">
      <c r="A86" s="85" t="s">
        <v>720</v>
      </c>
      <c r="B86" s="52"/>
      <c r="C86" s="53"/>
      <c r="D86" s="53"/>
      <c r="E86" s="53"/>
      <c r="F86" s="52" t="s">
        <v>652</v>
      </c>
      <c r="G86" s="45">
        <v>0</v>
      </c>
      <c r="H86" s="45">
        <v>0</v>
      </c>
      <c r="I86" s="45">
        <v>0</v>
      </c>
      <c r="J86" s="38">
        <f t="array" ref="J86">SUM(ROUND(G86:I86,0))</f>
        <v>0</v>
      </c>
      <c r="K86" s="148"/>
      <c r="L86" s="148"/>
      <c r="M86" s="148"/>
      <c r="N86" s="148"/>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row>
    <row r="87" spans="1:114" s="3" customFormat="1" ht="32.1" hidden="1" customHeight="1">
      <c r="A87" s="85" t="s">
        <v>721</v>
      </c>
      <c r="B87" s="52"/>
      <c r="C87" s="53"/>
      <c r="D87" s="53"/>
      <c r="E87" s="53"/>
      <c r="F87" s="52" t="s">
        <v>652</v>
      </c>
      <c r="G87" s="45">
        <v>0</v>
      </c>
      <c r="H87" s="45">
        <v>0</v>
      </c>
      <c r="I87" s="45">
        <v>0</v>
      </c>
      <c r="J87" s="38">
        <f t="array" ref="J87">SUM(ROUND(G87:I87,0))</f>
        <v>0</v>
      </c>
      <c r="K87" s="148"/>
      <c r="L87" s="148"/>
      <c r="M87" s="148"/>
      <c r="N87" s="148"/>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row>
    <row r="88" spans="1:114" s="3" customFormat="1" ht="32.1" hidden="1" customHeight="1">
      <c r="A88" s="85" t="s">
        <v>722</v>
      </c>
      <c r="B88" s="52"/>
      <c r="C88" s="53"/>
      <c r="D88" s="53"/>
      <c r="E88" s="53"/>
      <c r="F88" s="52" t="s">
        <v>652</v>
      </c>
      <c r="G88" s="45">
        <v>0</v>
      </c>
      <c r="H88" s="45">
        <v>0</v>
      </c>
      <c r="I88" s="45">
        <v>0</v>
      </c>
      <c r="J88" s="38">
        <f t="array" ref="J88">SUM(ROUND(G88:I88,0))</f>
        <v>0</v>
      </c>
      <c r="K88" s="148"/>
      <c r="L88" s="148"/>
      <c r="M88" s="148"/>
      <c r="N88" s="148"/>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row>
    <row r="89" spans="1:114" s="3" customFormat="1" ht="32.1" hidden="1" customHeight="1">
      <c r="A89" s="85" t="s">
        <v>723</v>
      </c>
      <c r="B89" s="52"/>
      <c r="C89" s="53"/>
      <c r="D89" s="53"/>
      <c r="E89" s="53"/>
      <c r="F89" s="52" t="s">
        <v>652</v>
      </c>
      <c r="G89" s="45">
        <v>0</v>
      </c>
      <c r="H89" s="45">
        <v>0</v>
      </c>
      <c r="I89" s="45">
        <v>0</v>
      </c>
      <c r="J89" s="38">
        <f t="array" ref="J89">SUM(ROUND(G89:I89,0))</f>
        <v>0</v>
      </c>
      <c r="K89" s="148"/>
      <c r="L89" s="148"/>
      <c r="M89" s="148"/>
      <c r="N89" s="148"/>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row>
    <row r="90" spans="1:114" s="3" customFormat="1" ht="32.1" hidden="1" customHeight="1">
      <c r="A90" s="85" t="s">
        <v>724</v>
      </c>
      <c r="B90" s="52"/>
      <c r="C90" s="53"/>
      <c r="D90" s="53"/>
      <c r="E90" s="53"/>
      <c r="F90" s="52" t="s">
        <v>652</v>
      </c>
      <c r="G90" s="45">
        <v>0</v>
      </c>
      <c r="H90" s="45">
        <v>0</v>
      </c>
      <c r="I90" s="45">
        <v>0</v>
      </c>
      <c r="J90" s="38">
        <f t="array" ref="J90">SUM(ROUND(G90:I90,0))</f>
        <v>0</v>
      </c>
      <c r="K90" s="148"/>
      <c r="L90" s="148"/>
      <c r="M90" s="148"/>
      <c r="N90" s="148"/>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row>
    <row r="91" spans="1:114" s="3" customFormat="1" ht="32.1" hidden="1" customHeight="1">
      <c r="A91" s="85" t="s">
        <v>725</v>
      </c>
      <c r="B91" s="52"/>
      <c r="C91" s="53"/>
      <c r="D91" s="53"/>
      <c r="E91" s="53"/>
      <c r="F91" s="52" t="s">
        <v>652</v>
      </c>
      <c r="G91" s="45">
        <v>0</v>
      </c>
      <c r="H91" s="45">
        <v>0</v>
      </c>
      <c r="I91" s="45">
        <v>0</v>
      </c>
      <c r="J91" s="38">
        <f t="array" ref="J91">SUM(ROUND(G91:I91,0))</f>
        <v>0</v>
      </c>
      <c r="K91" s="148"/>
      <c r="L91" s="148"/>
      <c r="M91" s="148"/>
      <c r="N91" s="148"/>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row>
    <row r="92" spans="1:114" s="3" customFormat="1" ht="32.1" hidden="1" customHeight="1">
      <c r="A92" s="85" t="s">
        <v>726</v>
      </c>
      <c r="B92" s="52"/>
      <c r="C92" s="53"/>
      <c r="D92" s="53"/>
      <c r="E92" s="53"/>
      <c r="F92" s="52" t="s">
        <v>652</v>
      </c>
      <c r="G92" s="45">
        <v>0</v>
      </c>
      <c r="H92" s="45">
        <v>0</v>
      </c>
      <c r="I92" s="45">
        <v>0</v>
      </c>
      <c r="J92" s="38">
        <f t="array" ref="J92">SUM(ROUND(G92:I92,0))</f>
        <v>0</v>
      </c>
      <c r="K92" s="148"/>
      <c r="L92" s="148"/>
      <c r="M92" s="148"/>
      <c r="N92" s="148"/>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row>
    <row r="93" spans="1:114" s="3" customFormat="1" ht="32.1" hidden="1" customHeight="1">
      <c r="A93" s="85" t="s">
        <v>727</v>
      </c>
      <c r="B93" s="52"/>
      <c r="C93" s="53"/>
      <c r="D93" s="53"/>
      <c r="E93" s="53"/>
      <c r="F93" s="52" t="s">
        <v>652</v>
      </c>
      <c r="G93" s="45">
        <v>0</v>
      </c>
      <c r="H93" s="45">
        <v>0</v>
      </c>
      <c r="I93" s="45">
        <v>0</v>
      </c>
      <c r="J93" s="38">
        <f t="array" ref="J93">SUM(ROUND(G93:I93,0))</f>
        <v>0</v>
      </c>
      <c r="K93" s="148"/>
      <c r="L93" s="148"/>
      <c r="M93" s="148"/>
      <c r="N93" s="148"/>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row>
    <row r="94" spans="1:114" s="3" customFormat="1" ht="32.1" hidden="1" customHeight="1">
      <c r="A94" s="85" t="s">
        <v>728</v>
      </c>
      <c r="B94" s="52"/>
      <c r="C94" s="53"/>
      <c r="D94" s="53"/>
      <c r="E94" s="53"/>
      <c r="F94" s="52" t="s">
        <v>652</v>
      </c>
      <c r="G94" s="45">
        <v>0</v>
      </c>
      <c r="H94" s="45">
        <v>0</v>
      </c>
      <c r="I94" s="45">
        <v>0</v>
      </c>
      <c r="J94" s="38">
        <f t="array" ref="J94">SUM(ROUND(G94:I94,0))</f>
        <v>0</v>
      </c>
      <c r="K94" s="148"/>
      <c r="L94" s="148"/>
      <c r="M94" s="148"/>
      <c r="N94" s="148"/>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row>
    <row r="95" spans="1:114" s="3" customFormat="1" ht="32.1" hidden="1" customHeight="1">
      <c r="A95" s="85" t="s">
        <v>729</v>
      </c>
      <c r="B95" s="52"/>
      <c r="C95" s="53"/>
      <c r="D95" s="53"/>
      <c r="E95" s="53"/>
      <c r="F95" s="52" t="s">
        <v>652</v>
      </c>
      <c r="G95" s="45">
        <v>0</v>
      </c>
      <c r="H95" s="45">
        <v>0</v>
      </c>
      <c r="I95" s="45">
        <v>0</v>
      </c>
      <c r="J95" s="38">
        <f t="array" ref="J95">SUM(ROUND(G95:I95,0))</f>
        <v>0</v>
      </c>
      <c r="K95" s="148"/>
      <c r="L95" s="148"/>
      <c r="M95" s="148"/>
      <c r="N95" s="148"/>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row>
    <row r="96" spans="1:114" s="3" customFormat="1" ht="32.1" hidden="1" customHeight="1">
      <c r="A96" s="85" t="s">
        <v>730</v>
      </c>
      <c r="B96" s="52"/>
      <c r="C96" s="53"/>
      <c r="D96" s="53"/>
      <c r="E96" s="53"/>
      <c r="F96" s="52" t="s">
        <v>652</v>
      </c>
      <c r="G96" s="45">
        <v>0</v>
      </c>
      <c r="H96" s="45">
        <v>0</v>
      </c>
      <c r="I96" s="45">
        <v>0</v>
      </c>
      <c r="J96" s="38">
        <f t="array" ref="J96">SUM(ROUND(G96:I96,0))</f>
        <v>0</v>
      </c>
      <c r="K96" s="148"/>
      <c r="L96" s="148"/>
      <c r="M96" s="148"/>
      <c r="N96" s="148"/>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row>
    <row r="97" spans="1:114" ht="32.1" hidden="1" customHeight="1">
      <c r="A97" s="85" t="s">
        <v>731</v>
      </c>
      <c r="B97" s="52"/>
      <c r="C97" s="53"/>
      <c r="D97" s="53"/>
      <c r="E97" s="53"/>
      <c r="F97" s="52" t="s">
        <v>652</v>
      </c>
      <c r="G97" s="45">
        <v>0</v>
      </c>
      <c r="H97" s="45">
        <v>0</v>
      </c>
      <c r="I97" s="45">
        <v>0</v>
      </c>
      <c r="J97" s="38">
        <f t="array" ref="J97">SUM(ROUND(G97:I97,0))</f>
        <v>0</v>
      </c>
      <c r="K97" s="23"/>
      <c r="L97" s="23"/>
      <c r="M97" s="23"/>
      <c r="N97" s="23"/>
    </row>
    <row r="98" spans="1:114" s="3" customFormat="1" ht="32.1" hidden="1" customHeight="1">
      <c r="A98" s="85" t="s">
        <v>732</v>
      </c>
      <c r="B98" s="52"/>
      <c r="C98" s="53"/>
      <c r="D98" s="53"/>
      <c r="E98" s="53"/>
      <c r="F98" s="52" t="s">
        <v>652</v>
      </c>
      <c r="G98" s="45">
        <v>0</v>
      </c>
      <c r="H98" s="45">
        <v>0</v>
      </c>
      <c r="I98" s="45">
        <v>0</v>
      </c>
      <c r="J98" s="38">
        <f t="array" ref="J98">SUM(ROUND(G98:I98,0))</f>
        <v>0</v>
      </c>
      <c r="K98" s="148"/>
      <c r="L98" s="148"/>
      <c r="M98" s="148"/>
      <c r="N98" s="148"/>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row>
    <row r="99" spans="1:114" s="3" customFormat="1" ht="32.1" hidden="1" customHeight="1">
      <c r="A99" s="85" t="s">
        <v>733</v>
      </c>
      <c r="B99" s="52"/>
      <c r="C99" s="53"/>
      <c r="D99" s="53"/>
      <c r="E99" s="53"/>
      <c r="F99" s="52" t="s">
        <v>652</v>
      </c>
      <c r="G99" s="45">
        <v>0</v>
      </c>
      <c r="H99" s="45">
        <v>0</v>
      </c>
      <c r="I99" s="45">
        <v>0</v>
      </c>
      <c r="J99" s="38">
        <f t="array" ref="J99">SUM(ROUND(G99:I99,0))</f>
        <v>0</v>
      </c>
      <c r="K99" s="148"/>
      <c r="L99" s="148"/>
      <c r="M99" s="148"/>
      <c r="N99" s="148"/>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row>
    <row r="100" spans="1:114" s="3" customFormat="1" ht="32.1" hidden="1" customHeight="1">
      <c r="A100" s="85" t="s">
        <v>734</v>
      </c>
      <c r="B100" s="52"/>
      <c r="C100" s="53"/>
      <c r="D100" s="53"/>
      <c r="E100" s="53"/>
      <c r="F100" s="52" t="s">
        <v>652</v>
      </c>
      <c r="G100" s="45">
        <v>0</v>
      </c>
      <c r="H100" s="45">
        <v>0</v>
      </c>
      <c r="I100" s="45">
        <v>0</v>
      </c>
      <c r="J100" s="38">
        <f t="array" ref="J100">SUM(ROUND(G100:I100,0))</f>
        <v>0</v>
      </c>
      <c r="K100" s="148"/>
      <c r="L100" s="148"/>
      <c r="M100" s="148"/>
      <c r="N100" s="148"/>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row>
    <row r="101" spans="1:114" s="3" customFormat="1" ht="32.1" hidden="1" customHeight="1">
      <c r="A101" s="85" t="s">
        <v>735</v>
      </c>
      <c r="B101" s="52"/>
      <c r="C101" s="53"/>
      <c r="D101" s="53"/>
      <c r="E101" s="53"/>
      <c r="F101" s="52" t="s">
        <v>652</v>
      </c>
      <c r="G101" s="45">
        <v>0</v>
      </c>
      <c r="H101" s="45">
        <v>0</v>
      </c>
      <c r="I101" s="45">
        <v>0</v>
      </c>
      <c r="J101" s="38">
        <f t="array" ref="J101">SUM(ROUND(G101:I101,0))</f>
        <v>0</v>
      </c>
      <c r="K101" s="148"/>
      <c r="L101" s="148"/>
      <c r="M101" s="148"/>
      <c r="N101" s="148"/>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row>
    <row r="102" spans="1:114" s="3" customFormat="1" ht="32.1" hidden="1" customHeight="1">
      <c r="A102" s="85" t="s">
        <v>736</v>
      </c>
      <c r="B102" s="52"/>
      <c r="C102" s="53"/>
      <c r="D102" s="53"/>
      <c r="E102" s="53"/>
      <c r="F102" s="52" t="s">
        <v>652</v>
      </c>
      <c r="G102" s="45">
        <v>0</v>
      </c>
      <c r="H102" s="45">
        <v>0</v>
      </c>
      <c r="I102" s="45">
        <v>0</v>
      </c>
      <c r="J102" s="38">
        <f t="array" ref="J102">SUM(ROUND(G102:I102,0))</f>
        <v>0</v>
      </c>
      <c r="K102" s="148"/>
      <c r="L102" s="148"/>
      <c r="M102" s="148"/>
      <c r="N102" s="148"/>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row>
    <row r="103" spans="1:114" s="3" customFormat="1" ht="32.1" hidden="1" customHeight="1">
      <c r="A103" s="85" t="s">
        <v>737</v>
      </c>
      <c r="B103" s="52"/>
      <c r="C103" s="53"/>
      <c r="D103" s="53"/>
      <c r="E103" s="53"/>
      <c r="F103" s="52" t="s">
        <v>652</v>
      </c>
      <c r="G103" s="45">
        <v>0</v>
      </c>
      <c r="H103" s="45">
        <v>0</v>
      </c>
      <c r="I103" s="45">
        <v>0</v>
      </c>
      <c r="J103" s="38">
        <f t="array" ref="J103">SUM(ROUND(G103:I103,0))</f>
        <v>0</v>
      </c>
      <c r="K103" s="148"/>
      <c r="L103" s="148"/>
      <c r="M103" s="148"/>
      <c r="N103" s="148"/>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row>
    <row r="104" spans="1:114" s="3" customFormat="1" ht="32.1" hidden="1" customHeight="1">
      <c r="A104" s="85" t="s">
        <v>738</v>
      </c>
      <c r="B104" s="52"/>
      <c r="C104" s="53"/>
      <c r="D104" s="53"/>
      <c r="E104" s="53"/>
      <c r="F104" s="52" t="s">
        <v>652</v>
      </c>
      <c r="G104" s="45">
        <v>0</v>
      </c>
      <c r="H104" s="45">
        <v>0</v>
      </c>
      <c r="I104" s="45">
        <v>0</v>
      </c>
      <c r="J104" s="38">
        <f t="array" ref="J104">SUM(ROUND(G104:I104,0))</f>
        <v>0</v>
      </c>
      <c r="K104" s="148"/>
      <c r="L104" s="148"/>
      <c r="M104" s="148"/>
      <c r="N104" s="148"/>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row>
    <row r="105" spans="1:114" s="3" customFormat="1" ht="32.1" hidden="1" customHeight="1">
      <c r="A105" s="85" t="s">
        <v>739</v>
      </c>
      <c r="B105" s="52"/>
      <c r="C105" s="53"/>
      <c r="D105" s="53"/>
      <c r="E105" s="53"/>
      <c r="F105" s="52" t="s">
        <v>652</v>
      </c>
      <c r="G105" s="45">
        <v>0</v>
      </c>
      <c r="H105" s="45">
        <v>0</v>
      </c>
      <c r="I105" s="45">
        <v>0</v>
      </c>
      <c r="J105" s="38">
        <f t="array" ref="J105">SUM(ROUND(G105:I105,0))</f>
        <v>0</v>
      </c>
      <c r="K105" s="148"/>
      <c r="L105" s="148"/>
      <c r="M105" s="148"/>
      <c r="N105" s="148"/>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row>
    <row r="106" spans="1:114" s="3" customFormat="1" ht="32.1" hidden="1" customHeight="1">
      <c r="A106" s="85" t="s">
        <v>740</v>
      </c>
      <c r="B106" s="52"/>
      <c r="C106" s="53"/>
      <c r="D106" s="53"/>
      <c r="E106" s="53"/>
      <c r="F106" s="52" t="s">
        <v>652</v>
      </c>
      <c r="G106" s="45">
        <v>0</v>
      </c>
      <c r="H106" s="45">
        <v>0</v>
      </c>
      <c r="I106" s="45">
        <v>0</v>
      </c>
      <c r="J106" s="38">
        <f t="array" ref="J106">SUM(ROUND(G106:I106,0))</f>
        <v>0</v>
      </c>
      <c r="K106" s="148"/>
      <c r="L106" s="148"/>
      <c r="M106" s="148"/>
      <c r="N106" s="148"/>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row>
    <row r="107" spans="1:114" s="3" customFormat="1" ht="32.1" hidden="1" customHeight="1">
      <c r="A107" s="85" t="s">
        <v>741</v>
      </c>
      <c r="B107" s="52"/>
      <c r="C107" s="53"/>
      <c r="D107" s="53"/>
      <c r="E107" s="53"/>
      <c r="F107" s="52" t="s">
        <v>652</v>
      </c>
      <c r="G107" s="45">
        <v>0</v>
      </c>
      <c r="H107" s="45">
        <v>0</v>
      </c>
      <c r="I107" s="45">
        <v>0</v>
      </c>
      <c r="J107" s="38">
        <f t="array" ref="J107">SUM(ROUND(G107:I107,0))</f>
        <v>0</v>
      </c>
      <c r="K107" s="148"/>
      <c r="L107" s="148"/>
      <c r="M107" s="148"/>
      <c r="N107" s="148"/>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row>
    <row r="108" spans="1:114" s="3" customFormat="1" ht="32.1" hidden="1" customHeight="1">
      <c r="A108" s="85" t="s">
        <v>742</v>
      </c>
      <c r="B108" s="52"/>
      <c r="C108" s="53"/>
      <c r="D108" s="53"/>
      <c r="E108" s="53"/>
      <c r="F108" s="52" t="s">
        <v>652</v>
      </c>
      <c r="G108" s="45">
        <v>0</v>
      </c>
      <c r="H108" s="45">
        <v>0</v>
      </c>
      <c r="I108" s="45">
        <v>0</v>
      </c>
      <c r="J108" s="38">
        <f t="array" ref="J108">SUM(ROUND(G108:I108,0))</f>
        <v>0</v>
      </c>
      <c r="K108" s="148"/>
      <c r="L108" s="148"/>
      <c r="M108" s="148"/>
      <c r="N108" s="148"/>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row>
    <row r="109" spans="1:114" ht="32.1" hidden="1" customHeight="1">
      <c r="A109" s="85" t="s">
        <v>743</v>
      </c>
      <c r="B109" s="52"/>
      <c r="C109" s="53" t="s">
        <v>109</v>
      </c>
      <c r="D109" s="53"/>
      <c r="E109" s="53"/>
      <c r="F109" s="52" t="s">
        <v>652</v>
      </c>
      <c r="G109" s="45">
        <v>0</v>
      </c>
      <c r="H109" s="45">
        <v>0</v>
      </c>
      <c r="I109" s="45">
        <v>0</v>
      </c>
      <c r="J109" s="38">
        <f t="array" ref="J109">SUM(ROUND(G109:I109,0))</f>
        <v>0</v>
      </c>
      <c r="K109" s="23"/>
      <c r="L109" s="23"/>
      <c r="M109" s="23"/>
      <c r="N109" s="23"/>
    </row>
    <row r="110" spans="1:114" ht="32.1" hidden="1" customHeight="1" thickBot="1">
      <c r="A110" s="86" t="s">
        <v>744</v>
      </c>
      <c r="B110" s="54"/>
      <c r="C110" s="55" t="s">
        <v>109</v>
      </c>
      <c r="D110" s="55"/>
      <c r="E110" s="55"/>
      <c r="F110" s="54" t="s">
        <v>652</v>
      </c>
      <c r="G110" s="58">
        <v>0</v>
      </c>
      <c r="H110" s="58">
        <v>0</v>
      </c>
      <c r="I110" s="58">
        <v>0</v>
      </c>
      <c r="J110" s="59">
        <f t="array" ref="J110">SUM(ROUND(G110:I110,0))</f>
        <v>0</v>
      </c>
      <c r="K110" s="23"/>
      <c r="L110" s="23"/>
      <c r="M110" s="23"/>
      <c r="N110" s="23"/>
    </row>
    <row r="111" spans="1:114" ht="32.1" customHeight="1" thickBot="1">
      <c r="A111" s="334" t="s">
        <v>745</v>
      </c>
      <c r="B111" s="335"/>
      <c r="C111" s="335"/>
      <c r="D111" s="335"/>
      <c r="E111" s="335"/>
      <c r="F111" s="336"/>
      <c r="G111" s="90">
        <f t="array" ref="G111">SUM(ROUND(G61:G110,0))</f>
        <v>0</v>
      </c>
      <c r="H111" s="90">
        <f t="array" ref="H111">SUM(ROUND(H61:H110,0))</f>
        <v>0</v>
      </c>
      <c r="I111" s="41">
        <f t="array" ref="I111">SUM(ROUND(I61:I110,0))</f>
        <v>0</v>
      </c>
      <c r="J111" s="42">
        <f>SUM(J61:J110)</f>
        <v>0</v>
      </c>
      <c r="K111" s="23"/>
      <c r="L111" s="23"/>
      <c r="M111" s="23"/>
      <c r="N111" s="23"/>
    </row>
    <row r="112" spans="1:114" ht="18.95" customHeight="1" thickBot="1">
      <c r="A112" s="104"/>
      <c r="B112" s="105"/>
      <c r="C112" s="104"/>
      <c r="D112" s="104"/>
      <c r="E112" s="104"/>
      <c r="F112" s="105"/>
      <c r="G112" s="104"/>
      <c r="H112" s="104"/>
      <c r="I112" s="147"/>
      <c r="J112" s="147"/>
      <c r="K112" s="23"/>
      <c r="L112" s="23"/>
      <c r="M112" s="23"/>
      <c r="N112" s="23"/>
    </row>
    <row r="113" spans="1:119" ht="21.95" customHeight="1" thickBot="1">
      <c r="A113" s="339" t="s">
        <v>746</v>
      </c>
      <c r="B113" s="340"/>
      <c r="C113" s="340"/>
      <c r="D113" s="340"/>
      <c r="E113" s="340"/>
      <c r="F113" s="340"/>
      <c r="G113" s="340"/>
      <c r="H113" s="340"/>
      <c r="I113" s="340"/>
      <c r="J113" s="341"/>
      <c r="K113" s="23"/>
      <c r="L113" s="23"/>
      <c r="M113" s="23"/>
      <c r="N113" s="23"/>
      <c r="DK113" s="23"/>
      <c r="DL113" s="23"/>
      <c r="DM113" s="23"/>
      <c r="DN113" s="23"/>
      <c r="DO113" s="23"/>
    </row>
    <row r="114" spans="1:119" ht="50.1" customHeight="1" thickBot="1">
      <c r="A114" s="367"/>
      <c r="B114" s="368"/>
      <c r="C114" s="368"/>
      <c r="D114" s="368"/>
      <c r="E114" s="368"/>
      <c r="F114" s="369"/>
      <c r="G114" s="24" t="s">
        <v>108</v>
      </c>
      <c r="H114" s="168" t="str">
        <f>'Category Budget'!$C$8</f>
        <v>[Other Entity] Share</v>
      </c>
      <c r="I114" s="182" t="str">
        <f>'Category Budget'!$D$8</f>
        <v>Match Share</v>
      </c>
      <c r="J114" s="26" t="s">
        <v>78</v>
      </c>
      <c r="K114" s="23"/>
      <c r="L114" s="23"/>
      <c r="M114" s="23"/>
      <c r="N114" s="23"/>
      <c r="DK114" s="23"/>
      <c r="DL114" s="23"/>
      <c r="DM114" s="23"/>
      <c r="DN114" s="23"/>
      <c r="DO114" s="23"/>
    </row>
    <row r="115" spans="1:119" ht="32.1" customHeight="1" thickBot="1">
      <c r="A115" s="364" t="s">
        <v>90</v>
      </c>
      <c r="B115" s="365"/>
      <c r="C115" s="365"/>
      <c r="D115" s="365"/>
      <c r="E115" s="365"/>
      <c r="F115" s="366"/>
      <c r="G115" s="90">
        <f>G57+G111</f>
        <v>0</v>
      </c>
      <c r="H115" s="90">
        <f>H57+H111</f>
        <v>0</v>
      </c>
      <c r="I115" s="41">
        <f>I57+I111</f>
        <v>0</v>
      </c>
      <c r="J115" s="42">
        <f>J57+J111</f>
        <v>0</v>
      </c>
      <c r="K115" s="23"/>
      <c r="L115" s="23"/>
      <c r="M115" s="23"/>
      <c r="N115" s="23"/>
      <c r="DK115" s="23"/>
      <c r="DL115" s="23"/>
      <c r="DM115" s="23"/>
      <c r="DN115" s="23"/>
      <c r="DO115" s="23"/>
    </row>
    <row r="116" spans="1:119" ht="15" customHeight="1">
      <c r="A116" s="145"/>
      <c r="B116" s="154"/>
      <c r="C116" s="23"/>
      <c r="D116" s="23"/>
      <c r="E116" s="23"/>
      <c r="F116" s="149"/>
      <c r="G116" s="23"/>
      <c r="H116" s="23"/>
      <c r="I116" s="23"/>
      <c r="J116" s="23"/>
      <c r="K116" s="23"/>
      <c r="L116" s="23"/>
      <c r="M116" s="23"/>
      <c r="N116" s="23"/>
      <c r="DK116" s="23"/>
      <c r="DL116" s="23"/>
      <c r="DM116" s="23"/>
      <c r="DN116" s="23"/>
      <c r="DO116" s="23"/>
    </row>
    <row r="117" spans="1:119" ht="30" customHeight="1">
      <c r="A117" s="296" t="s">
        <v>95</v>
      </c>
      <c r="B117" s="296"/>
      <c r="C117" s="296"/>
      <c r="D117" s="296"/>
      <c r="E117" s="296"/>
      <c r="F117" s="296"/>
      <c r="G117" s="296"/>
      <c r="H117" s="296"/>
      <c r="I117" s="296"/>
      <c r="J117" s="296"/>
      <c r="K117" s="23"/>
      <c r="L117" s="23"/>
      <c r="M117" s="23"/>
      <c r="N117" s="23"/>
      <c r="DK117" s="111"/>
      <c r="DL117" s="111"/>
      <c r="DM117" s="111"/>
      <c r="DN117" s="111"/>
      <c r="DO117" s="111"/>
    </row>
    <row r="118" spans="1:119" ht="36" customHeight="1">
      <c r="A118" s="346" t="s">
        <v>747</v>
      </c>
      <c r="B118" s="346"/>
      <c r="C118" s="346"/>
      <c r="D118" s="346"/>
      <c r="E118" s="346"/>
      <c r="F118" s="346"/>
      <c r="G118" s="346"/>
      <c r="H118" s="346"/>
      <c r="I118" s="346"/>
      <c r="J118" s="346"/>
      <c r="K118" s="23"/>
      <c r="L118" s="23"/>
      <c r="M118" s="23"/>
      <c r="N118" s="23"/>
      <c r="DK118" s="23"/>
      <c r="DL118" s="23"/>
      <c r="DM118" s="23"/>
      <c r="DN118" s="23"/>
      <c r="DO118" s="23"/>
    </row>
    <row r="119" spans="1:119" ht="36" customHeight="1">
      <c r="A119" s="346" t="s">
        <v>748</v>
      </c>
      <c r="B119" s="346"/>
      <c r="C119" s="346"/>
      <c r="D119" s="346"/>
      <c r="E119" s="346"/>
      <c r="F119" s="346"/>
      <c r="G119" s="346"/>
      <c r="H119" s="346"/>
      <c r="I119" s="346"/>
      <c r="J119" s="346"/>
      <c r="K119" s="23"/>
      <c r="L119" s="23"/>
      <c r="M119" s="23"/>
      <c r="N119" s="23"/>
      <c r="DK119" s="23"/>
      <c r="DL119" s="23"/>
      <c r="DM119" s="23"/>
      <c r="DN119" s="23"/>
      <c r="DO119" s="23"/>
    </row>
    <row r="120" spans="1:119" ht="36" customHeight="1">
      <c r="A120" s="346" t="s">
        <v>749</v>
      </c>
      <c r="B120" s="346"/>
      <c r="C120" s="346"/>
      <c r="D120" s="346"/>
      <c r="E120" s="346"/>
      <c r="F120" s="346"/>
      <c r="G120" s="346"/>
      <c r="H120" s="346"/>
      <c r="I120" s="346"/>
      <c r="J120" s="346"/>
      <c r="K120" s="23"/>
      <c r="L120" s="23"/>
      <c r="M120" s="23"/>
      <c r="N120" s="23"/>
      <c r="DK120" s="23"/>
      <c r="DL120" s="23"/>
      <c r="DM120" s="23"/>
      <c r="DN120" s="23"/>
      <c r="DO120" s="23"/>
    </row>
    <row r="121" spans="1:119" ht="18" customHeight="1">
      <c r="A121" s="358" t="s">
        <v>750</v>
      </c>
      <c r="B121" s="358"/>
      <c r="C121" s="358"/>
      <c r="D121" s="358"/>
      <c r="E121" s="358"/>
      <c r="F121" s="358"/>
      <c r="G121" s="358"/>
      <c r="H121" s="358"/>
      <c r="I121" s="358"/>
      <c r="J121" s="358"/>
      <c r="K121" s="23"/>
      <c r="L121" s="23"/>
      <c r="M121" s="23"/>
      <c r="N121" s="23"/>
      <c r="DK121" s="23"/>
      <c r="DL121" s="23"/>
      <c r="DM121" s="23"/>
      <c r="DN121" s="23"/>
      <c r="DO121" s="23"/>
    </row>
    <row r="122" spans="1:119" ht="36" customHeight="1">
      <c r="A122" s="346" t="s">
        <v>751</v>
      </c>
      <c r="B122" s="346"/>
      <c r="C122" s="346"/>
      <c r="D122" s="346"/>
      <c r="E122" s="346"/>
      <c r="F122" s="346"/>
      <c r="G122" s="346"/>
      <c r="H122" s="346"/>
      <c r="I122" s="346"/>
      <c r="J122" s="346"/>
      <c r="K122" s="23"/>
      <c r="L122" s="23"/>
      <c r="M122" s="23"/>
      <c r="N122" s="23"/>
      <c r="DK122" s="23"/>
      <c r="DL122" s="23"/>
      <c r="DM122" s="23"/>
      <c r="DN122" s="23"/>
      <c r="DO122" s="23"/>
    </row>
    <row r="123" spans="1:119" ht="36" customHeight="1">
      <c r="A123" s="232" t="s">
        <v>752</v>
      </c>
      <c r="B123" s="232"/>
      <c r="C123" s="232"/>
      <c r="D123" s="232"/>
      <c r="E123" s="232"/>
      <c r="F123" s="232"/>
      <c r="G123" s="232"/>
      <c r="H123" s="232"/>
      <c r="I123" s="232"/>
      <c r="J123" s="232"/>
      <c r="K123" s="23"/>
      <c r="L123" s="23"/>
      <c r="M123" s="23"/>
      <c r="N123" s="23"/>
      <c r="DK123" s="23"/>
      <c r="DL123" s="23"/>
      <c r="DM123" s="23"/>
      <c r="DN123" s="23"/>
      <c r="DO123" s="23"/>
    </row>
    <row r="124" spans="1:119" ht="36" customHeight="1">
      <c r="A124" s="232" t="s">
        <v>753</v>
      </c>
      <c r="B124" s="232"/>
      <c r="C124" s="232"/>
      <c r="D124" s="232"/>
      <c r="E124" s="232"/>
      <c r="F124" s="232"/>
      <c r="G124" s="232"/>
      <c r="H124" s="232"/>
      <c r="I124" s="232"/>
      <c r="J124" s="232"/>
      <c r="K124" s="23"/>
      <c r="L124" s="23"/>
      <c r="M124" s="23"/>
      <c r="N124" s="23"/>
      <c r="DK124" s="23"/>
      <c r="DL124" s="23"/>
      <c r="DM124" s="23"/>
      <c r="DN124" s="23"/>
      <c r="DO124" s="23"/>
    </row>
    <row r="125" spans="1:119" ht="18" customHeight="1">
      <c r="A125" s="232" t="s">
        <v>754</v>
      </c>
      <c r="B125" s="232"/>
      <c r="C125" s="232"/>
      <c r="D125" s="232"/>
      <c r="E125" s="232"/>
      <c r="F125" s="232"/>
      <c r="G125" s="232"/>
      <c r="H125" s="232"/>
      <c r="I125" s="232"/>
      <c r="J125" s="232"/>
      <c r="K125" s="23"/>
      <c r="L125" s="23"/>
      <c r="M125" s="23"/>
      <c r="N125" s="23"/>
      <c r="DK125" s="23"/>
      <c r="DL125" s="23"/>
      <c r="DM125" s="23"/>
      <c r="DN125" s="23"/>
      <c r="DO125" s="23"/>
    </row>
    <row r="126" spans="1:119" ht="18" customHeight="1">
      <c r="A126" s="232" t="s">
        <v>755</v>
      </c>
      <c r="B126" s="232"/>
      <c r="C126" s="232"/>
      <c r="D126" s="232"/>
      <c r="E126" s="232"/>
      <c r="F126" s="232"/>
      <c r="G126" s="232"/>
      <c r="H126" s="232"/>
      <c r="I126" s="232"/>
      <c r="J126" s="232"/>
      <c r="K126" s="23"/>
      <c r="L126" s="23"/>
      <c r="M126" s="23"/>
      <c r="N126" s="23"/>
      <c r="DK126" s="23"/>
      <c r="DL126" s="23"/>
      <c r="DM126" s="23"/>
      <c r="DN126" s="23"/>
      <c r="DO126" s="23"/>
    </row>
    <row r="127" spans="1:119" ht="54" customHeight="1">
      <c r="A127" s="370" t="s">
        <v>756</v>
      </c>
      <c r="B127" s="371"/>
      <c r="C127" s="371"/>
      <c r="D127" s="371"/>
      <c r="E127" s="371"/>
      <c r="F127" s="371"/>
      <c r="G127" s="371"/>
      <c r="H127" s="371"/>
      <c r="I127" s="371"/>
      <c r="J127" s="372"/>
      <c r="K127" s="23"/>
      <c r="L127" s="23"/>
      <c r="M127" s="23"/>
      <c r="N127" s="23"/>
      <c r="DK127" s="23"/>
      <c r="DL127" s="23"/>
      <c r="DM127" s="23"/>
      <c r="DN127" s="23"/>
      <c r="DO127" s="23"/>
    </row>
    <row r="128" spans="1:119" ht="18" customHeight="1">
      <c r="A128" s="232" t="s">
        <v>757</v>
      </c>
      <c r="B128" s="232"/>
      <c r="C128" s="232"/>
      <c r="D128" s="232"/>
      <c r="E128" s="232"/>
      <c r="F128" s="232"/>
      <c r="G128" s="232"/>
      <c r="H128" s="232"/>
      <c r="I128" s="232"/>
      <c r="J128" s="232"/>
      <c r="K128" s="193"/>
      <c r="L128" s="193"/>
      <c r="M128" s="23"/>
      <c r="N128" s="23"/>
      <c r="DK128" s="23"/>
      <c r="DL128" s="23"/>
      <c r="DM128" s="23"/>
      <c r="DN128" s="23"/>
      <c r="DO128" s="23"/>
    </row>
    <row r="129" spans="1:12" ht="18" customHeight="1">
      <c r="A129" s="347" t="str">
        <f>"7.  "&amp;'Category Budget'!$C$8&amp;" (non-CEC Share):"</f>
        <v>7.  [Other Entity] Share (non-CEC Share):</v>
      </c>
      <c r="B129" s="348"/>
      <c r="C129" s="348"/>
      <c r="D129" s="348"/>
      <c r="E129" s="348"/>
      <c r="F129" s="348"/>
      <c r="G129" s="348"/>
      <c r="H129" s="348"/>
      <c r="I129" s="348"/>
      <c r="J129" s="349"/>
      <c r="K129" s="194"/>
      <c r="L129" s="194"/>
    </row>
    <row r="130" spans="1:12" ht="54" customHeight="1">
      <c r="A130" s="350"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130" s="216"/>
      <c r="C130" s="216"/>
      <c r="D130" s="216"/>
      <c r="E130" s="216"/>
      <c r="F130" s="216"/>
      <c r="G130" s="216"/>
      <c r="H130" s="216"/>
      <c r="I130" s="216"/>
      <c r="J130" s="351"/>
      <c r="K130" s="193"/>
      <c r="L130" s="193"/>
    </row>
    <row r="131" spans="1:12" ht="18" customHeight="1">
      <c r="A131" s="355" t="s">
        <v>124</v>
      </c>
      <c r="B131" s="356"/>
      <c r="C131" s="356"/>
      <c r="D131" s="356"/>
      <c r="E131" s="356"/>
      <c r="F131" s="356"/>
      <c r="G131" s="356"/>
      <c r="H131" s="356"/>
      <c r="I131" s="356"/>
      <c r="J131" s="357"/>
      <c r="K131" s="195"/>
      <c r="L131" s="195"/>
    </row>
    <row r="132" spans="1:12" ht="18" customHeight="1">
      <c r="A132" s="347" t="str">
        <f>"8.  "&amp;'Category Budget'!$D$8&amp;" (non-CEC Share):"</f>
        <v>8.  Match Share (non-CEC Share):</v>
      </c>
      <c r="B132" s="348"/>
      <c r="C132" s="348"/>
      <c r="D132" s="348"/>
      <c r="E132" s="348"/>
      <c r="F132" s="348"/>
      <c r="G132" s="348"/>
      <c r="H132" s="348"/>
      <c r="I132" s="348"/>
      <c r="J132" s="349"/>
      <c r="K132" s="194"/>
      <c r="L132" s="194"/>
    </row>
    <row r="133" spans="1:12" ht="36" customHeight="1">
      <c r="A133" s="350" t="str">
        <f>"If applicable to the agreement, per the solicitation manual, insert the dollar amount to be covered with "&amp;'Category Budget'!$D$8&amp;" funds."</f>
        <v>If applicable to the agreement, per the solicitation manual, insert the dollar amount to be covered with Match Share funds.</v>
      </c>
      <c r="B133" s="216"/>
      <c r="C133" s="216"/>
      <c r="D133" s="216"/>
      <c r="E133" s="216"/>
      <c r="F133" s="216"/>
      <c r="G133" s="216"/>
      <c r="H133" s="216"/>
      <c r="I133" s="216"/>
      <c r="J133" s="351"/>
      <c r="K133" s="193"/>
      <c r="L133" s="193"/>
    </row>
    <row r="134" spans="1:12" ht="18" customHeight="1">
      <c r="A134" s="355" t="s">
        <v>124</v>
      </c>
      <c r="B134" s="356"/>
      <c r="C134" s="356"/>
      <c r="D134" s="356"/>
      <c r="E134" s="356"/>
      <c r="F134" s="356"/>
      <c r="G134" s="356"/>
      <c r="H134" s="356"/>
      <c r="I134" s="356"/>
      <c r="J134" s="357"/>
      <c r="K134" s="195"/>
      <c r="L134" s="195"/>
    </row>
    <row r="135" spans="1:12" ht="18" customHeight="1">
      <c r="A135" s="232" t="s">
        <v>758</v>
      </c>
      <c r="B135" s="232"/>
      <c r="C135" s="232"/>
      <c r="D135" s="232"/>
      <c r="E135" s="232"/>
      <c r="F135" s="232"/>
      <c r="G135" s="232"/>
      <c r="H135" s="232"/>
      <c r="I135" s="232"/>
      <c r="J135" s="232"/>
      <c r="K135" s="193"/>
      <c r="L135" s="193"/>
    </row>
    <row r="136" spans="1:12" ht="18" customHeight="1">
      <c r="A136" s="346" t="s">
        <v>759</v>
      </c>
      <c r="B136" s="346"/>
      <c r="C136" s="346"/>
      <c r="D136" s="346"/>
      <c r="E136" s="346"/>
      <c r="F136" s="346"/>
      <c r="G136" s="346"/>
      <c r="H136" s="346"/>
      <c r="I136" s="346"/>
      <c r="J136" s="346"/>
      <c r="K136" s="196"/>
      <c r="L136" s="196"/>
    </row>
    <row r="138" spans="1:12">
      <c r="A138" s="148"/>
      <c r="B138" s="154"/>
      <c r="C138" s="23"/>
      <c r="D138" s="23"/>
      <c r="E138" s="23"/>
      <c r="F138" s="149"/>
      <c r="G138" s="23"/>
      <c r="H138" s="23"/>
      <c r="I138" s="23"/>
      <c r="J138" s="23"/>
      <c r="K138" s="23"/>
      <c r="L138" s="23"/>
    </row>
    <row r="139" spans="1:12">
      <c r="A139" s="148"/>
      <c r="B139" s="154"/>
      <c r="C139" s="23"/>
      <c r="D139" s="23"/>
      <c r="E139" s="23"/>
      <c r="F139" s="149"/>
      <c r="G139" s="23"/>
      <c r="H139" s="23"/>
      <c r="I139" s="23"/>
      <c r="J139" s="23"/>
      <c r="K139" s="23"/>
      <c r="L139" s="23"/>
    </row>
    <row r="140" spans="1:12">
      <c r="A140" s="148"/>
      <c r="B140" s="154"/>
      <c r="C140" s="23"/>
      <c r="D140" s="23"/>
      <c r="E140" s="23"/>
      <c r="F140" s="149"/>
      <c r="G140" s="23"/>
      <c r="H140" s="23"/>
      <c r="I140" s="23"/>
      <c r="J140" s="23"/>
      <c r="K140" s="23"/>
      <c r="L140" s="23"/>
    </row>
    <row r="141" spans="1:12">
      <c r="A141" s="148"/>
      <c r="B141" s="154"/>
      <c r="C141" s="23"/>
      <c r="D141" s="23"/>
      <c r="E141" s="23"/>
      <c r="F141" s="149"/>
      <c r="G141" s="23"/>
      <c r="H141" s="23"/>
      <c r="I141" s="23"/>
      <c r="J141" s="23"/>
      <c r="K141" s="23"/>
      <c r="L141" s="23"/>
    </row>
  </sheetData>
  <sheetProtection algorithmName="SHA-512" hashValue="/t8Nghu8z+MVFuRKvI8XudGkQ/KL2TQ8ad/cHMazQVry2gs2QcwHQZfFPqFEOiaEFw1Il+oyT1gQkAhVXfJXIg==" saltValue="2ksUgS2KyZ/Yr6p9FXXGOw==" spinCount="100000" sheet="1" formatColumns="0" formatRows="0"/>
  <mergeCells count="32">
    <mergeCell ref="A132:J132"/>
    <mergeCell ref="A133:J133"/>
    <mergeCell ref="A134:J134"/>
    <mergeCell ref="A135:J135"/>
    <mergeCell ref="A136:J136"/>
    <mergeCell ref="A118:J118"/>
    <mergeCell ref="A127:J127"/>
    <mergeCell ref="A128:J128"/>
    <mergeCell ref="A129:J129"/>
    <mergeCell ref="A130:J130"/>
    <mergeCell ref="A119:J119"/>
    <mergeCell ref="A120:J120"/>
    <mergeCell ref="A121:J121"/>
    <mergeCell ref="A122:J122"/>
    <mergeCell ref="A131:J131"/>
    <mergeCell ref="A123:J123"/>
    <mergeCell ref="A124:J124"/>
    <mergeCell ref="A125:J125"/>
    <mergeCell ref="A126:J126"/>
    <mergeCell ref="A117:J117"/>
    <mergeCell ref="A113:J113"/>
    <mergeCell ref="A115:F115"/>
    <mergeCell ref="A114:F114"/>
    <mergeCell ref="A111:F111"/>
    <mergeCell ref="I1:J1"/>
    <mergeCell ref="A59:J59"/>
    <mergeCell ref="A1:C1"/>
    <mergeCell ref="A57:F57"/>
    <mergeCell ref="A2:J2"/>
    <mergeCell ref="A3:J3"/>
    <mergeCell ref="A4:J4"/>
    <mergeCell ref="A5:J5"/>
  </mergeCells>
  <phoneticPr fontId="20" type="noConversion"/>
  <dataValidations count="11">
    <dataValidation allowBlank="1" showErrorMessage="1" prompt="Please enter the corresponding task number from the scope of work for this subrecipient" sqref="B7:B56" xr:uid="{13899BA8-4DC8-4536-BFE3-B568D7372562}"/>
    <dataValidation allowBlank="1" showErrorMessage="1" prompt="Please enter the corresponding task number from the scope of work for this vendor" sqref="B61:B110" xr:uid="{17B47993-1A1D-4BCA-B2D4-8CD2EE816BDC}"/>
    <dataValidation allowBlank="1" showErrorMessage="1" prompt="Please enter the subrecipient's name" sqref="C7:D56" xr:uid="{6E1F8ADA-304A-452E-9457-298193F05EE9}"/>
    <dataValidation allowBlank="1" showErrorMessage="1" prompt="Please enter the vendor's name" sqref="C61:D110" xr:uid="{AEFB2412-D54A-4FF6-AA3E-A3102B7EA314}"/>
    <dataValidation allowBlank="1" showErrorMessage="1" prompt="Please enter the purpose for this subrecipient in regards to completing the project" sqref="E7:E56" xr:uid="{89303A22-D5F1-4B97-92BA-084A8D2CBFAD}"/>
    <dataValidation allowBlank="1" showErrorMessage="1" prompt="Please enter the purpose for this vendor in regards to completing the project" sqref="E61:E110" xr:uid="{F7457ABE-A03D-4E79-9233-463AA8F1C24F}"/>
    <dataValidation allowBlank="1" showErrorMessage="1" prompt="Please enter the amount of this subrecipient's costs to be paid with C E C funds " sqref="G7:H56" xr:uid="{E3DCC567-ABD0-4B92-95F9-A3A6ACC4C0FD}"/>
    <dataValidation allowBlank="1" showErrorMessage="1" prompt="Please enter the amount of this vendor's costs to be paid with C E C funds " sqref="G61:H110" xr:uid="{27E303EE-F721-4DC2-969D-B9855C47563A}"/>
    <dataValidation allowBlank="1" showErrorMessage="1" prompt="Please enter the amount of this vendor's costs to be paid with match share funds " sqref="I61:I110" xr:uid="{29D14164-0475-427A-BDF8-BA774BC7CF58}"/>
    <dataValidation allowBlank="1" showErrorMessage="1" prompt="Please enter the amount of this subrecipient's costs to be paid with match share funds " sqref="I7:I56" xr:uid="{99F82171-320B-48EF-954D-9A3995B9EC44}"/>
    <dataValidation allowBlank="1" showErrorMessage="1" prompt="This is the budget worksheet subrecipients and vendors sheet" sqref="A2" xr:uid="{84F0083A-DE24-4A75-9C10-8350FAB9D2FD}"/>
  </dataValidations>
  <printOptions horizontalCentered="1"/>
  <pageMargins left="0.25" right="0.25" top="0.75" bottom="0.75" header="0.3" footer="0.3"/>
  <pageSetup scale="80" firstPageNumber="20" fitToHeight="20" orientation="landscape" r:id="rId1"/>
  <headerFooter>
    <oddFooter xml:space="preserve">&amp;L
August 2026
&amp;C
Page &amp;P of &amp;N
&amp;RGFO-26-501
Innovations in open data and modeling
</oddFooter>
  </headerFooter>
  <rowBreaks count="2" manualBreakCount="2">
    <brk id="57" max="9" man="1"/>
    <brk id="116" max="9" man="1"/>
  </rowBreaks>
  <extLst>
    <ext xmlns:x14="http://schemas.microsoft.com/office/spreadsheetml/2009/9/main" uri="{CCE6A557-97BC-4b89-ADB6-D9C93CAAB3DF}">
      <x14:dataValidations xmlns:xm="http://schemas.microsoft.com/office/excel/2006/main" count="2">
        <x14:dataValidation type="list" allowBlank="1" showErrorMessage="1" prompt="Please select the California business certifications that apply to this vendor. If none apply, select none" xr:uid="{619CC8D0-8196-4CC1-9397-4F501643081C}">
          <x14:formula1>
            <xm:f>Lists!$A$9:$A$16</xm:f>
          </x14:formula1>
          <xm:sqref>F61:F110</xm:sqref>
        </x14:dataValidation>
        <x14:dataValidation type="list" allowBlank="1" showErrorMessage="1" prompt="Please select the California business certifications that apply to this subrecipient. If none apply, select none" xr:uid="{F933185A-49BA-4C38-9F3C-8E87750EAA6D}">
          <x14:formula1>
            <xm:f>Lists!$A$9:$A$16</xm:f>
          </x14:formula1>
          <xm:sqref>F7:F56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DO201"/>
  <sheetViews>
    <sheetView view="pageBreakPreview" topLeftCell="A14" zoomScale="60" zoomScaleNormal="100" workbookViewId="0">
      <selection activeCell="O85" sqref="O85:O91"/>
    </sheetView>
  </sheetViews>
  <sheetFormatPr defaultColWidth="9.140625" defaultRowHeight="12.75"/>
  <cols>
    <col min="1" max="1" width="20.7109375" style="61" customWidth="1"/>
    <col min="2" max="2" width="24.28515625" style="5" customWidth="1"/>
    <col min="3" max="3" width="18.7109375" style="5" customWidth="1"/>
    <col min="4" max="4" width="20.85546875" style="5" hidden="1" customWidth="1"/>
    <col min="5" max="5" width="18.7109375" style="5" customWidth="1"/>
    <col min="6" max="6" width="15.7109375" style="5" customWidth="1"/>
    <col min="7" max="7" width="15.7109375" style="5" hidden="1" customWidth="1"/>
    <col min="8" max="10" width="15.7109375" style="5" customWidth="1"/>
    <col min="11" max="12" width="15.7109375" style="1" customWidth="1"/>
    <col min="13" max="13" width="15.7109375" style="1" hidden="1" customWidth="1"/>
    <col min="14" max="14" width="15.7109375" style="1" customWidth="1"/>
    <col min="15" max="15" width="15.7109375" style="2" customWidth="1"/>
    <col min="16" max="19" width="2.7109375" style="1" customWidth="1"/>
    <col min="20" max="25" width="15.28515625" style="111" customWidth="1"/>
    <col min="26" max="119" width="9.140625" style="111"/>
    <col min="120" max="16384" width="9.140625" style="1"/>
  </cols>
  <sheetData>
    <row r="1" spans="1:119" ht="15" customHeight="1">
      <c r="A1" s="333" t="str">
        <f>'Category Budget'!$A$1</f>
        <v>Template Version 6/09/2024</v>
      </c>
      <c r="B1" s="333"/>
      <c r="C1" s="147"/>
      <c r="D1" s="147"/>
      <c r="E1" s="151"/>
      <c r="F1" s="151"/>
      <c r="G1" s="151"/>
      <c r="H1" s="151"/>
      <c r="I1" s="151"/>
      <c r="J1" s="151"/>
      <c r="K1" s="147"/>
      <c r="L1" s="147"/>
      <c r="M1" s="147"/>
      <c r="N1" s="315"/>
      <c r="O1" s="315"/>
      <c r="P1" s="23"/>
      <c r="Q1" s="23"/>
      <c r="R1" s="23"/>
      <c r="S1" s="23"/>
      <c r="T1" s="110" t="s">
        <v>0</v>
      </c>
    </row>
    <row r="2" spans="1:119" ht="24.95" customHeight="1">
      <c r="A2" s="324" t="s">
        <v>63</v>
      </c>
      <c r="B2" s="324"/>
      <c r="C2" s="324"/>
      <c r="D2" s="324"/>
      <c r="E2" s="324"/>
      <c r="F2" s="324"/>
      <c r="G2" s="324"/>
      <c r="H2" s="324"/>
      <c r="I2" s="324"/>
      <c r="J2" s="324"/>
      <c r="K2" s="324"/>
      <c r="L2" s="324"/>
      <c r="M2" s="324"/>
      <c r="N2" s="324"/>
      <c r="O2" s="324"/>
      <c r="P2" s="23"/>
      <c r="Q2" s="23"/>
      <c r="R2" s="23"/>
      <c r="S2" s="23"/>
      <c r="T2" s="120"/>
    </row>
    <row r="3" spans="1:119" s="5" customFormat="1" ht="21.95" customHeight="1">
      <c r="A3" s="363" t="s">
        <v>760</v>
      </c>
      <c r="B3" s="363"/>
      <c r="C3" s="363"/>
      <c r="D3" s="363"/>
      <c r="E3" s="363"/>
      <c r="F3" s="363"/>
      <c r="G3" s="363"/>
      <c r="H3" s="363"/>
      <c r="I3" s="363"/>
      <c r="J3" s="363"/>
      <c r="K3" s="363"/>
      <c r="L3" s="363"/>
      <c r="M3" s="363"/>
      <c r="N3" s="363"/>
      <c r="O3" s="363"/>
      <c r="P3" s="145"/>
      <c r="Q3" s="145"/>
      <c r="R3" s="145"/>
      <c r="S3" s="145"/>
      <c r="T3" s="112"/>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row>
    <row r="4" spans="1:119" s="2" customFormat="1" ht="45" customHeight="1">
      <c r="A4" s="338" t="str">
        <f>CONCATENATE('Category Budget'!$B$4,":  ",'Category Budget'!$B$5)</f>
        <v>GFO-26-501:  ABC COMPANY</v>
      </c>
      <c r="B4" s="338"/>
      <c r="C4" s="338"/>
      <c r="D4" s="338"/>
      <c r="E4" s="338"/>
      <c r="F4" s="338"/>
      <c r="G4" s="338"/>
      <c r="H4" s="338"/>
      <c r="I4" s="338"/>
      <c r="J4" s="338"/>
      <c r="K4" s="338"/>
      <c r="L4" s="338"/>
      <c r="M4" s="338"/>
      <c r="N4" s="338"/>
      <c r="O4" s="338"/>
      <c r="P4" s="23"/>
      <c r="Q4" s="23"/>
      <c r="R4" s="23"/>
      <c r="S4" s="23"/>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row>
    <row r="5" spans="1:119" s="2" customFormat="1" ht="43.5" customHeight="1" thickBot="1">
      <c r="A5" s="400" t="s">
        <v>761</v>
      </c>
      <c r="B5" s="400"/>
      <c r="C5" s="400"/>
      <c r="D5" s="400"/>
      <c r="E5" s="400"/>
      <c r="F5" s="400"/>
      <c r="G5" s="400"/>
      <c r="H5" s="400"/>
      <c r="I5" s="400"/>
      <c r="J5" s="400"/>
      <c r="K5" s="400"/>
      <c r="L5" s="400"/>
      <c r="M5" s="400"/>
      <c r="N5" s="400"/>
      <c r="O5" s="400"/>
      <c r="P5" s="23"/>
      <c r="Q5" s="23"/>
      <c r="R5" s="23"/>
      <c r="S5" s="23"/>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row>
    <row r="6" spans="1:119" ht="21.95" customHeight="1" thickBot="1">
      <c r="A6" s="339" t="s">
        <v>762</v>
      </c>
      <c r="B6" s="340"/>
      <c r="C6" s="340"/>
      <c r="D6" s="340"/>
      <c r="E6" s="340"/>
      <c r="F6" s="340"/>
      <c r="G6" s="340"/>
      <c r="H6" s="340"/>
      <c r="I6" s="340"/>
      <c r="J6" s="340"/>
      <c r="K6" s="340"/>
      <c r="L6" s="340"/>
      <c r="M6" s="340"/>
      <c r="N6" s="340"/>
      <c r="O6" s="341"/>
      <c r="P6" s="23"/>
      <c r="Q6" s="23"/>
      <c r="R6" s="23"/>
      <c r="S6" s="23"/>
    </row>
    <row r="7" spans="1:119" s="3" customFormat="1" ht="60.4" thickBot="1">
      <c r="A7" s="203" t="s">
        <v>763</v>
      </c>
      <c r="B7" s="204" t="s">
        <v>764</v>
      </c>
      <c r="C7" s="204" t="s">
        <v>765</v>
      </c>
      <c r="D7" s="169" t="str">
        <f>"IDC Base "&amp;'Category Budget'!$C$8&amp;" ($)"</f>
        <v>IDC Base [Other Entity] Share ($)</v>
      </c>
      <c r="E7" s="204" t="str">
        <f>"IDC Base "&amp;'Category Budget'!$D$8&amp;" ($)"</f>
        <v>IDC Base Match Share ($)</v>
      </c>
      <c r="F7" s="204" t="s">
        <v>766</v>
      </c>
      <c r="G7" s="169" t="str">
        <f>"Total IDC Base "&amp;'Category Budget'!C8&amp;" ($)"</f>
        <v>Total IDC Base [Other Entity] Share ($)</v>
      </c>
      <c r="H7" s="204" t="s">
        <v>767</v>
      </c>
      <c r="I7" s="204" t="s">
        <v>768</v>
      </c>
      <c r="J7" s="204" t="s">
        <v>769</v>
      </c>
      <c r="K7" s="204" t="s">
        <v>770</v>
      </c>
      <c r="L7" s="204" t="s">
        <v>108</v>
      </c>
      <c r="M7" s="167" t="str">
        <f>'Category Budget'!$C$8</f>
        <v>[Other Entity] Share</v>
      </c>
      <c r="N7" s="179" t="str">
        <f>'Category Budget'!$D$8</f>
        <v>Match Share</v>
      </c>
      <c r="O7" s="22" t="s">
        <v>78</v>
      </c>
      <c r="P7" s="148"/>
      <c r="Q7" s="148"/>
      <c r="R7" s="148"/>
      <c r="S7" s="148"/>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row>
    <row r="8" spans="1:119" s="3" customFormat="1" ht="15" customHeight="1" thickBot="1">
      <c r="A8" s="393"/>
      <c r="B8" s="70" t="s">
        <v>79</v>
      </c>
      <c r="C8" s="108">
        <v>0</v>
      </c>
      <c r="D8" s="108">
        <v>0</v>
      </c>
      <c r="E8" s="108">
        <v>0</v>
      </c>
      <c r="F8" s="383">
        <f>SUM(ROUND(C8,0),ROUND(C9,0),ROUND(C10,0),ROUND(C11,0),ROUND(C12,0),ROUND(C13,0),ROUND(C14,0))</f>
        <v>0</v>
      </c>
      <c r="G8" s="383">
        <f>SUM(ROUND(D8,0),ROUND(D9,0),ROUND(D10,0),ROUND(D11,0),ROUND(D12,0),ROUND(D13,0),ROUND(D14,0))</f>
        <v>0</v>
      </c>
      <c r="H8" s="383">
        <f>SUM(ROUND(E8,0),ROUND(E9,0),ROUND(E10,0),ROUND(E11,0),ROUND(E12,0),ROUND(E13,0),ROUND(E14,0))</f>
        <v>0</v>
      </c>
      <c r="I8" s="383">
        <f>SUM(F8:H14)</f>
        <v>0</v>
      </c>
      <c r="J8" s="399">
        <v>0</v>
      </c>
      <c r="K8" s="380">
        <f>ROUND($I8*J8,0)</f>
        <v>0</v>
      </c>
      <c r="L8" s="373">
        <v>0</v>
      </c>
      <c r="M8" s="373">
        <v>0</v>
      </c>
      <c r="N8" s="373">
        <v>0</v>
      </c>
      <c r="O8" s="398">
        <f>ROUND($L8,0)+ROUND(M8,0)+ROUND($N8,0)</f>
        <v>0</v>
      </c>
      <c r="P8" s="148"/>
      <c r="Q8" s="148"/>
      <c r="R8" s="148"/>
      <c r="S8" s="148"/>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row>
    <row r="9" spans="1:119" s="3" customFormat="1" ht="15" customHeight="1" thickBot="1">
      <c r="A9" s="393"/>
      <c r="B9" s="71" t="s">
        <v>80</v>
      </c>
      <c r="C9" s="74">
        <v>0</v>
      </c>
      <c r="D9" s="74">
        <v>0</v>
      </c>
      <c r="E9" s="74">
        <v>0</v>
      </c>
      <c r="F9" s="384"/>
      <c r="G9" s="384"/>
      <c r="H9" s="384"/>
      <c r="I9" s="384"/>
      <c r="J9" s="396"/>
      <c r="K9" s="381"/>
      <c r="L9" s="374"/>
      <c r="M9" s="374"/>
      <c r="N9" s="374"/>
      <c r="O9" s="391"/>
      <c r="P9" s="148"/>
      <c r="Q9" s="148"/>
      <c r="R9" s="148"/>
      <c r="S9" s="148"/>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row>
    <row r="10" spans="1:119" s="3" customFormat="1" ht="15" customHeight="1" thickBot="1">
      <c r="A10" s="393"/>
      <c r="B10" s="71" t="s">
        <v>82</v>
      </c>
      <c r="C10" s="74">
        <v>0</v>
      </c>
      <c r="D10" s="74">
        <v>0</v>
      </c>
      <c r="E10" s="74">
        <v>0</v>
      </c>
      <c r="F10" s="384"/>
      <c r="G10" s="384"/>
      <c r="H10" s="384"/>
      <c r="I10" s="384"/>
      <c r="J10" s="396"/>
      <c r="K10" s="381"/>
      <c r="L10" s="374"/>
      <c r="M10" s="374"/>
      <c r="N10" s="374"/>
      <c r="O10" s="391"/>
      <c r="P10" s="148"/>
      <c r="Q10" s="148"/>
      <c r="R10" s="148"/>
      <c r="S10" s="148"/>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row>
    <row r="11" spans="1:119" s="3" customFormat="1" ht="15" customHeight="1" thickBot="1">
      <c r="A11" s="393"/>
      <c r="B11" s="71" t="s">
        <v>83</v>
      </c>
      <c r="C11" s="74">
        <v>0</v>
      </c>
      <c r="D11" s="74">
        <v>0</v>
      </c>
      <c r="E11" s="74">
        <v>0</v>
      </c>
      <c r="F11" s="384"/>
      <c r="G11" s="384"/>
      <c r="H11" s="384"/>
      <c r="I11" s="384"/>
      <c r="J11" s="396"/>
      <c r="K11" s="381"/>
      <c r="L11" s="374"/>
      <c r="M11" s="374"/>
      <c r="N11" s="374"/>
      <c r="O11" s="391"/>
      <c r="P11" s="148"/>
      <c r="Q11" s="148"/>
      <c r="R11" s="148"/>
      <c r="S11" s="148"/>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row>
    <row r="12" spans="1:119" s="3" customFormat="1" ht="15" customHeight="1" thickBot="1">
      <c r="A12" s="393"/>
      <c r="B12" s="71" t="s">
        <v>771</v>
      </c>
      <c r="C12" s="74">
        <v>0</v>
      </c>
      <c r="D12" s="74">
        <v>0</v>
      </c>
      <c r="E12" s="74">
        <v>0</v>
      </c>
      <c r="F12" s="384"/>
      <c r="G12" s="384"/>
      <c r="H12" s="384"/>
      <c r="I12" s="384"/>
      <c r="J12" s="396"/>
      <c r="K12" s="381"/>
      <c r="L12" s="374"/>
      <c r="M12" s="374"/>
      <c r="N12" s="374"/>
      <c r="O12" s="391"/>
      <c r="P12" s="148"/>
      <c r="Q12" s="148"/>
      <c r="R12" s="148"/>
      <c r="S12" s="148"/>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row>
    <row r="13" spans="1:119" s="3" customFormat="1" ht="15" customHeight="1" thickBot="1">
      <c r="A13" s="393"/>
      <c r="B13" s="72" t="s">
        <v>85</v>
      </c>
      <c r="C13" s="75">
        <v>0</v>
      </c>
      <c r="D13" s="75">
        <v>0</v>
      </c>
      <c r="E13" s="75">
        <v>0</v>
      </c>
      <c r="F13" s="384"/>
      <c r="G13" s="384"/>
      <c r="H13" s="384"/>
      <c r="I13" s="384"/>
      <c r="J13" s="396"/>
      <c r="K13" s="381"/>
      <c r="L13" s="374"/>
      <c r="M13" s="374"/>
      <c r="N13" s="374"/>
      <c r="O13" s="391"/>
      <c r="P13" s="148"/>
      <c r="Q13" s="148"/>
      <c r="R13" s="148"/>
      <c r="S13" s="148"/>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row>
    <row r="14" spans="1:119" ht="14.25" customHeight="1" thickBot="1">
      <c r="A14" s="393"/>
      <c r="B14" s="73" t="s">
        <v>772</v>
      </c>
      <c r="C14" s="76">
        <v>0</v>
      </c>
      <c r="D14" s="76">
        <v>0</v>
      </c>
      <c r="E14" s="76">
        <v>0</v>
      </c>
      <c r="F14" s="385"/>
      <c r="G14" s="385"/>
      <c r="H14" s="385"/>
      <c r="I14" s="385"/>
      <c r="J14" s="397"/>
      <c r="K14" s="382"/>
      <c r="L14" s="375"/>
      <c r="M14" s="375"/>
      <c r="N14" s="375"/>
      <c r="O14" s="392"/>
      <c r="P14" s="23"/>
      <c r="Q14" s="23"/>
      <c r="R14" s="23"/>
      <c r="S14" s="23"/>
    </row>
    <row r="15" spans="1:119" ht="15" customHeight="1" thickBot="1">
      <c r="A15" s="393"/>
      <c r="B15" s="70" t="s">
        <v>79</v>
      </c>
      <c r="C15" s="77">
        <v>0</v>
      </c>
      <c r="D15" s="77">
        <v>0</v>
      </c>
      <c r="E15" s="77">
        <v>0</v>
      </c>
      <c r="F15" s="383">
        <f>SUM(ROUND(C15,0),ROUND(C16,0),ROUND(C17,0),ROUND(C18,0),ROUND(C19,0),ROUND(C20,0),ROUND(C21,0))</f>
        <v>0</v>
      </c>
      <c r="G15" s="383">
        <f>SUM(ROUND(D15,0),ROUND(D16,0),ROUND(D17,0),ROUND(D18,0),ROUND(D19,0),ROUND(D20,0),ROUND(D21,0))</f>
        <v>0</v>
      </c>
      <c r="H15" s="383">
        <f t="shared" ref="H15" si="0">SUM(ROUND(E15,0),ROUND(E16,0),ROUND(E17,0),ROUND(E18,0),ROUND(E19,0),ROUND(E20,0),ROUND(E21,0))</f>
        <v>0</v>
      </c>
      <c r="I15" s="383">
        <f>SUM(F15:H21)</f>
        <v>0</v>
      </c>
      <c r="J15" s="399">
        <v>0</v>
      </c>
      <c r="K15" s="380">
        <f t="shared" ref="K15" si="1">ROUND($I15*J15,0)</f>
        <v>0</v>
      </c>
      <c r="L15" s="389">
        <v>0</v>
      </c>
      <c r="M15" s="373">
        <v>0</v>
      </c>
      <c r="N15" s="373">
        <v>0</v>
      </c>
      <c r="O15" s="398">
        <f>ROUND($L15,0)+ROUND(M15,0)+ROUND($N15,0)</f>
        <v>0</v>
      </c>
      <c r="P15" s="23"/>
      <c r="Q15" s="23"/>
      <c r="R15" s="23"/>
      <c r="S15" s="23"/>
    </row>
    <row r="16" spans="1:119" ht="15" customHeight="1" thickBot="1">
      <c r="A16" s="393"/>
      <c r="B16" s="71" t="s">
        <v>80</v>
      </c>
      <c r="C16" s="74">
        <v>0</v>
      </c>
      <c r="D16" s="74">
        <v>0</v>
      </c>
      <c r="E16" s="74">
        <v>0</v>
      </c>
      <c r="F16" s="384"/>
      <c r="G16" s="384"/>
      <c r="H16" s="384"/>
      <c r="I16" s="384"/>
      <c r="J16" s="396"/>
      <c r="K16" s="381"/>
      <c r="L16" s="374"/>
      <c r="M16" s="374"/>
      <c r="N16" s="374"/>
      <c r="O16" s="391"/>
      <c r="P16" s="23"/>
      <c r="Q16" s="23"/>
      <c r="R16" s="23"/>
      <c r="S16" s="23"/>
    </row>
    <row r="17" spans="1:119" ht="15" customHeight="1" thickBot="1">
      <c r="A17" s="393"/>
      <c r="B17" s="71" t="s">
        <v>82</v>
      </c>
      <c r="C17" s="74">
        <v>0</v>
      </c>
      <c r="D17" s="74">
        <v>0</v>
      </c>
      <c r="E17" s="74">
        <v>0</v>
      </c>
      <c r="F17" s="384"/>
      <c r="G17" s="384"/>
      <c r="H17" s="384"/>
      <c r="I17" s="384"/>
      <c r="J17" s="396"/>
      <c r="K17" s="381"/>
      <c r="L17" s="374"/>
      <c r="M17" s="374"/>
      <c r="N17" s="374"/>
      <c r="O17" s="391"/>
      <c r="P17" s="23"/>
      <c r="Q17" s="23"/>
      <c r="R17" s="23"/>
      <c r="S17" s="23"/>
    </row>
    <row r="18" spans="1:119" s="3" customFormat="1" ht="15" customHeight="1" thickBot="1">
      <c r="A18" s="393"/>
      <c r="B18" s="71" t="s">
        <v>83</v>
      </c>
      <c r="C18" s="74">
        <v>0</v>
      </c>
      <c r="D18" s="74">
        <v>0</v>
      </c>
      <c r="E18" s="74">
        <v>0</v>
      </c>
      <c r="F18" s="384"/>
      <c r="G18" s="384"/>
      <c r="H18" s="384"/>
      <c r="I18" s="384"/>
      <c r="J18" s="396"/>
      <c r="K18" s="381"/>
      <c r="L18" s="374"/>
      <c r="M18" s="374"/>
      <c r="N18" s="374"/>
      <c r="O18" s="391"/>
      <c r="P18" s="148"/>
      <c r="Q18" s="148"/>
      <c r="R18" s="148"/>
      <c r="S18" s="148"/>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row>
    <row r="19" spans="1:119" s="3" customFormat="1" ht="15" customHeight="1" thickBot="1">
      <c r="A19" s="393"/>
      <c r="B19" s="71" t="s">
        <v>771</v>
      </c>
      <c r="C19" s="74">
        <v>0</v>
      </c>
      <c r="D19" s="74">
        <v>0</v>
      </c>
      <c r="E19" s="74">
        <v>0</v>
      </c>
      <c r="F19" s="384"/>
      <c r="G19" s="384"/>
      <c r="H19" s="384"/>
      <c r="I19" s="384"/>
      <c r="J19" s="396"/>
      <c r="K19" s="381"/>
      <c r="L19" s="374"/>
      <c r="M19" s="374"/>
      <c r="N19" s="374"/>
      <c r="O19" s="391"/>
      <c r="P19" s="148"/>
      <c r="Q19" s="148"/>
      <c r="R19" s="148"/>
      <c r="S19" s="148"/>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row>
    <row r="20" spans="1:119" ht="15" customHeight="1" thickBot="1">
      <c r="A20" s="393"/>
      <c r="B20" s="72" t="s">
        <v>85</v>
      </c>
      <c r="C20" s="74">
        <v>0</v>
      </c>
      <c r="D20" s="74">
        <v>0</v>
      </c>
      <c r="E20" s="74">
        <v>0</v>
      </c>
      <c r="F20" s="384"/>
      <c r="G20" s="384"/>
      <c r="H20" s="384"/>
      <c r="I20" s="384"/>
      <c r="J20" s="396"/>
      <c r="K20" s="381"/>
      <c r="L20" s="374"/>
      <c r="M20" s="374"/>
      <c r="N20" s="374"/>
      <c r="O20" s="391"/>
      <c r="P20" s="23"/>
      <c r="Q20" s="23"/>
      <c r="R20" s="23"/>
      <c r="S20" s="23"/>
    </row>
    <row r="21" spans="1:119" s="3" customFormat="1" ht="15" customHeight="1" thickBot="1">
      <c r="A21" s="393"/>
      <c r="B21" s="73" t="s">
        <v>772</v>
      </c>
      <c r="C21" s="76">
        <v>0</v>
      </c>
      <c r="D21" s="76">
        <v>0</v>
      </c>
      <c r="E21" s="76">
        <v>0</v>
      </c>
      <c r="F21" s="385"/>
      <c r="G21" s="385"/>
      <c r="H21" s="385"/>
      <c r="I21" s="385"/>
      <c r="J21" s="397"/>
      <c r="K21" s="382"/>
      <c r="L21" s="375"/>
      <c r="M21" s="375"/>
      <c r="N21" s="375"/>
      <c r="O21" s="392"/>
      <c r="P21" s="148"/>
      <c r="Q21" s="148"/>
      <c r="R21" s="148"/>
      <c r="S21" s="148"/>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row>
    <row r="22" spans="1:119" ht="15" customHeight="1" thickBot="1">
      <c r="A22" s="393"/>
      <c r="B22" s="70" t="s">
        <v>79</v>
      </c>
      <c r="C22" s="74">
        <v>0</v>
      </c>
      <c r="D22" s="74">
        <v>0</v>
      </c>
      <c r="E22" s="74">
        <v>0</v>
      </c>
      <c r="F22" s="394">
        <f>SUM(ROUND(C22,0),ROUND(C23,0),ROUND(C24,0),ROUND(C25,0),ROUND(C26,0),ROUND(C27,0),ROUND(C28,0))</f>
        <v>0</v>
      </c>
      <c r="G22" s="383">
        <f>SUM(ROUND(D22,0),ROUND(D23,0),ROUND(D24,0),ROUND(D25,0),ROUND(D26,0),ROUND(D27,0),ROUND(D28,0))</f>
        <v>0</v>
      </c>
      <c r="H22" s="394">
        <f t="shared" ref="H22" si="2">SUM(ROUND(E22,0),ROUND(E23,0),ROUND(E24,0),ROUND(E25,0),ROUND(E26,0),ROUND(E27,0),ROUND(E28,0))</f>
        <v>0</v>
      </c>
      <c r="I22" s="394">
        <f t="shared" ref="I22" si="3">SUM(F22,H22)</f>
        <v>0</v>
      </c>
      <c r="J22" s="395">
        <v>0</v>
      </c>
      <c r="K22" s="388">
        <f t="shared" ref="K22" si="4">ROUND($I22*J22,0)</f>
        <v>0</v>
      </c>
      <c r="L22" s="389">
        <v>0</v>
      </c>
      <c r="M22" s="373">
        <v>0</v>
      </c>
      <c r="N22" s="389">
        <v>0</v>
      </c>
      <c r="O22" s="390">
        <f t="shared" ref="O22:O127" si="5">ROUND($L22,0)+ROUND($N22,0)</f>
        <v>0</v>
      </c>
      <c r="P22" s="23"/>
      <c r="Q22" s="23"/>
      <c r="R22" s="23"/>
      <c r="S22" s="23"/>
    </row>
    <row r="23" spans="1:119" ht="15" customHeight="1" thickBot="1">
      <c r="A23" s="393"/>
      <c r="B23" s="71" t="s">
        <v>80</v>
      </c>
      <c r="C23" s="74">
        <v>0</v>
      </c>
      <c r="D23" s="74">
        <v>0</v>
      </c>
      <c r="E23" s="74">
        <v>0</v>
      </c>
      <c r="F23" s="384"/>
      <c r="G23" s="384"/>
      <c r="H23" s="384"/>
      <c r="I23" s="384"/>
      <c r="J23" s="396"/>
      <c r="K23" s="381"/>
      <c r="L23" s="374"/>
      <c r="M23" s="374"/>
      <c r="N23" s="374"/>
      <c r="O23" s="391"/>
      <c r="P23" s="23"/>
      <c r="Q23" s="23"/>
      <c r="R23" s="23"/>
      <c r="S23" s="23"/>
    </row>
    <row r="24" spans="1:119" ht="15" customHeight="1" thickBot="1">
      <c r="A24" s="393"/>
      <c r="B24" s="71" t="s">
        <v>82</v>
      </c>
      <c r="C24" s="74">
        <v>0</v>
      </c>
      <c r="D24" s="74">
        <v>0</v>
      </c>
      <c r="E24" s="74">
        <v>0</v>
      </c>
      <c r="F24" s="384"/>
      <c r="G24" s="384"/>
      <c r="H24" s="384"/>
      <c r="I24" s="384"/>
      <c r="J24" s="396"/>
      <c r="K24" s="381"/>
      <c r="L24" s="374"/>
      <c r="M24" s="374"/>
      <c r="N24" s="374"/>
      <c r="O24" s="391"/>
      <c r="P24" s="23"/>
      <c r="Q24" s="23"/>
      <c r="R24" s="23"/>
      <c r="S24" s="23"/>
    </row>
    <row r="25" spans="1:119" ht="15" customHeight="1" thickBot="1">
      <c r="A25" s="393"/>
      <c r="B25" s="71" t="s">
        <v>83</v>
      </c>
      <c r="C25" s="74">
        <v>0</v>
      </c>
      <c r="D25" s="74">
        <v>0</v>
      </c>
      <c r="E25" s="74">
        <v>0</v>
      </c>
      <c r="F25" s="384"/>
      <c r="G25" s="384"/>
      <c r="H25" s="384"/>
      <c r="I25" s="384"/>
      <c r="J25" s="396"/>
      <c r="K25" s="381"/>
      <c r="L25" s="374"/>
      <c r="M25" s="374"/>
      <c r="N25" s="374"/>
      <c r="O25" s="391"/>
      <c r="P25" s="23"/>
      <c r="Q25" s="23"/>
      <c r="R25" s="23"/>
      <c r="S25" s="23"/>
    </row>
    <row r="26" spans="1:119" ht="15" customHeight="1" thickBot="1">
      <c r="A26" s="393"/>
      <c r="B26" s="71" t="s">
        <v>771</v>
      </c>
      <c r="C26" s="74">
        <v>0</v>
      </c>
      <c r="D26" s="74">
        <v>0</v>
      </c>
      <c r="E26" s="74">
        <v>0</v>
      </c>
      <c r="F26" s="384"/>
      <c r="G26" s="384"/>
      <c r="H26" s="384"/>
      <c r="I26" s="384"/>
      <c r="J26" s="396"/>
      <c r="K26" s="381"/>
      <c r="L26" s="374"/>
      <c r="M26" s="374"/>
      <c r="N26" s="374"/>
      <c r="O26" s="391"/>
      <c r="P26" s="23"/>
      <c r="Q26" s="23"/>
      <c r="R26" s="23"/>
      <c r="S26" s="23"/>
    </row>
    <row r="27" spans="1:119" ht="15" customHeight="1" thickBot="1">
      <c r="A27" s="393"/>
      <c r="B27" s="72" t="s">
        <v>85</v>
      </c>
      <c r="C27" s="75">
        <v>0</v>
      </c>
      <c r="D27" s="75">
        <v>0</v>
      </c>
      <c r="E27" s="75">
        <v>0</v>
      </c>
      <c r="F27" s="384"/>
      <c r="G27" s="384"/>
      <c r="H27" s="384"/>
      <c r="I27" s="384"/>
      <c r="J27" s="396"/>
      <c r="K27" s="381"/>
      <c r="L27" s="374"/>
      <c r="M27" s="374"/>
      <c r="N27" s="374"/>
      <c r="O27" s="391"/>
      <c r="P27" s="23"/>
      <c r="Q27" s="23"/>
      <c r="R27" s="23"/>
      <c r="S27" s="23"/>
    </row>
    <row r="28" spans="1:119" ht="15" customHeight="1" thickBot="1">
      <c r="A28" s="393"/>
      <c r="B28" s="73" t="s">
        <v>772</v>
      </c>
      <c r="C28" s="76">
        <v>0</v>
      </c>
      <c r="D28" s="76">
        <v>0</v>
      </c>
      <c r="E28" s="76">
        <v>0</v>
      </c>
      <c r="F28" s="385"/>
      <c r="G28" s="385"/>
      <c r="H28" s="385"/>
      <c r="I28" s="385"/>
      <c r="J28" s="397"/>
      <c r="K28" s="382"/>
      <c r="L28" s="375"/>
      <c r="M28" s="375"/>
      <c r="N28" s="375"/>
      <c r="O28" s="392"/>
      <c r="P28" s="23"/>
      <c r="Q28" s="23"/>
      <c r="R28" s="23"/>
      <c r="S28" s="23"/>
    </row>
    <row r="29" spans="1:119" ht="15" customHeight="1" thickBot="1">
      <c r="A29" s="393"/>
      <c r="B29" s="70" t="s">
        <v>79</v>
      </c>
      <c r="C29" s="74">
        <v>0</v>
      </c>
      <c r="D29" s="74">
        <v>0</v>
      </c>
      <c r="E29" s="74">
        <v>0</v>
      </c>
      <c r="F29" s="394">
        <f t="shared" ref="F29" si="6">SUM(ROUND(C29,0),ROUND(C30,0),ROUND(C31,0),ROUND(C32,0),ROUND(C33,0),ROUND(C34,0),ROUND(C35,0))</f>
        <v>0</v>
      </c>
      <c r="G29" s="383">
        <f>SUM(ROUND(D29,0),ROUND(D30,0),ROUND(D31,0),ROUND(D32,0),ROUND(D33,0),ROUND(D34,0),ROUND(D35,0))</f>
        <v>0</v>
      </c>
      <c r="H29" s="394">
        <f t="shared" ref="H29" si="7">SUM(ROUND(E29,0),ROUND(E30,0),ROUND(E31,0),ROUND(E32,0),ROUND(E33,0),ROUND(E34,0),ROUND(E35,0))</f>
        <v>0</v>
      </c>
      <c r="I29" s="394">
        <f t="shared" ref="I29" si="8">SUM(F29,H29)</f>
        <v>0</v>
      </c>
      <c r="J29" s="395">
        <v>0</v>
      </c>
      <c r="K29" s="388">
        <f t="shared" ref="K29" si="9">ROUND($I29*J29,0)</f>
        <v>0</v>
      </c>
      <c r="L29" s="389">
        <v>0</v>
      </c>
      <c r="M29" s="373">
        <v>0</v>
      </c>
      <c r="N29" s="389">
        <v>0</v>
      </c>
      <c r="O29" s="390">
        <f t="shared" si="5"/>
        <v>0</v>
      </c>
      <c r="P29" s="23"/>
      <c r="Q29" s="23"/>
      <c r="R29" s="23"/>
      <c r="S29" s="23"/>
    </row>
    <row r="30" spans="1:119" ht="15" customHeight="1" thickBot="1">
      <c r="A30" s="393"/>
      <c r="B30" s="71" t="s">
        <v>80</v>
      </c>
      <c r="C30" s="74">
        <v>0</v>
      </c>
      <c r="D30" s="74">
        <v>0</v>
      </c>
      <c r="E30" s="74">
        <v>0</v>
      </c>
      <c r="F30" s="384"/>
      <c r="G30" s="384"/>
      <c r="H30" s="384"/>
      <c r="I30" s="384"/>
      <c r="J30" s="396"/>
      <c r="K30" s="381"/>
      <c r="L30" s="374"/>
      <c r="M30" s="374"/>
      <c r="N30" s="374"/>
      <c r="O30" s="391"/>
      <c r="P30" s="23"/>
      <c r="Q30" s="23"/>
      <c r="R30" s="23"/>
      <c r="S30" s="23"/>
    </row>
    <row r="31" spans="1:119" ht="15" customHeight="1" thickBot="1">
      <c r="A31" s="393"/>
      <c r="B31" s="71" t="s">
        <v>82</v>
      </c>
      <c r="C31" s="74">
        <v>0</v>
      </c>
      <c r="D31" s="74">
        <v>0</v>
      </c>
      <c r="E31" s="74">
        <v>0</v>
      </c>
      <c r="F31" s="384"/>
      <c r="G31" s="384"/>
      <c r="H31" s="384"/>
      <c r="I31" s="384"/>
      <c r="J31" s="396"/>
      <c r="K31" s="381"/>
      <c r="L31" s="374"/>
      <c r="M31" s="374"/>
      <c r="N31" s="374"/>
      <c r="O31" s="391"/>
      <c r="P31" s="23"/>
      <c r="Q31" s="23"/>
      <c r="R31" s="23"/>
      <c r="S31" s="23"/>
    </row>
    <row r="32" spans="1:119" ht="15" customHeight="1" thickBot="1">
      <c r="A32" s="393"/>
      <c r="B32" s="71" t="s">
        <v>83</v>
      </c>
      <c r="C32" s="74">
        <v>0</v>
      </c>
      <c r="D32" s="74">
        <v>0</v>
      </c>
      <c r="E32" s="74">
        <v>0</v>
      </c>
      <c r="F32" s="384"/>
      <c r="G32" s="384"/>
      <c r="H32" s="384"/>
      <c r="I32" s="384"/>
      <c r="J32" s="396"/>
      <c r="K32" s="381"/>
      <c r="L32" s="374"/>
      <c r="M32" s="374"/>
      <c r="N32" s="374"/>
      <c r="O32" s="391"/>
      <c r="P32" s="23"/>
      <c r="Q32" s="23"/>
      <c r="R32" s="23"/>
      <c r="S32" s="23"/>
    </row>
    <row r="33" spans="1:19" ht="15" customHeight="1" thickBot="1">
      <c r="A33" s="393"/>
      <c r="B33" s="71" t="s">
        <v>771</v>
      </c>
      <c r="C33" s="74">
        <v>0</v>
      </c>
      <c r="D33" s="74">
        <v>0</v>
      </c>
      <c r="E33" s="74">
        <v>0</v>
      </c>
      <c r="F33" s="384"/>
      <c r="G33" s="384"/>
      <c r="H33" s="384"/>
      <c r="I33" s="384"/>
      <c r="J33" s="396"/>
      <c r="K33" s="381"/>
      <c r="L33" s="374"/>
      <c r="M33" s="374"/>
      <c r="N33" s="374"/>
      <c r="O33" s="391"/>
      <c r="P33" s="23"/>
      <c r="Q33" s="23"/>
      <c r="R33" s="23"/>
      <c r="S33" s="23"/>
    </row>
    <row r="34" spans="1:19" ht="15" customHeight="1" thickBot="1">
      <c r="A34" s="393"/>
      <c r="B34" s="72" t="s">
        <v>85</v>
      </c>
      <c r="C34" s="75">
        <v>0</v>
      </c>
      <c r="D34" s="75">
        <v>0</v>
      </c>
      <c r="E34" s="75">
        <v>0</v>
      </c>
      <c r="F34" s="384"/>
      <c r="G34" s="384"/>
      <c r="H34" s="384"/>
      <c r="I34" s="384"/>
      <c r="J34" s="396"/>
      <c r="K34" s="381"/>
      <c r="L34" s="374"/>
      <c r="M34" s="374"/>
      <c r="N34" s="374"/>
      <c r="O34" s="391"/>
      <c r="P34" s="23"/>
      <c r="Q34" s="23"/>
      <c r="R34" s="23"/>
      <c r="S34" s="23"/>
    </row>
    <row r="35" spans="1:19" ht="15" customHeight="1" thickBot="1">
      <c r="A35" s="393"/>
      <c r="B35" s="73" t="s">
        <v>772</v>
      </c>
      <c r="C35" s="76">
        <v>0</v>
      </c>
      <c r="D35" s="76">
        <v>0</v>
      </c>
      <c r="E35" s="76">
        <v>0</v>
      </c>
      <c r="F35" s="385"/>
      <c r="G35" s="385"/>
      <c r="H35" s="385"/>
      <c r="I35" s="385"/>
      <c r="J35" s="397"/>
      <c r="K35" s="382"/>
      <c r="L35" s="375"/>
      <c r="M35" s="375"/>
      <c r="N35" s="375"/>
      <c r="O35" s="392"/>
      <c r="P35" s="23"/>
      <c r="Q35" s="23"/>
      <c r="R35" s="23"/>
      <c r="S35" s="23"/>
    </row>
    <row r="36" spans="1:19" ht="15" customHeight="1" thickBot="1">
      <c r="A36" s="393"/>
      <c r="B36" s="70" t="s">
        <v>79</v>
      </c>
      <c r="C36" s="74">
        <v>0</v>
      </c>
      <c r="D36" s="74">
        <v>0</v>
      </c>
      <c r="E36" s="74">
        <v>0</v>
      </c>
      <c r="F36" s="394">
        <f t="shared" ref="F36" si="10">SUM(ROUND(C36,0),ROUND(C37,0),ROUND(C38,0),ROUND(C39,0),ROUND(C40,0),ROUND(C41,0),ROUND(C42,0))</f>
        <v>0</v>
      </c>
      <c r="G36" s="383">
        <f>SUM(ROUND(D36,0),ROUND(D37,0),ROUND(D38,0),ROUND(D39,0),ROUND(D40,0),ROUND(D41,0),ROUND(D42,0))</f>
        <v>0</v>
      </c>
      <c r="H36" s="394">
        <f t="shared" ref="H36" si="11">SUM(ROUND(E36,0),ROUND(E37,0),ROUND(E38,0),ROUND(E39,0),ROUND(E40,0),ROUND(E41,0),ROUND(E42,0))</f>
        <v>0</v>
      </c>
      <c r="I36" s="394">
        <f t="shared" ref="I36" si="12">SUM(F36,H36)</f>
        <v>0</v>
      </c>
      <c r="J36" s="395">
        <v>0</v>
      </c>
      <c r="K36" s="388">
        <f t="shared" ref="K36" si="13">ROUND($I36*J36,0)</f>
        <v>0</v>
      </c>
      <c r="L36" s="389">
        <v>0</v>
      </c>
      <c r="M36" s="373">
        <v>0</v>
      </c>
      <c r="N36" s="389">
        <v>0</v>
      </c>
      <c r="O36" s="390">
        <f t="shared" si="5"/>
        <v>0</v>
      </c>
      <c r="P36" s="23"/>
      <c r="Q36" s="23"/>
      <c r="R36" s="23"/>
      <c r="S36" s="23"/>
    </row>
    <row r="37" spans="1:19" ht="15" customHeight="1" thickBot="1">
      <c r="A37" s="393"/>
      <c r="B37" s="71" t="s">
        <v>80</v>
      </c>
      <c r="C37" s="74">
        <v>0</v>
      </c>
      <c r="D37" s="74">
        <v>0</v>
      </c>
      <c r="E37" s="74">
        <v>0</v>
      </c>
      <c r="F37" s="384"/>
      <c r="G37" s="384"/>
      <c r="H37" s="384"/>
      <c r="I37" s="384"/>
      <c r="J37" s="396"/>
      <c r="K37" s="381"/>
      <c r="L37" s="374"/>
      <c r="M37" s="374"/>
      <c r="N37" s="374"/>
      <c r="O37" s="391"/>
      <c r="P37" s="23"/>
      <c r="Q37" s="23"/>
      <c r="R37" s="23"/>
      <c r="S37" s="23"/>
    </row>
    <row r="38" spans="1:19" ht="15" customHeight="1" thickBot="1">
      <c r="A38" s="393"/>
      <c r="B38" s="71" t="s">
        <v>82</v>
      </c>
      <c r="C38" s="74">
        <v>0</v>
      </c>
      <c r="D38" s="74">
        <v>0</v>
      </c>
      <c r="E38" s="74">
        <v>0</v>
      </c>
      <c r="F38" s="384"/>
      <c r="G38" s="384"/>
      <c r="H38" s="384"/>
      <c r="I38" s="384"/>
      <c r="J38" s="396"/>
      <c r="K38" s="381"/>
      <c r="L38" s="374"/>
      <c r="M38" s="374"/>
      <c r="N38" s="374"/>
      <c r="O38" s="391"/>
      <c r="P38" s="23"/>
      <c r="Q38" s="23"/>
      <c r="R38" s="23"/>
      <c r="S38" s="23"/>
    </row>
    <row r="39" spans="1:19" ht="15" customHeight="1" thickBot="1">
      <c r="A39" s="393"/>
      <c r="B39" s="71" t="s">
        <v>83</v>
      </c>
      <c r="C39" s="74">
        <v>0</v>
      </c>
      <c r="D39" s="74">
        <v>0</v>
      </c>
      <c r="E39" s="74">
        <v>0</v>
      </c>
      <c r="F39" s="384"/>
      <c r="G39" s="384"/>
      <c r="H39" s="384"/>
      <c r="I39" s="384"/>
      <c r="J39" s="396"/>
      <c r="K39" s="381"/>
      <c r="L39" s="374"/>
      <c r="M39" s="374"/>
      <c r="N39" s="374"/>
      <c r="O39" s="391"/>
      <c r="P39" s="23"/>
      <c r="Q39" s="23"/>
      <c r="R39" s="23"/>
      <c r="S39" s="23"/>
    </row>
    <row r="40" spans="1:19" ht="15" customHeight="1" thickBot="1">
      <c r="A40" s="393"/>
      <c r="B40" s="71" t="s">
        <v>771</v>
      </c>
      <c r="C40" s="74">
        <v>0</v>
      </c>
      <c r="D40" s="74">
        <v>0</v>
      </c>
      <c r="E40" s="74">
        <v>0</v>
      </c>
      <c r="F40" s="384"/>
      <c r="G40" s="384"/>
      <c r="H40" s="384"/>
      <c r="I40" s="384"/>
      <c r="J40" s="396"/>
      <c r="K40" s="381"/>
      <c r="L40" s="374"/>
      <c r="M40" s="374"/>
      <c r="N40" s="374"/>
      <c r="O40" s="391"/>
      <c r="P40" s="23"/>
      <c r="Q40" s="23"/>
      <c r="R40" s="23"/>
      <c r="S40" s="23"/>
    </row>
    <row r="41" spans="1:19" ht="15" customHeight="1" thickBot="1">
      <c r="A41" s="393"/>
      <c r="B41" s="72" t="s">
        <v>85</v>
      </c>
      <c r="C41" s="75">
        <v>0</v>
      </c>
      <c r="D41" s="75">
        <v>0</v>
      </c>
      <c r="E41" s="75">
        <v>0</v>
      </c>
      <c r="F41" s="384"/>
      <c r="G41" s="384"/>
      <c r="H41" s="384"/>
      <c r="I41" s="384"/>
      <c r="J41" s="396"/>
      <c r="K41" s="381"/>
      <c r="L41" s="374"/>
      <c r="M41" s="374"/>
      <c r="N41" s="374"/>
      <c r="O41" s="391"/>
      <c r="P41" s="23"/>
      <c r="Q41" s="23"/>
      <c r="R41" s="23"/>
      <c r="S41" s="23"/>
    </row>
    <row r="42" spans="1:19" ht="15" customHeight="1" thickBot="1">
      <c r="A42" s="393"/>
      <c r="B42" s="73" t="s">
        <v>772</v>
      </c>
      <c r="C42" s="76">
        <v>0</v>
      </c>
      <c r="D42" s="76">
        <v>0</v>
      </c>
      <c r="E42" s="76">
        <v>0</v>
      </c>
      <c r="F42" s="385"/>
      <c r="G42" s="385"/>
      <c r="H42" s="385"/>
      <c r="I42" s="385"/>
      <c r="J42" s="397"/>
      <c r="K42" s="382"/>
      <c r="L42" s="375"/>
      <c r="M42" s="375"/>
      <c r="N42" s="375"/>
      <c r="O42" s="392"/>
      <c r="P42" s="23"/>
      <c r="Q42" s="23"/>
      <c r="R42" s="23"/>
      <c r="S42" s="23"/>
    </row>
    <row r="43" spans="1:19" ht="15" hidden="1" customHeight="1" thickBot="1">
      <c r="A43" s="393"/>
      <c r="B43" s="70" t="s">
        <v>79</v>
      </c>
      <c r="C43" s="74">
        <v>0</v>
      </c>
      <c r="D43" s="74">
        <v>0</v>
      </c>
      <c r="E43" s="74">
        <v>0</v>
      </c>
      <c r="F43" s="394">
        <f t="shared" ref="F43" si="14">SUM(ROUND(C43,0),ROUND(C44,0),ROUND(C45,0),ROUND(C46,0),ROUND(C47,0),ROUND(C48,0),ROUND(C49,0))</f>
        <v>0</v>
      </c>
      <c r="G43" s="383">
        <f>SUM(ROUND(D43,0),ROUND(D44,0),ROUND(D45,0),ROUND(D46,0),ROUND(D47,0),ROUND(D48,0),ROUND(D49,0))</f>
        <v>0</v>
      </c>
      <c r="H43" s="394">
        <f t="shared" ref="H43" si="15">SUM(ROUND(E43,0),ROUND(E44,0),ROUND(E45,0),ROUND(E46,0),ROUND(E47,0),ROUND(E48,0),ROUND(E49,0))</f>
        <v>0</v>
      </c>
      <c r="I43" s="394">
        <f t="shared" ref="I43" si="16">SUM(F43,H43)</f>
        <v>0</v>
      </c>
      <c r="J43" s="395">
        <v>0</v>
      </c>
      <c r="K43" s="388">
        <f t="shared" ref="K43" si="17">ROUND($I43*J43,0)</f>
        <v>0</v>
      </c>
      <c r="L43" s="389">
        <v>0</v>
      </c>
      <c r="M43" s="373">
        <v>0</v>
      </c>
      <c r="N43" s="389">
        <v>0</v>
      </c>
      <c r="O43" s="390">
        <f t="shared" si="5"/>
        <v>0</v>
      </c>
      <c r="P43" s="23"/>
      <c r="Q43" s="23"/>
      <c r="R43" s="23"/>
      <c r="S43" s="23"/>
    </row>
    <row r="44" spans="1:19" ht="15" hidden="1" customHeight="1" thickBot="1">
      <c r="A44" s="393"/>
      <c r="B44" s="71" t="s">
        <v>80</v>
      </c>
      <c r="C44" s="74">
        <v>0</v>
      </c>
      <c r="D44" s="74">
        <v>0</v>
      </c>
      <c r="E44" s="74">
        <v>0</v>
      </c>
      <c r="F44" s="384"/>
      <c r="G44" s="384"/>
      <c r="H44" s="384"/>
      <c r="I44" s="384"/>
      <c r="J44" s="396"/>
      <c r="K44" s="381"/>
      <c r="L44" s="374"/>
      <c r="M44" s="374"/>
      <c r="N44" s="374"/>
      <c r="O44" s="391"/>
      <c r="P44" s="23"/>
      <c r="Q44" s="23"/>
      <c r="R44" s="23"/>
      <c r="S44" s="23"/>
    </row>
    <row r="45" spans="1:19" ht="15" hidden="1" customHeight="1" thickBot="1">
      <c r="A45" s="393"/>
      <c r="B45" s="71" t="s">
        <v>82</v>
      </c>
      <c r="C45" s="74">
        <v>0</v>
      </c>
      <c r="D45" s="74">
        <v>0</v>
      </c>
      <c r="E45" s="74">
        <v>0</v>
      </c>
      <c r="F45" s="384"/>
      <c r="G45" s="384"/>
      <c r="H45" s="384"/>
      <c r="I45" s="384"/>
      <c r="J45" s="396"/>
      <c r="K45" s="381"/>
      <c r="L45" s="374"/>
      <c r="M45" s="374"/>
      <c r="N45" s="374"/>
      <c r="O45" s="391"/>
      <c r="P45" s="23"/>
      <c r="Q45" s="23"/>
      <c r="R45" s="23"/>
      <c r="S45" s="23"/>
    </row>
    <row r="46" spans="1:19" ht="15" hidden="1" customHeight="1" thickBot="1">
      <c r="A46" s="393"/>
      <c r="B46" s="71" t="s">
        <v>83</v>
      </c>
      <c r="C46" s="74">
        <v>0</v>
      </c>
      <c r="D46" s="74">
        <v>0</v>
      </c>
      <c r="E46" s="74">
        <v>0</v>
      </c>
      <c r="F46" s="384"/>
      <c r="G46" s="384"/>
      <c r="H46" s="384"/>
      <c r="I46" s="384"/>
      <c r="J46" s="396"/>
      <c r="K46" s="381"/>
      <c r="L46" s="374"/>
      <c r="M46" s="374"/>
      <c r="N46" s="374"/>
      <c r="O46" s="391"/>
      <c r="P46" s="23"/>
      <c r="Q46" s="23"/>
      <c r="R46" s="23"/>
      <c r="S46" s="23"/>
    </row>
    <row r="47" spans="1:19" ht="15" hidden="1" customHeight="1" thickBot="1">
      <c r="A47" s="393"/>
      <c r="B47" s="71" t="s">
        <v>771</v>
      </c>
      <c r="C47" s="74">
        <v>0</v>
      </c>
      <c r="D47" s="74">
        <v>0</v>
      </c>
      <c r="E47" s="74">
        <v>0</v>
      </c>
      <c r="F47" s="384"/>
      <c r="G47" s="384"/>
      <c r="H47" s="384"/>
      <c r="I47" s="384"/>
      <c r="J47" s="396"/>
      <c r="K47" s="381"/>
      <c r="L47" s="374"/>
      <c r="M47" s="374"/>
      <c r="N47" s="374"/>
      <c r="O47" s="391"/>
      <c r="P47" s="23"/>
      <c r="Q47" s="23"/>
      <c r="R47" s="23"/>
      <c r="S47" s="23"/>
    </row>
    <row r="48" spans="1:19" ht="15" hidden="1" customHeight="1" thickBot="1">
      <c r="A48" s="393"/>
      <c r="B48" s="72" t="s">
        <v>85</v>
      </c>
      <c r="C48" s="75">
        <v>0</v>
      </c>
      <c r="D48" s="75">
        <v>0</v>
      </c>
      <c r="E48" s="75">
        <v>0</v>
      </c>
      <c r="F48" s="384"/>
      <c r="G48" s="384"/>
      <c r="H48" s="384"/>
      <c r="I48" s="384"/>
      <c r="J48" s="396"/>
      <c r="K48" s="381"/>
      <c r="L48" s="374"/>
      <c r="M48" s="374"/>
      <c r="N48" s="374"/>
      <c r="O48" s="391"/>
      <c r="P48" s="23"/>
      <c r="Q48" s="23"/>
      <c r="R48" s="23"/>
      <c r="S48" s="23"/>
    </row>
    <row r="49" spans="1:19" ht="15" hidden="1" customHeight="1" thickBot="1">
      <c r="A49" s="393"/>
      <c r="B49" s="73" t="s">
        <v>772</v>
      </c>
      <c r="C49" s="76">
        <v>0</v>
      </c>
      <c r="D49" s="76">
        <v>0</v>
      </c>
      <c r="E49" s="76">
        <v>0</v>
      </c>
      <c r="F49" s="385"/>
      <c r="G49" s="385"/>
      <c r="H49" s="385"/>
      <c r="I49" s="385"/>
      <c r="J49" s="397"/>
      <c r="K49" s="382"/>
      <c r="L49" s="375"/>
      <c r="M49" s="375"/>
      <c r="N49" s="375"/>
      <c r="O49" s="392"/>
      <c r="P49" s="23"/>
      <c r="Q49" s="23"/>
      <c r="R49" s="23"/>
      <c r="S49" s="23"/>
    </row>
    <row r="50" spans="1:19" ht="15" hidden="1" customHeight="1" thickBot="1">
      <c r="A50" s="393"/>
      <c r="B50" s="70" t="s">
        <v>79</v>
      </c>
      <c r="C50" s="74">
        <v>0</v>
      </c>
      <c r="D50" s="74">
        <v>0</v>
      </c>
      <c r="E50" s="74">
        <v>0</v>
      </c>
      <c r="F50" s="394">
        <f t="shared" ref="F50" si="18">SUM(ROUND(C50,0),ROUND(C51,0),ROUND(C52,0),ROUND(C53,0),ROUND(C54,0),ROUND(C55,0),ROUND(C56,0))</f>
        <v>0</v>
      </c>
      <c r="G50" s="383">
        <f>SUM(ROUND(D50,0),ROUND(D51,0),ROUND(D52,0),ROUND(D53,0),ROUND(D54,0),ROUND(D55,0),ROUND(D56,0))</f>
        <v>0</v>
      </c>
      <c r="H50" s="394">
        <f t="shared" ref="H50" si="19">SUM(ROUND(E50,0),ROUND(E51,0),ROUND(E52,0),ROUND(E53,0),ROUND(E54,0),ROUND(E55,0),ROUND(E56,0))</f>
        <v>0</v>
      </c>
      <c r="I50" s="394">
        <f t="shared" ref="I50" si="20">SUM(F50,H50)</f>
        <v>0</v>
      </c>
      <c r="J50" s="395">
        <v>0</v>
      </c>
      <c r="K50" s="388">
        <f t="shared" ref="K50" si="21">ROUND($I50*J50,0)</f>
        <v>0</v>
      </c>
      <c r="L50" s="389">
        <v>0</v>
      </c>
      <c r="M50" s="373">
        <v>0</v>
      </c>
      <c r="N50" s="389">
        <v>0</v>
      </c>
      <c r="O50" s="390">
        <f t="shared" si="5"/>
        <v>0</v>
      </c>
      <c r="P50" s="23"/>
      <c r="Q50" s="23"/>
      <c r="R50" s="23"/>
      <c r="S50" s="23"/>
    </row>
    <row r="51" spans="1:19" ht="15" hidden="1" customHeight="1" thickBot="1">
      <c r="A51" s="393"/>
      <c r="B51" s="71" t="s">
        <v>80</v>
      </c>
      <c r="C51" s="74">
        <v>0</v>
      </c>
      <c r="D51" s="74">
        <v>0</v>
      </c>
      <c r="E51" s="74">
        <v>0</v>
      </c>
      <c r="F51" s="384"/>
      <c r="G51" s="384"/>
      <c r="H51" s="384"/>
      <c r="I51" s="384"/>
      <c r="J51" s="396"/>
      <c r="K51" s="381"/>
      <c r="L51" s="374"/>
      <c r="M51" s="374"/>
      <c r="N51" s="374"/>
      <c r="O51" s="391"/>
      <c r="P51" s="23"/>
      <c r="Q51" s="23"/>
      <c r="R51" s="23"/>
      <c r="S51" s="23"/>
    </row>
    <row r="52" spans="1:19" ht="15" hidden="1" customHeight="1" thickBot="1">
      <c r="A52" s="393"/>
      <c r="B52" s="71" t="s">
        <v>82</v>
      </c>
      <c r="C52" s="74">
        <v>0</v>
      </c>
      <c r="D52" s="74">
        <v>0</v>
      </c>
      <c r="E52" s="74">
        <v>0</v>
      </c>
      <c r="F52" s="384"/>
      <c r="G52" s="384"/>
      <c r="H52" s="384"/>
      <c r="I52" s="384"/>
      <c r="J52" s="396"/>
      <c r="K52" s="381"/>
      <c r="L52" s="374"/>
      <c r="M52" s="374"/>
      <c r="N52" s="374"/>
      <c r="O52" s="391"/>
      <c r="P52" s="23"/>
      <c r="Q52" s="23"/>
      <c r="R52" s="23"/>
      <c r="S52" s="23"/>
    </row>
    <row r="53" spans="1:19" ht="15" hidden="1" customHeight="1" thickBot="1">
      <c r="A53" s="393"/>
      <c r="B53" s="71" t="s">
        <v>83</v>
      </c>
      <c r="C53" s="74">
        <v>0</v>
      </c>
      <c r="D53" s="74">
        <v>0</v>
      </c>
      <c r="E53" s="74">
        <v>0</v>
      </c>
      <c r="F53" s="384"/>
      <c r="G53" s="384"/>
      <c r="H53" s="384"/>
      <c r="I53" s="384"/>
      <c r="J53" s="396"/>
      <c r="K53" s="381"/>
      <c r="L53" s="374"/>
      <c r="M53" s="374"/>
      <c r="N53" s="374"/>
      <c r="O53" s="391"/>
      <c r="P53" s="23"/>
      <c r="Q53" s="23"/>
      <c r="R53" s="23"/>
      <c r="S53" s="23"/>
    </row>
    <row r="54" spans="1:19" ht="15" hidden="1" customHeight="1" thickBot="1">
      <c r="A54" s="393"/>
      <c r="B54" s="71" t="s">
        <v>771</v>
      </c>
      <c r="C54" s="74">
        <v>0</v>
      </c>
      <c r="D54" s="74">
        <v>0</v>
      </c>
      <c r="E54" s="74">
        <v>0</v>
      </c>
      <c r="F54" s="384"/>
      <c r="G54" s="384"/>
      <c r="H54" s="384"/>
      <c r="I54" s="384"/>
      <c r="J54" s="396"/>
      <c r="K54" s="381"/>
      <c r="L54" s="374"/>
      <c r="M54" s="374"/>
      <c r="N54" s="374"/>
      <c r="O54" s="391"/>
      <c r="P54" s="23"/>
      <c r="Q54" s="23"/>
      <c r="R54" s="23"/>
      <c r="S54" s="23"/>
    </row>
    <row r="55" spans="1:19" ht="15" hidden="1" customHeight="1" thickBot="1">
      <c r="A55" s="393"/>
      <c r="B55" s="72" t="s">
        <v>85</v>
      </c>
      <c r="C55" s="75">
        <v>0</v>
      </c>
      <c r="D55" s="75">
        <v>0</v>
      </c>
      <c r="E55" s="75">
        <v>0</v>
      </c>
      <c r="F55" s="384"/>
      <c r="G55" s="384"/>
      <c r="H55" s="384"/>
      <c r="I55" s="384"/>
      <c r="J55" s="396"/>
      <c r="K55" s="381"/>
      <c r="L55" s="374"/>
      <c r="M55" s="374"/>
      <c r="N55" s="374"/>
      <c r="O55" s="391"/>
      <c r="P55" s="23"/>
      <c r="Q55" s="23"/>
      <c r="R55" s="23"/>
      <c r="S55" s="23"/>
    </row>
    <row r="56" spans="1:19" ht="15" hidden="1" customHeight="1" thickBot="1">
      <c r="A56" s="393"/>
      <c r="B56" s="73" t="s">
        <v>772</v>
      </c>
      <c r="C56" s="76">
        <v>0</v>
      </c>
      <c r="D56" s="76">
        <v>0</v>
      </c>
      <c r="E56" s="76">
        <v>0</v>
      </c>
      <c r="F56" s="385"/>
      <c r="G56" s="385"/>
      <c r="H56" s="385"/>
      <c r="I56" s="385"/>
      <c r="J56" s="397"/>
      <c r="K56" s="382"/>
      <c r="L56" s="375"/>
      <c r="M56" s="375"/>
      <c r="N56" s="375"/>
      <c r="O56" s="392"/>
      <c r="P56" s="23"/>
      <c r="Q56" s="23"/>
      <c r="R56" s="23"/>
      <c r="S56" s="23"/>
    </row>
    <row r="57" spans="1:19" ht="15" hidden="1" customHeight="1" thickBot="1">
      <c r="A57" s="393"/>
      <c r="B57" s="70" t="s">
        <v>79</v>
      </c>
      <c r="C57" s="74">
        <v>0</v>
      </c>
      <c r="D57" s="74">
        <v>0</v>
      </c>
      <c r="E57" s="74">
        <v>0</v>
      </c>
      <c r="F57" s="394">
        <f t="shared" ref="F57" si="22">SUM(ROUND(C57,0),ROUND(C58,0),ROUND(C59,0),ROUND(C60,0),ROUND(C61,0),ROUND(C62,0),ROUND(C63,0))</f>
        <v>0</v>
      </c>
      <c r="G57" s="383">
        <f>SUM(ROUND(D57,0),ROUND(D58,0),ROUND(D59,0),ROUND(D60,0),ROUND(D61,0),ROUND(D62,0),ROUND(D63,0))</f>
        <v>0</v>
      </c>
      <c r="H57" s="394">
        <f t="shared" ref="H57" si="23">SUM(ROUND(E57,0),ROUND(E58,0),ROUND(E59,0),ROUND(E60,0),ROUND(E61,0),ROUND(E62,0),ROUND(E63,0))</f>
        <v>0</v>
      </c>
      <c r="I57" s="394">
        <f t="shared" ref="I57" si="24">SUM(F57,H57)</f>
        <v>0</v>
      </c>
      <c r="J57" s="395">
        <v>0</v>
      </c>
      <c r="K57" s="388">
        <f t="shared" ref="K57" si="25">ROUND($I57*J57,0)</f>
        <v>0</v>
      </c>
      <c r="L57" s="389">
        <v>0</v>
      </c>
      <c r="M57" s="373">
        <v>0</v>
      </c>
      <c r="N57" s="389">
        <v>0</v>
      </c>
      <c r="O57" s="390">
        <f t="shared" si="5"/>
        <v>0</v>
      </c>
      <c r="P57" s="23"/>
      <c r="Q57" s="23"/>
      <c r="R57" s="23"/>
      <c r="S57" s="23"/>
    </row>
    <row r="58" spans="1:19" ht="15" hidden="1" customHeight="1" thickBot="1">
      <c r="A58" s="393"/>
      <c r="B58" s="71" t="s">
        <v>80</v>
      </c>
      <c r="C58" s="74">
        <v>0</v>
      </c>
      <c r="D58" s="74">
        <v>0</v>
      </c>
      <c r="E58" s="74">
        <v>0</v>
      </c>
      <c r="F58" s="384"/>
      <c r="G58" s="384"/>
      <c r="H58" s="384"/>
      <c r="I58" s="384"/>
      <c r="J58" s="396"/>
      <c r="K58" s="381"/>
      <c r="L58" s="374"/>
      <c r="M58" s="374"/>
      <c r="N58" s="374"/>
      <c r="O58" s="391"/>
      <c r="P58" s="23"/>
      <c r="Q58" s="23"/>
      <c r="R58" s="23"/>
      <c r="S58" s="23"/>
    </row>
    <row r="59" spans="1:19" ht="15" hidden="1" customHeight="1" thickBot="1">
      <c r="A59" s="393"/>
      <c r="B59" s="71" t="s">
        <v>82</v>
      </c>
      <c r="C59" s="74">
        <v>0</v>
      </c>
      <c r="D59" s="74">
        <v>0</v>
      </c>
      <c r="E59" s="74">
        <v>0</v>
      </c>
      <c r="F59" s="384"/>
      <c r="G59" s="384"/>
      <c r="H59" s="384"/>
      <c r="I59" s="384"/>
      <c r="J59" s="396"/>
      <c r="K59" s="381"/>
      <c r="L59" s="374"/>
      <c r="M59" s="374"/>
      <c r="N59" s="374"/>
      <c r="O59" s="391"/>
      <c r="P59" s="23"/>
      <c r="Q59" s="23"/>
      <c r="R59" s="23"/>
      <c r="S59" s="23"/>
    </row>
    <row r="60" spans="1:19" ht="15" hidden="1" customHeight="1" thickBot="1">
      <c r="A60" s="393"/>
      <c r="B60" s="71" t="s">
        <v>83</v>
      </c>
      <c r="C60" s="74">
        <v>0</v>
      </c>
      <c r="D60" s="74">
        <v>0</v>
      </c>
      <c r="E60" s="74">
        <v>0</v>
      </c>
      <c r="F60" s="384"/>
      <c r="G60" s="384"/>
      <c r="H60" s="384"/>
      <c r="I60" s="384"/>
      <c r="J60" s="396"/>
      <c r="K60" s="381"/>
      <c r="L60" s="374"/>
      <c r="M60" s="374"/>
      <c r="N60" s="374"/>
      <c r="O60" s="391"/>
      <c r="P60" s="23"/>
      <c r="Q60" s="23"/>
      <c r="R60" s="23"/>
      <c r="S60" s="23"/>
    </row>
    <row r="61" spans="1:19" ht="15" hidden="1" customHeight="1" thickBot="1">
      <c r="A61" s="393"/>
      <c r="B61" s="71" t="s">
        <v>771</v>
      </c>
      <c r="C61" s="74">
        <v>0</v>
      </c>
      <c r="D61" s="74">
        <v>0</v>
      </c>
      <c r="E61" s="74">
        <v>0</v>
      </c>
      <c r="F61" s="384"/>
      <c r="G61" s="384"/>
      <c r="H61" s="384"/>
      <c r="I61" s="384"/>
      <c r="J61" s="396"/>
      <c r="K61" s="381"/>
      <c r="L61" s="374"/>
      <c r="M61" s="374"/>
      <c r="N61" s="374"/>
      <c r="O61" s="391"/>
      <c r="P61" s="23"/>
      <c r="Q61" s="23"/>
      <c r="R61" s="23"/>
      <c r="S61" s="23"/>
    </row>
    <row r="62" spans="1:19" ht="15" hidden="1" customHeight="1" thickBot="1">
      <c r="A62" s="393"/>
      <c r="B62" s="72" t="s">
        <v>85</v>
      </c>
      <c r="C62" s="75">
        <v>0</v>
      </c>
      <c r="D62" s="75">
        <v>0</v>
      </c>
      <c r="E62" s="75">
        <v>0</v>
      </c>
      <c r="F62" s="384"/>
      <c r="G62" s="384"/>
      <c r="H62" s="384"/>
      <c r="I62" s="384"/>
      <c r="J62" s="396"/>
      <c r="K62" s="381"/>
      <c r="L62" s="374"/>
      <c r="M62" s="374"/>
      <c r="N62" s="374"/>
      <c r="O62" s="391"/>
      <c r="P62" s="23"/>
      <c r="Q62" s="23"/>
      <c r="R62" s="23"/>
      <c r="S62" s="23"/>
    </row>
    <row r="63" spans="1:19" ht="15" hidden="1" customHeight="1" thickBot="1">
      <c r="A63" s="393"/>
      <c r="B63" s="73" t="s">
        <v>772</v>
      </c>
      <c r="C63" s="76">
        <v>0</v>
      </c>
      <c r="D63" s="76">
        <v>0</v>
      </c>
      <c r="E63" s="76">
        <v>0</v>
      </c>
      <c r="F63" s="385"/>
      <c r="G63" s="385"/>
      <c r="H63" s="385"/>
      <c r="I63" s="385"/>
      <c r="J63" s="397"/>
      <c r="K63" s="382"/>
      <c r="L63" s="375"/>
      <c r="M63" s="375"/>
      <c r="N63" s="375"/>
      <c r="O63" s="392"/>
      <c r="P63" s="23"/>
      <c r="Q63" s="23"/>
      <c r="R63" s="23"/>
      <c r="S63" s="23"/>
    </row>
    <row r="64" spans="1:19" ht="15" hidden="1" customHeight="1" thickBot="1">
      <c r="A64" s="393"/>
      <c r="B64" s="70" t="s">
        <v>79</v>
      </c>
      <c r="C64" s="74">
        <v>0</v>
      </c>
      <c r="D64" s="74">
        <v>0</v>
      </c>
      <c r="E64" s="74">
        <v>0</v>
      </c>
      <c r="F64" s="394">
        <f t="shared" ref="F64" si="26">SUM(ROUND(C64,0),ROUND(C65,0),ROUND(C66,0),ROUND(C67,0),ROUND(C68,0),ROUND(C69,0),ROUND(C70,0))</f>
        <v>0</v>
      </c>
      <c r="G64" s="383">
        <f>SUM(ROUND(D64,0),ROUND(D65,0),ROUND(D66,0),ROUND(D67,0),ROUND(D68,0),ROUND(D69,0),ROUND(D70,0))</f>
        <v>0</v>
      </c>
      <c r="H64" s="394">
        <f t="shared" ref="H64" si="27">SUM(ROUND(E64,0),ROUND(E65,0),ROUND(E66,0),ROUND(E67,0),ROUND(E68,0),ROUND(E69,0),ROUND(E70,0))</f>
        <v>0</v>
      </c>
      <c r="I64" s="394">
        <f t="shared" ref="I64" si="28">SUM(F64,H64)</f>
        <v>0</v>
      </c>
      <c r="J64" s="395">
        <v>0</v>
      </c>
      <c r="K64" s="388">
        <f t="shared" ref="K64" si="29">ROUND($I64*J64,0)</f>
        <v>0</v>
      </c>
      <c r="L64" s="389">
        <v>0</v>
      </c>
      <c r="M64" s="373">
        <v>0</v>
      </c>
      <c r="N64" s="389">
        <v>0</v>
      </c>
      <c r="O64" s="390">
        <f t="shared" si="5"/>
        <v>0</v>
      </c>
      <c r="P64" s="23"/>
      <c r="Q64" s="23"/>
      <c r="R64" s="23"/>
      <c r="S64" s="23"/>
    </row>
    <row r="65" spans="1:19" ht="15" hidden="1" customHeight="1" thickBot="1">
      <c r="A65" s="393"/>
      <c r="B65" s="71" t="s">
        <v>80</v>
      </c>
      <c r="C65" s="74">
        <v>0</v>
      </c>
      <c r="D65" s="74">
        <v>0</v>
      </c>
      <c r="E65" s="74">
        <v>0</v>
      </c>
      <c r="F65" s="384"/>
      <c r="G65" s="384"/>
      <c r="H65" s="384"/>
      <c r="I65" s="384"/>
      <c r="J65" s="396"/>
      <c r="K65" s="381"/>
      <c r="L65" s="374"/>
      <c r="M65" s="374"/>
      <c r="N65" s="374"/>
      <c r="O65" s="391"/>
      <c r="P65" s="23"/>
      <c r="Q65" s="23"/>
      <c r="R65" s="23"/>
      <c r="S65" s="23"/>
    </row>
    <row r="66" spans="1:19" ht="15" hidden="1" customHeight="1" thickBot="1">
      <c r="A66" s="393"/>
      <c r="B66" s="71" t="s">
        <v>82</v>
      </c>
      <c r="C66" s="74">
        <v>0</v>
      </c>
      <c r="D66" s="74">
        <v>0</v>
      </c>
      <c r="E66" s="74">
        <v>0</v>
      </c>
      <c r="F66" s="384"/>
      <c r="G66" s="384"/>
      <c r="H66" s="384"/>
      <c r="I66" s="384"/>
      <c r="J66" s="396"/>
      <c r="K66" s="381"/>
      <c r="L66" s="374"/>
      <c r="M66" s="374"/>
      <c r="N66" s="374"/>
      <c r="O66" s="391"/>
      <c r="P66" s="23"/>
      <c r="Q66" s="23"/>
      <c r="R66" s="23"/>
      <c r="S66" s="23"/>
    </row>
    <row r="67" spans="1:19" ht="15" hidden="1" customHeight="1" thickBot="1">
      <c r="A67" s="393"/>
      <c r="B67" s="71" t="s">
        <v>83</v>
      </c>
      <c r="C67" s="74">
        <v>0</v>
      </c>
      <c r="D67" s="74">
        <v>0</v>
      </c>
      <c r="E67" s="74">
        <v>0</v>
      </c>
      <c r="F67" s="384"/>
      <c r="G67" s="384"/>
      <c r="H67" s="384"/>
      <c r="I67" s="384"/>
      <c r="J67" s="396"/>
      <c r="K67" s="381"/>
      <c r="L67" s="374"/>
      <c r="M67" s="374"/>
      <c r="N67" s="374"/>
      <c r="O67" s="391"/>
      <c r="P67" s="23"/>
      <c r="Q67" s="23"/>
      <c r="R67" s="23"/>
      <c r="S67" s="23"/>
    </row>
    <row r="68" spans="1:19" ht="15" hidden="1" customHeight="1" thickBot="1">
      <c r="A68" s="393"/>
      <c r="B68" s="71" t="s">
        <v>771</v>
      </c>
      <c r="C68" s="74">
        <v>0</v>
      </c>
      <c r="D68" s="74">
        <v>0</v>
      </c>
      <c r="E68" s="74">
        <v>0</v>
      </c>
      <c r="F68" s="384"/>
      <c r="G68" s="384"/>
      <c r="H68" s="384"/>
      <c r="I68" s="384"/>
      <c r="J68" s="396"/>
      <c r="K68" s="381"/>
      <c r="L68" s="374"/>
      <c r="M68" s="374"/>
      <c r="N68" s="374"/>
      <c r="O68" s="391"/>
      <c r="P68" s="23"/>
      <c r="Q68" s="23"/>
      <c r="R68" s="23"/>
      <c r="S68" s="23"/>
    </row>
    <row r="69" spans="1:19" ht="15" hidden="1" customHeight="1" thickBot="1">
      <c r="A69" s="393"/>
      <c r="B69" s="72" t="s">
        <v>85</v>
      </c>
      <c r="C69" s="75">
        <v>0</v>
      </c>
      <c r="D69" s="75">
        <v>0</v>
      </c>
      <c r="E69" s="75">
        <v>0</v>
      </c>
      <c r="F69" s="384"/>
      <c r="G69" s="384"/>
      <c r="H69" s="384"/>
      <c r="I69" s="384"/>
      <c r="J69" s="396"/>
      <c r="K69" s="381"/>
      <c r="L69" s="374"/>
      <c r="M69" s="374"/>
      <c r="N69" s="374"/>
      <c r="O69" s="391"/>
      <c r="P69" s="23"/>
      <c r="Q69" s="23"/>
      <c r="R69" s="23"/>
      <c r="S69" s="23"/>
    </row>
    <row r="70" spans="1:19" ht="15" hidden="1" customHeight="1" thickBot="1">
      <c r="A70" s="393"/>
      <c r="B70" s="73" t="s">
        <v>772</v>
      </c>
      <c r="C70" s="76">
        <v>0</v>
      </c>
      <c r="D70" s="76">
        <v>0</v>
      </c>
      <c r="E70" s="76">
        <v>0</v>
      </c>
      <c r="F70" s="385"/>
      <c r="G70" s="385"/>
      <c r="H70" s="385"/>
      <c r="I70" s="385"/>
      <c r="J70" s="397"/>
      <c r="K70" s="382"/>
      <c r="L70" s="375"/>
      <c r="M70" s="375"/>
      <c r="N70" s="375"/>
      <c r="O70" s="392"/>
      <c r="P70" s="23"/>
      <c r="Q70" s="23"/>
      <c r="R70" s="23"/>
      <c r="S70" s="23"/>
    </row>
    <row r="71" spans="1:19" ht="15" hidden="1" customHeight="1" thickBot="1">
      <c r="A71" s="393"/>
      <c r="B71" s="70" t="s">
        <v>79</v>
      </c>
      <c r="C71" s="74">
        <v>0</v>
      </c>
      <c r="D71" s="74">
        <v>0</v>
      </c>
      <c r="E71" s="74">
        <v>0</v>
      </c>
      <c r="F71" s="394">
        <f t="shared" ref="F71" si="30">SUM(ROUND(C71,0),ROUND(C72,0),ROUND(C73,0),ROUND(C74,0),ROUND(C75,0),ROUND(C76,0),ROUND(C77,0))</f>
        <v>0</v>
      </c>
      <c r="G71" s="383">
        <f>SUM(ROUND(D71,0),ROUND(D72,0),ROUND(D73,0),ROUND(D74,0),ROUND(D75,0),ROUND(D76,0),ROUND(D77,0))</f>
        <v>0</v>
      </c>
      <c r="H71" s="394">
        <f t="shared" ref="H71" si="31">SUM(ROUND(E71,0),ROUND(E72,0),ROUND(E73,0),ROUND(E74,0),ROUND(E75,0),ROUND(E76,0),ROUND(E77,0))</f>
        <v>0</v>
      </c>
      <c r="I71" s="394">
        <f t="shared" ref="I71" si="32">SUM(F71,H71)</f>
        <v>0</v>
      </c>
      <c r="J71" s="395">
        <v>0</v>
      </c>
      <c r="K71" s="388">
        <f t="shared" ref="K71" si="33">ROUND($I71*J71,0)</f>
        <v>0</v>
      </c>
      <c r="L71" s="389">
        <v>0</v>
      </c>
      <c r="M71" s="373">
        <v>0</v>
      </c>
      <c r="N71" s="389">
        <v>0</v>
      </c>
      <c r="O71" s="390">
        <f t="shared" si="5"/>
        <v>0</v>
      </c>
      <c r="P71" s="23"/>
      <c r="Q71" s="23"/>
      <c r="R71" s="23"/>
      <c r="S71" s="23"/>
    </row>
    <row r="72" spans="1:19" ht="15" hidden="1" customHeight="1" thickBot="1">
      <c r="A72" s="393"/>
      <c r="B72" s="71" t="s">
        <v>80</v>
      </c>
      <c r="C72" s="74">
        <v>0</v>
      </c>
      <c r="D72" s="74">
        <v>0</v>
      </c>
      <c r="E72" s="74">
        <v>0</v>
      </c>
      <c r="F72" s="384"/>
      <c r="G72" s="384"/>
      <c r="H72" s="384"/>
      <c r="I72" s="384"/>
      <c r="J72" s="396"/>
      <c r="K72" s="381"/>
      <c r="L72" s="374"/>
      <c r="M72" s="374"/>
      <c r="N72" s="374"/>
      <c r="O72" s="391"/>
      <c r="P72" s="23"/>
      <c r="Q72" s="23"/>
      <c r="R72" s="23"/>
      <c r="S72" s="23"/>
    </row>
    <row r="73" spans="1:19" ht="15" hidden="1" customHeight="1" thickBot="1">
      <c r="A73" s="393"/>
      <c r="B73" s="71" t="s">
        <v>82</v>
      </c>
      <c r="C73" s="74">
        <v>0</v>
      </c>
      <c r="D73" s="74">
        <v>0</v>
      </c>
      <c r="E73" s="74">
        <v>0</v>
      </c>
      <c r="F73" s="384"/>
      <c r="G73" s="384"/>
      <c r="H73" s="384"/>
      <c r="I73" s="384"/>
      <c r="J73" s="396"/>
      <c r="K73" s="381"/>
      <c r="L73" s="374"/>
      <c r="M73" s="374"/>
      <c r="N73" s="374"/>
      <c r="O73" s="391"/>
      <c r="P73" s="23"/>
      <c r="Q73" s="23"/>
      <c r="R73" s="23"/>
      <c r="S73" s="23"/>
    </row>
    <row r="74" spans="1:19" ht="15" hidden="1" customHeight="1" thickBot="1">
      <c r="A74" s="393"/>
      <c r="B74" s="71" t="s">
        <v>83</v>
      </c>
      <c r="C74" s="74">
        <v>0</v>
      </c>
      <c r="D74" s="74">
        <v>0</v>
      </c>
      <c r="E74" s="74">
        <v>0</v>
      </c>
      <c r="F74" s="384"/>
      <c r="G74" s="384"/>
      <c r="H74" s="384"/>
      <c r="I74" s="384"/>
      <c r="J74" s="396"/>
      <c r="K74" s="381"/>
      <c r="L74" s="374"/>
      <c r="M74" s="374"/>
      <c r="N74" s="374"/>
      <c r="O74" s="391"/>
      <c r="P74" s="23"/>
      <c r="Q74" s="23"/>
      <c r="R74" s="23"/>
      <c r="S74" s="23"/>
    </row>
    <row r="75" spans="1:19" ht="15" hidden="1" customHeight="1" thickBot="1">
      <c r="A75" s="393"/>
      <c r="B75" s="71" t="s">
        <v>771</v>
      </c>
      <c r="C75" s="74">
        <v>0</v>
      </c>
      <c r="D75" s="74">
        <v>0</v>
      </c>
      <c r="E75" s="74">
        <v>0</v>
      </c>
      <c r="F75" s="384"/>
      <c r="G75" s="384"/>
      <c r="H75" s="384"/>
      <c r="I75" s="384"/>
      <c r="J75" s="396"/>
      <c r="K75" s="381"/>
      <c r="L75" s="374"/>
      <c r="M75" s="374"/>
      <c r="N75" s="374"/>
      <c r="O75" s="391"/>
      <c r="P75" s="23"/>
      <c r="Q75" s="23"/>
      <c r="R75" s="23"/>
      <c r="S75" s="23"/>
    </row>
    <row r="76" spans="1:19" ht="15" hidden="1" customHeight="1" thickBot="1">
      <c r="A76" s="393"/>
      <c r="B76" s="72" t="s">
        <v>85</v>
      </c>
      <c r="C76" s="75">
        <v>0</v>
      </c>
      <c r="D76" s="75">
        <v>0</v>
      </c>
      <c r="E76" s="75">
        <v>0</v>
      </c>
      <c r="F76" s="384"/>
      <c r="G76" s="384"/>
      <c r="H76" s="384"/>
      <c r="I76" s="384"/>
      <c r="J76" s="396"/>
      <c r="K76" s="381"/>
      <c r="L76" s="374"/>
      <c r="M76" s="374"/>
      <c r="N76" s="374"/>
      <c r="O76" s="391"/>
      <c r="P76" s="23"/>
      <c r="Q76" s="23"/>
      <c r="R76" s="23"/>
      <c r="S76" s="23"/>
    </row>
    <row r="77" spans="1:19" ht="15" hidden="1" customHeight="1" thickBot="1">
      <c r="A77" s="393"/>
      <c r="B77" s="73" t="s">
        <v>772</v>
      </c>
      <c r="C77" s="76">
        <v>0</v>
      </c>
      <c r="D77" s="76">
        <v>0</v>
      </c>
      <c r="E77" s="76">
        <v>0</v>
      </c>
      <c r="F77" s="385"/>
      <c r="G77" s="385"/>
      <c r="H77" s="385"/>
      <c r="I77" s="385"/>
      <c r="J77" s="397"/>
      <c r="K77" s="382"/>
      <c r="L77" s="375"/>
      <c r="M77" s="375"/>
      <c r="N77" s="375"/>
      <c r="O77" s="392"/>
      <c r="P77" s="23"/>
      <c r="Q77" s="23"/>
      <c r="R77" s="23"/>
      <c r="S77" s="23"/>
    </row>
    <row r="78" spans="1:19" ht="15" hidden="1" customHeight="1" thickBot="1">
      <c r="A78" s="393"/>
      <c r="B78" s="70" t="s">
        <v>79</v>
      </c>
      <c r="C78" s="74">
        <v>0</v>
      </c>
      <c r="D78" s="74">
        <v>0</v>
      </c>
      <c r="E78" s="74">
        <v>0</v>
      </c>
      <c r="F78" s="394">
        <f t="shared" ref="F78" si="34">SUM(ROUND(C78,0),ROUND(C79,0),ROUND(C80,0),ROUND(C81,0),ROUND(C82,0),ROUND(C83,0),ROUND(C84,0))</f>
        <v>0</v>
      </c>
      <c r="G78" s="383">
        <f>SUM(ROUND(D78,0),ROUND(D79,0),ROUND(D80,0),ROUND(D81,0),ROUND(D82,0),ROUND(D83,0),ROUND(D84,0))</f>
        <v>0</v>
      </c>
      <c r="H78" s="394">
        <f t="shared" ref="H78" si="35">SUM(ROUND(E78,0),ROUND(E79,0),ROUND(E80,0),ROUND(E81,0),ROUND(E82,0),ROUND(E83,0),ROUND(E84,0))</f>
        <v>0</v>
      </c>
      <c r="I78" s="394">
        <f t="shared" ref="I78" si="36">SUM(F78,H78)</f>
        <v>0</v>
      </c>
      <c r="J78" s="395">
        <v>0</v>
      </c>
      <c r="K78" s="388">
        <f t="shared" ref="K78" si="37">ROUND($I78*J78,0)</f>
        <v>0</v>
      </c>
      <c r="L78" s="389">
        <v>0</v>
      </c>
      <c r="M78" s="373">
        <v>0</v>
      </c>
      <c r="N78" s="389">
        <v>0</v>
      </c>
      <c r="O78" s="390">
        <f t="shared" si="5"/>
        <v>0</v>
      </c>
      <c r="P78" s="23"/>
      <c r="Q78" s="23"/>
      <c r="R78" s="23"/>
      <c r="S78" s="23"/>
    </row>
    <row r="79" spans="1:19" ht="15" hidden="1" customHeight="1" thickBot="1">
      <c r="A79" s="393"/>
      <c r="B79" s="71" t="s">
        <v>80</v>
      </c>
      <c r="C79" s="74">
        <v>0</v>
      </c>
      <c r="D79" s="74">
        <v>0</v>
      </c>
      <c r="E79" s="74">
        <v>0</v>
      </c>
      <c r="F79" s="384"/>
      <c r="G79" s="384"/>
      <c r="H79" s="384"/>
      <c r="I79" s="384"/>
      <c r="J79" s="396"/>
      <c r="K79" s="381"/>
      <c r="L79" s="374"/>
      <c r="M79" s="374"/>
      <c r="N79" s="374"/>
      <c r="O79" s="391"/>
      <c r="P79" s="23"/>
      <c r="Q79" s="23"/>
      <c r="R79" s="23"/>
      <c r="S79" s="23"/>
    </row>
    <row r="80" spans="1:19" ht="15" hidden="1" customHeight="1" thickBot="1">
      <c r="A80" s="393"/>
      <c r="B80" s="71" t="s">
        <v>82</v>
      </c>
      <c r="C80" s="74">
        <v>0</v>
      </c>
      <c r="D80" s="74">
        <v>0</v>
      </c>
      <c r="E80" s="74">
        <v>0</v>
      </c>
      <c r="F80" s="384"/>
      <c r="G80" s="384"/>
      <c r="H80" s="384"/>
      <c r="I80" s="384"/>
      <c r="J80" s="396"/>
      <c r="K80" s="381"/>
      <c r="L80" s="374"/>
      <c r="M80" s="374"/>
      <c r="N80" s="374"/>
      <c r="O80" s="391"/>
      <c r="P80" s="23"/>
      <c r="Q80" s="23"/>
      <c r="R80" s="23"/>
      <c r="S80" s="23"/>
    </row>
    <row r="81" spans="1:19" ht="15" hidden="1" customHeight="1" thickBot="1">
      <c r="A81" s="393"/>
      <c r="B81" s="71" t="s">
        <v>83</v>
      </c>
      <c r="C81" s="74">
        <v>0</v>
      </c>
      <c r="D81" s="74">
        <v>0</v>
      </c>
      <c r="E81" s="74">
        <v>0</v>
      </c>
      <c r="F81" s="384"/>
      <c r="G81" s="384"/>
      <c r="H81" s="384"/>
      <c r="I81" s="384"/>
      <c r="J81" s="396"/>
      <c r="K81" s="381"/>
      <c r="L81" s="374"/>
      <c r="M81" s="374"/>
      <c r="N81" s="374"/>
      <c r="O81" s="391"/>
      <c r="P81" s="23"/>
      <c r="Q81" s="23"/>
      <c r="R81" s="23"/>
      <c r="S81" s="23"/>
    </row>
    <row r="82" spans="1:19" ht="15" hidden="1" customHeight="1" thickBot="1">
      <c r="A82" s="393"/>
      <c r="B82" s="71" t="s">
        <v>771</v>
      </c>
      <c r="C82" s="74">
        <v>0</v>
      </c>
      <c r="D82" s="74">
        <v>0</v>
      </c>
      <c r="E82" s="74">
        <v>0</v>
      </c>
      <c r="F82" s="384"/>
      <c r="G82" s="384"/>
      <c r="H82" s="384"/>
      <c r="I82" s="384"/>
      <c r="J82" s="396"/>
      <c r="K82" s="381"/>
      <c r="L82" s="374"/>
      <c r="M82" s="374"/>
      <c r="N82" s="374"/>
      <c r="O82" s="391"/>
      <c r="P82" s="23"/>
      <c r="Q82" s="23"/>
      <c r="R82" s="23"/>
      <c r="S82" s="23"/>
    </row>
    <row r="83" spans="1:19" ht="15" hidden="1" customHeight="1" thickBot="1">
      <c r="A83" s="393"/>
      <c r="B83" s="72" t="s">
        <v>85</v>
      </c>
      <c r="C83" s="75">
        <v>0</v>
      </c>
      <c r="D83" s="75">
        <v>0</v>
      </c>
      <c r="E83" s="75">
        <v>0</v>
      </c>
      <c r="F83" s="384"/>
      <c r="G83" s="384"/>
      <c r="H83" s="384"/>
      <c r="I83" s="384"/>
      <c r="J83" s="396"/>
      <c r="K83" s="381"/>
      <c r="L83" s="374"/>
      <c r="M83" s="374"/>
      <c r="N83" s="374"/>
      <c r="O83" s="391"/>
      <c r="P83" s="23"/>
      <c r="Q83" s="23"/>
      <c r="R83" s="23"/>
      <c r="S83" s="23"/>
    </row>
    <row r="84" spans="1:19" ht="15" hidden="1" customHeight="1" thickBot="1">
      <c r="A84" s="393"/>
      <c r="B84" s="73" t="s">
        <v>772</v>
      </c>
      <c r="C84" s="76">
        <v>0</v>
      </c>
      <c r="D84" s="76">
        <v>0</v>
      </c>
      <c r="E84" s="76">
        <v>0</v>
      </c>
      <c r="F84" s="385"/>
      <c r="G84" s="385"/>
      <c r="H84" s="385"/>
      <c r="I84" s="385"/>
      <c r="J84" s="397"/>
      <c r="K84" s="382"/>
      <c r="L84" s="375"/>
      <c r="M84" s="375"/>
      <c r="N84" s="375"/>
      <c r="O84" s="392"/>
      <c r="P84" s="23"/>
      <c r="Q84" s="23"/>
      <c r="R84" s="23"/>
      <c r="S84" s="23"/>
    </row>
    <row r="85" spans="1:19" ht="15" hidden="1" customHeight="1" thickBot="1">
      <c r="A85" s="393"/>
      <c r="B85" s="70" t="s">
        <v>79</v>
      </c>
      <c r="C85" s="74">
        <v>0</v>
      </c>
      <c r="D85" s="74">
        <v>0</v>
      </c>
      <c r="E85" s="74">
        <v>0</v>
      </c>
      <c r="F85" s="394">
        <f t="shared" ref="F85" si="38">SUM(ROUND(C85,0),ROUND(C86,0),ROUND(C87,0),ROUND(C88,0),ROUND(C89,0),ROUND(C90,0),ROUND(C91,0))</f>
        <v>0</v>
      </c>
      <c r="G85" s="383">
        <f>SUM(ROUND(D85,0),ROUND(D86,0),ROUND(D87,0),ROUND(D88,0),ROUND(D89,0),ROUND(D90,0),ROUND(D91,0))</f>
        <v>0</v>
      </c>
      <c r="H85" s="394">
        <f t="shared" ref="H85" si="39">SUM(ROUND(E85,0),ROUND(E86,0),ROUND(E87,0),ROUND(E88,0),ROUND(E89,0),ROUND(E90,0),ROUND(E91,0))</f>
        <v>0</v>
      </c>
      <c r="I85" s="394">
        <f t="shared" ref="I85" si="40">SUM(F85,H85)</f>
        <v>0</v>
      </c>
      <c r="J85" s="395">
        <v>0</v>
      </c>
      <c r="K85" s="388">
        <f t="shared" ref="K85" si="41">ROUND($I85*J85,0)</f>
        <v>0</v>
      </c>
      <c r="L85" s="389">
        <v>0</v>
      </c>
      <c r="M85" s="373">
        <v>0</v>
      </c>
      <c r="N85" s="389">
        <v>0</v>
      </c>
      <c r="O85" s="390">
        <f t="shared" si="5"/>
        <v>0</v>
      </c>
      <c r="P85" s="23"/>
      <c r="Q85" s="23"/>
      <c r="R85" s="23"/>
      <c r="S85" s="23"/>
    </row>
    <row r="86" spans="1:19" ht="15" hidden="1" customHeight="1" thickBot="1">
      <c r="A86" s="393"/>
      <c r="B86" s="71" t="s">
        <v>80</v>
      </c>
      <c r="C86" s="74">
        <v>0</v>
      </c>
      <c r="D86" s="74">
        <v>0</v>
      </c>
      <c r="E86" s="74">
        <v>0</v>
      </c>
      <c r="F86" s="384"/>
      <c r="G86" s="384"/>
      <c r="H86" s="384"/>
      <c r="I86" s="384"/>
      <c r="J86" s="396"/>
      <c r="K86" s="381"/>
      <c r="L86" s="374"/>
      <c r="M86" s="374"/>
      <c r="N86" s="374"/>
      <c r="O86" s="391"/>
      <c r="P86" s="23"/>
      <c r="Q86" s="23"/>
      <c r="R86" s="23"/>
      <c r="S86" s="23"/>
    </row>
    <row r="87" spans="1:19" ht="15" hidden="1" customHeight="1" thickBot="1">
      <c r="A87" s="393"/>
      <c r="B87" s="71" t="s">
        <v>82</v>
      </c>
      <c r="C87" s="74">
        <v>0</v>
      </c>
      <c r="D87" s="74">
        <v>0</v>
      </c>
      <c r="E87" s="74">
        <v>0</v>
      </c>
      <c r="F87" s="384"/>
      <c r="G87" s="384"/>
      <c r="H87" s="384"/>
      <c r="I87" s="384"/>
      <c r="J87" s="396"/>
      <c r="K87" s="381"/>
      <c r="L87" s="374"/>
      <c r="M87" s="374"/>
      <c r="N87" s="374"/>
      <c r="O87" s="391"/>
      <c r="P87" s="23"/>
      <c r="Q87" s="23"/>
      <c r="R87" s="23"/>
      <c r="S87" s="23"/>
    </row>
    <row r="88" spans="1:19" ht="15" hidden="1" customHeight="1" thickBot="1">
      <c r="A88" s="393"/>
      <c r="B88" s="71" t="s">
        <v>83</v>
      </c>
      <c r="C88" s="74">
        <v>0</v>
      </c>
      <c r="D88" s="74">
        <v>0</v>
      </c>
      <c r="E88" s="74">
        <v>0</v>
      </c>
      <c r="F88" s="384"/>
      <c r="G88" s="384"/>
      <c r="H88" s="384"/>
      <c r="I88" s="384"/>
      <c r="J88" s="396"/>
      <c r="K88" s="381"/>
      <c r="L88" s="374"/>
      <c r="M88" s="374"/>
      <c r="N88" s="374"/>
      <c r="O88" s="391"/>
      <c r="P88" s="23"/>
      <c r="Q88" s="23"/>
      <c r="R88" s="23"/>
      <c r="S88" s="23"/>
    </row>
    <row r="89" spans="1:19" ht="15" hidden="1" customHeight="1" thickBot="1">
      <c r="A89" s="393"/>
      <c r="B89" s="71" t="s">
        <v>771</v>
      </c>
      <c r="C89" s="74">
        <v>0</v>
      </c>
      <c r="D89" s="74">
        <v>0</v>
      </c>
      <c r="E89" s="74">
        <v>0</v>
      </c>
      <c r="F89" s="384"/>
      <c r="G89" s="384"/>
      <c r="H89" s="384"/>
      <c r="I89" s="384"/>
      <c r="J89" s="396"/>
      <c r="K89" s="381"/>
      <c r="L89" s="374"/>
      <c r="M89" s="374"/>
      <c r="N89" s="374"/>
      <c r="O89" s="391"/>
      <c r="P89" s="23"/>
      <c r="Q89" s="23"/>
      <c r="R89" s="23"/>
      <c r="S89" s="23"/>
    </row>
    <row r="90" spans="1:19" ht="15" hidden="1" customHeight="1" thickBot="1">
      <c r="A90" s="393"/>
      <c r="B90" s="72" t="s">
        <v>85</v>
      </c>
      <c r="C90" s="75">
        <v>0</v>
      </c>
      <c r="D90" s="75">
        <v>0</v>
      </c>
      <c r="E90" s="75">
        <v>0</v>
      </c>
      <c r="F90" s="384"/>
      <c r="G90" s="384"/>
      <c r="H90" s="384"/>
      <c r="I90" s="384"/>
      <c r="J90" s="396"/>
      <c r="K90" s="381"/>
      <c r="L90" s="374"/>
      <c r="M90" s="374"/>
      <c r="N90" s="374"/>
      <c r="O90" s="391"/>
      <c r="P90" s="23"/>
      <c r="Q90" s="23"/>
      <c r="R90" s="23"/>
      <c r="S90" s="23"/>
    </row>
    <row r="91" spans="1:19" ht="15" hidden="1" customHeight="1" thickBot="1">
      <c r="A91" s="393"/>
      <c r="B91" s="73" t="s">
        <v>772</v>
      </c>
      <c r="C91" s="76">
        <v>0</v>
      </c>
      <c r="D91" s="76">
        <v>0</v>
      </c>
      <c r="E91" s="76">
        <v>0</v>
      </c>
      <c r="F91" s="385"/>
      <c r="G91" s="385"/>
      <c r="H91" s="385"/>
      <c r="I91" s="385"/>
      <c r="J91" s="397"/>
      <c r="K91" s="382"/>
      <c r="L91" s="375"/>
      <c r="M91" s="375"/>
      <c r="N91" s="375"/>
      <c r="O91" s="392"/>
      <c r="P91" s="23"/>
      <c r="Q91" s="23"/>
      <c r="R91" s="23"/>
      <c r="S91" s="23"/>
    </row>
    <row r="92" spans="1:19" ht="15" hidden="1" customHeight="1" thickBot="1">
      <c r="A92" s="393"/>
      <c r="B92" s="70" t="s">
        <v>79</v>
      </c>
      <c r="C92" s="74">
        <v>0</v>
      </c>
      <c r="D92" s="74">
        <v>0</v>
      </c>
      <c r="E92" s="74">
        <v>0</v>
      </c>
      <c r="F92" s="394">
        <f t="shared" ref="F92" si="42">SUM(ROUND(C92,0),ROUND(C93,0),ROUND(C94,0),ROUND(C95,0),ROUND(C96,0),ROUND(C97,0),ROUND(C98,0))</f>
        <v>0</v>
      </c>
      <c r="G92" s="383">
        <f>SUM(ROUND(D92,0),ROUND(D93,0),ROUND(D94,0),ROUND(D95,0),ROUND(D96,0),ROUND(D97,0),ROUND(D98,0))</f>
        <v>0</v>
      </c>
      <c r="H92" s="394">
        <f t="shared" ref="H92" si="43">SUM(ROUND(E92,0),ROUND(E93,0),ROUND(E94,0),ROUND(E95,0),ROUND(E96,0),ROUND(E97,0),ROUND(E98,0))</f>
        <v>0</v>
      </c>
      <c r="I92" s="394">
        <f t="shared" ref="I92" si="44">SUM(F92,H92)</f>
        <v>0</v>
      </c>
      <c r="J92" s="395">
        <v>0</v>
      </c>
      <c r="K92" s="388">
        <f t="shared" ref="K92" si="45">ROUND($I92*J92,0)</f>
        <v>0</v>
      </c>
      <c r="L92" s="389">
        <v>0</v>
      </c>
      <c r="M92" s="373">
        <v>0</v>
      </c>
      <c r="N92" s="389">
        <v>0</v>
      </c>
      <c r="O92" s="390">
        <f t="shared" si="5"/>
        <v>0</v>
      </c>
      <c r="P92" s="23"/>
      <c r="Q92" s="23"/>
      <c r="R92" s="23"/>
      <c r="S92" s="23"/>
    </row>
    <row r="93" spans="1:19" ht="15" hidden="1" customHeight="1" thickBot="1">
      <c r="A93" s="393"/>
      <c r="B93" s="71" t="s">
        <v>80</v>
      </c>
      <c r="C93" s="74">
        <v>0</v>
      </c>
      <c r="D93" s="74">
        <v>0</v>
      </c>
      <c r="E93" s="74">
        <v>0</v>
      </c>
      <c r="F93" s="384"/>
      <c r="G93" s="384"/>
      <c r="H93" s="384"/>
      <c r="I93" s="384"/>
      <c r="J93" s="396"/>
      <c r="K93" s="381"/>
      <c r="L93" s="374"/>
      <c r="M93" s="374"/>
      <c r="N93" s="374"/>
      <c r="O93" s="391"/>
      <c r="P93" s="23"/>
      <c r="Q93" s="23"/>
      <c r="R93" s="23"/>
      <c r="S93" s="23"/>
    </row>
    <row r="94" spans="1:19" ht="15" hidden="1" customHeight="1" thickBot="1">
      <c r="A94" s="393"/>
      <c r="B94" s="71" t="s">
        <v>82</v>
      </c>
      <c r="C94" s="74">
        <v>0</v>
      </c>
      <c r="D94" s="74">
        <v>0</v>
      </c>
      <c r="E94" s="74">
        <v>0</v>
      </c>
      <c r="F94" s="384"/>
      <c r="G94" s="384"/>
      <c r="H94" s="384"/>
      <c r="I94" s="384"/>
      <c r="J94" s="396"/>
      <c r="K94" s="381"/>
      <c r="L94" s="374"/>
      <c r="M94" s="374"/>
      <c r="N94" s="374"/>
      <c r="O94" s="391"/>
      <c r="P94" s="23"/>
      <c r="Q94" s="23"/>
      <c r="R94" s="23"/>
      <c r="S94" s="23"/>
    </row>
    <row r="95" spans="1:19" ht="15" hidden="1" customHeight="1" thickBot="1">
      <c r="A95" s="393"/>
      <c r="B95" s="71" t="s">
        <v>83</v>
      </c>
      <c r="C95" s="74">
        <v>0</v>
      </c>
      <c r="D95" s="74">
        <v>0</v>
      </c>
      <c r="E95" s="74">
        <v>0</v>
      </c>
      <c r="F95" s="384"/>
      <c r="G95" s="384"/>
      <c r="H95" s="384"/>
      <c r="I95" s="384"/>
      <c r="J95" s="396"/>
      <c r="K95" s="381"/>
      <c r="L95" s="374"/>
      <c r="M95" s="374"/>
      <c r="N95" s="374"/>
      <c r="O95" s="391"/>
      <c r="P95" s="23"/>
      <c r="Q95" s="23"/>
      <c r="R95" s="23"/>
      <c r="S95" s="23"/>
    </row>
    <row r="96" spans="1:19" ht="15" hidden="1" customHeight="1" thickBot="1">
      <c r="A96" s="393"/>
      <c r="B96" s="71" t="s">
        <v>771</v>
      </c>
      <c r="C96" s="74">
        <v>0</v>
      </c>
      <c r="D96" s="74">
        <v>0</v>
      </c>
      <c r="E96" s="74">
        <v>0</v>
      </c>
      <c r="F96" s="384"/>
      <c r="G96" s="384"/>
      <c r="H96" s="384"/>
      <c r="I96" s="384"/>
      <c r="J96" s="396"/>
      <c r="K96" s="381"/>
      <c r="L96" s="374"/>
      <c r="M96" s="374"/>
      <c r="N96" s="374"/>
      <c r="O96" s="391"/>
      <c r="P96" s="23"/>
      <c r="Q96" s="23"/>
      <c r="R96" s="23"/>
      <c r="S96" s="23"/>
    </row>
    <row r="97" spans="1:19" ht="15" hidden="1" customHeight="1" thickBot="1">
      <c r="A97" s="393"/>
      <c r="B97" s="72" t="s">
        <v>85</v>
      </c>
      <c r="C97" s="75">
        <v>0</v>
      </c>
      <c r="D97" s="75">
        <v>0</v>
      </c>
      <c r="E97" s="75">
        <v>0</v>
      </c>
      <c r="F97" s="384"/>
      <c r="G97" s="384"/>
      <c r="H97" s="384"/>
      <c r="I97" s="384"/>
      <c r="J97" s="396"/>
      <c r="K97" s="381"/>
      <c r="L97" s="374"/>
      <c r="M97" s="374"/>
      <c r="N97" s="374"/>
      <c r="O97" s="391"/>
      <c r="P97" s="23"/>
      <c r="Q97" s="23"/>
      <c r="R97" s="23"/>
      <c r="S97" s="23"/>
    </row>
    <row r="98" spans="1:19" ht="15" hidden="1" customHeight="1" thickBot="1">
      <c r="A98" s="393"/>
      <c r="B98" s="73" t="s">
        <v>772</v>
      </c>
      <c r="C98" s="76">
        <v>0</v>
      </c>
      <c r="D98" s="76">
        <v>0</v>
      </c>
      <c r="E98" s="76">
        <v>0</v>
      </c>
      <c r="F98" s="385"/>
      <c r="G98" s="385"/>
      <c r="H98" s="385"/>
      <c r="I98" s="385"/>
      <c r="J98" s="397"/>
      <c r="K98" s="382"/>
      <c r="L98" s="375"/>
      <c r="M98" s="375"/>
      <c r="N98" s="375"/>
      <c r="O98" s="392"/>
      <c r="P98" s="23"/>
      <c r="Q98" s="23"/>
      <c r="R98" s="23"/>
      <c r="S98" s="23"/>
    </row>
    <row r="99" spans="1:19" ht="15" hidden="1" customHeight="1" thickBot="1">
      <c r="A99" s="393"/>
      <c r="B99" s="70" t="s">
        <v>79</v>
      </c>
      <c r="C99" s="74">
        <v>0</v>
      </c>
      <c r="D99" s="74">
        <v>0</v>
      </c>
      <c r="E99" s="74">
        <v>0</v>
      </c>
      <c r="F99" s="394">
        <f t="shared" ref="F99" si="46">SUM(ROUND(C99,0),ROUND(C100,0),ROUND(C101,0),ROUND(C102,0),ROUND(C103,0),ROUND(C104,0),ROUND(C105,0))</f>
        <v>0</v>
      </c>
      <c r="G99" s="383">
        <f>SUM(ROUND(D99,0),ROUND(D100,0),ROUND(D101,0),ROUND(D102,0),ROUND(D103,0),ROUND(D104,0),ROUND(D105,0))</f>
        <v>0</v>
      </c>
      <c r="H99" s="394">
        <f t="shared" ref="H99" si="47">SUM(ROUND(E99,0),ROUND(E100,0),ROUND(E101,0),ROUND(E102,0),ROUND(E103,0),ROUND(E104,0),ROUND(E105,0))</f>
        <v>0</v>
      </c>
      <c r="I99" s="394">
        <f t="shared" ref="I99" si="48">SUM(F99,H99)</f>
        <v>0</v>
      </c>
      <c r="J99" s="395">
        <v>0</v>
      </c>
      <c r="K99" s="388">
        <f t="shared" ref="K99" si="49">ROUND($I99*J99,0)</f>
        <v>0</v>
      </c>
      <c r="L99" s="389">
        <v>0</v>
      </c>
      <c r="M99" s="373">
        <v>0</v>
      </c>
      <c r="N99" s="389">
        <v>0</v>
      </c>
      <c r="O99" s="390">
        <f t="shared" si="5"/>
        <v>0</v>
      </c>
      <c r="P99" s="23"/>
      <c r="Q99" s="23"/>
      <c r="R99" s="23"/>
      <c r="S99" s="23"/>
    </row>
    <row r="100" spans="1:19" ht="15" hidden="1" customHeight="1" thickBot="1">
      <c r="A100" s="393"/>
      <c r="B100" s="71" t="s">
        <v>80</v>
      </c>
      <c r="C100" s="74">
        <v>0</v>
      </c>
      <c r="D100" s="74">
        <v>0</v>
      </c>
      <c r="E100" s="74">
        <v>0</v>
      </c>
      <c r="F100" s="384"/>
      <c r="G100" s="384"/>
      <c r="H100" s="384"/>
      <c r="I100" s="384"/>
      <c r="J100" s="396"/>
      <c r="K100" s="381"/>
      <c r="L100" s="374"/>
      <c r="M100" s="374"/>
      <c r="N100" s="374"/>
      <c r="O100" s="391"/>
      <c r="P100" s="23"/>
      <c r="Q100" s="23"/>
      <c r="R100" s="23"/>
      <c r="S100" s="23"/>
    </row>
    <row r="101" spans="1:19" ht="15" hidden="1" customHeight="1" thickBot="1">
      <c r="A101" s="393"/>
      <c r="B101" s="71" t="s">
        <v>82</v>
      </c>
      <c r="C101" s="74">
        <v>0</v>
      </c>
      <c r="D101" s="74">
        <v>0</v>
      </c>
      <c r="E101" s="74">
        <v>0</v>
      </c>
      <c r="F101" s="384"/>
      <c r="G101" s="384"/>
      <c r="H101" s="384"/>
      <c r="I101" s="384"/>
      <c r="J101" s="396"/>
      <c r="K101" s="381"/>
      <c r="L101" s="374"/>
      <c r="M101" s="374"/>
      <c r="N101" s="374"/>
      <c r="O101" s="391"/>
      <c r="P101" s="23"/>
      <c r="Q101" s="23"/>
      <c r="R101" s="23"/>
      <c r="S101" s="23"/>
    </row>
    <row r="102" spans="1:19" ht="15" hidden="1" customHeight="1" thickBot="1">
      <c r="A102" s="393"/>
      <c r="B102" s="71" t="s">
        <v>83</v>
      </c>
      <c r="C102" s="74">
        <v>0</v>
      </c>
      <c r="D102" s="74">
        <v>0</v>
      </c>
      <c r="E102" s="74">
        <v>0</v>
      </c>
      <c r="F102" s="384"/>
      <c r="G102" s="384"/>
      <c r="H102" s="384"/>
      <c r="I102" s="384"/>
      <c r="J102" s="396"/>
      <c r="K102" s="381"/>
      <c r="L102" s="374"/>
      <c r="M102" s="374"/>
      <c r="N102" s="374"/>
      <c r="O102" s="391"/>
      <c r="P102" s="23"/>
      <c r="Q102" s="23"/>
      <c r="R102" s="23"/>
      <c r="S102" s="23"/>
    </row>
    <row r="103" spans="1:19" ht="15" hidden="1" customHeight="1" thickBot="1">
      <c r="A103" s="393"/>
      <c r="B103" s="71" t="s">
        <v>771</v>
      </c>
      <c r="C103" s="74">
        <v>0</v>
      </c>
      <c r="D103" s="74">
        <v>0</v>
      </c>
      <c r="E103" s="74">
        <v>0</v>
      </c>
      <c r="F103" s="384"/>
      <c r="G103" s="384"/>
      <c r="H103" s="384"/>
      <c r="I103" s="384"/>
      <c r="J103" s="396"/>
      <c r="K103" s="381"/>
      <c r="L103" s="374"/>
      <c r="M103" s="374"/>
      <c r="N103" s="374"/>
      <c r="O103" s="391"/>
      <c r="P103" s="23"/>
      <c r="Q103" s="23"/>
      <c r="R103" s="23"/>
      <c r="S103" s="23"/>
    </row>
    <row r="104" spans="1:19" ht="15" hidden="1" customHeight="1" thickBot="1">
      <c r="A104" s="393"/>
      <c r="B104" s="72" t="s">
        <v>85</v>
      </c>
      <c r="C104" s="75">
        <v>0</v>
      </c>
      <c r="D104" s="75">
        <v>0</v>
      </c>
      <c r="E104" s="75">
        <v>0</v>
      </c>
      <c r="F104" s="384"/>
      <c r="G104" s="384"/>
      <c r="H104" s="384"/>
      <c r="I104" s="384"/>
      <c r="J104" s="396"/>
      <c r="K104" s="381"/>
      <c r="L104" s="374"/>
      <c r="M104" s="374"/>
      <c r="N104" s="374"/>
      <c r="O104" s="391"/>
      <c r="P104" s="23"/>
      <c r="Q104" s="23"/>
      <c r="R104" s="23"/>
      <c r="S104" s="23"/>
    </row>
    <row r="105" spans="1:19" ht="15" hidden="1" customHeight="1" thickBot="1">
      <c r="A105" s="393"/>
      <c r="B105" s="73" t="s">
        <v>772</v>
      </c>
      <c r="C105" s="76">
        <v>0</v>
      </c>
      <c r="D105" s="76">
        <v>0</v>
      </c>
      <c r="E105" s="76">
        <v>0</v>
      </c>
      <c r="F105" s="385"/>
      <c r="G105" s="385"/>
      <c r="H105" s="385"/>
      <c r="I105" s="385"/>
      <c r="J105" s="397"/>
      <c r="K105" s="382"/>
      <c r="L105" s="375"/>
      <c r="M105" s="375"/>
      <c r="N105" s="375"/>
      <c r="O105" s="392"/>
      <c r="P105" s="23"/>
      <c r="Q105" s="23"/>
      <c r="R105" s="23"/>
      <c r="S105" s="23"/>
    </row>
    <row r="106" spans="1:19" ht="15" hidden="1" customHeight="1" thickBot="1">
      <c r="A106" s="393"/>
      <c r="B106" s="70" t="s">
        <v>79</v>
      </c>
      <c r="C106" s="74">
        <v>0</v>
      </c>
      <c r="D106" s="74">
        <v>0</v>
      </c>
      <c r="E106" s="74">
        <v>0</v>
      </c>
      <c r="F106" s="394">
        <f t="shared" ref="F106" si="50">SUM(ROUND(C106,0),ROUND(C107,0),ROUND(C108,0),ROUND(C109,0),ROUND(C110,0),ROUND(C111,0),ROUND(C112,0))</f>
        <v>0</v>
      </c>
      <c r="G106" s="383">
        <f>SUM(ROUND(D106,0),ROUND(D107,0),ROUND(D108,0),ROUND(D109,0),ROUND(D110,0),ROUND(D111,0),ROUND(D112,0))</f>
        <v>0</v>
      </c>
      <c r="H106" s="394">
        <f t="shared" ref="H106" si="51">SUM(ROUND(E106,0),ROUND(E107,0),ROUND(E108,0),ROUND(E109,0),ROUND(E110,0),ROUND(E111,0),ROUND(E112,0))</f>
        <v>0</v>
      </c>
      <c r="I106" s="394">
        <f t="shared" ref="I106" si="52">SUM(F106,H106)</f>
        <v>0</v>
      </c>
      <c r="J106" s="395">
        <v>0</v>
      </c>
      <c r="K106" s="388">
        <f t="shared" ref="K106" si="53">ROUND($I106*J106,0)</f>
        <v>0</v>
      </c>
      <c r="L106" s="389">
        <v>0</v>
      </c>
      <c r="M106" s="373">
        <v>0</v>
      </c>
      <c r="N106" s="389">
        <v>0</v>
      </c>
      <c r="O106" s="390">
        <f t="shared" si="5"/>
        <v>0</v>
      </c>
      <c r="P106" s="23"/>
      <c r="Q106" s="23"/>
      <c r="R106" s="23"/>
      <c r="S106" s="23"/>
    </row>
    <row r="107" spans="1:19" ht="15" hidden="1" customHeight="1" thickBot="1">
      <c r="A107" s="393"/>
      <c r="B107" s="71" t="s">
        <v>80</v>
      </c>
      <c r="C107" s="74">
        <v>0</v>
      </c>
      <c r="D107" s="74">
        <v>0</v>
      </c>
      <c r="E107" s="74">
        <v>0</v>
      </c>
      <c r="F107" s="384"/>
      <c r="G107" s="384"/>
      <c r="H107" s="384"/>
      <c r="I107" s="384"/>
      <c r="J107" s="396"/>
      <c r="K107" s="381"/>
      <c r="L107" s="374"/>
      <c r="M107" s="374"/>
      <c r="N107" s="374"/>
      <c r="O107" s="391"/>
      <c r="P107" s="23"/>
      <c r="Q107" s="23"/>
      <c r="R107" s="23"/>
      <c r="S107" s="23"/>
    </row>
    <row r="108" spans="1:19" ht="15" hidden="1" customHeight="1" thickBot="1">
      <c r="A108" s="393"/>
      <c r="B108" s="71" t="s">
        <v>82</v>
      </c>
      <c r="C108" s="74">
        <v>0</v>
      </c>
      <c r="D108" s="74">
        <v>0</v>
      </c>
      <c r="E108" s="74">
        <v>0</v>
      </c>
      <c r="F108" s="384"/>
      <c r="G108" s="384"/>
      <c r="H108" s="384"/>
      <c r="I108" s="384"/>
      <c r="J108" s="396"/>
      <c r="K108" s="381"/>
      <c r="L108" s="374"/>
      <c r="M108" s="374"/>
      <c r="N108" s="374"/>
      <c r="O108" s="391"/>
      <c r="P108" s="23"/>
      <c r="Q108" s="23"/>
      <c r="R108" s="23"/>
      <c r="S108" s="23"/>
    </row>
    <row r="109" spans="1:19" ht="15" hidden="1" customHeight="1" thickBot="1">
      <c r="A109" s="393"/>
      <c r="B109" s="71" t="s">
        <v>83</v>
      </c>
      <c r="C109" s="74">
        <v>0</v>
      </c>
      <c r="D109" s="74">
        <v>0</v>
      </c>
      <c r="E109" s="74">
        <v>0</v>
      </c>
      <c r="F109" s="384"/>
      <c r="G109" s="384"/>
      <c r="H109" s="384"/>
      <c r="I109" s="384"/>
      <c r="J109" s="396"/>
      <c r="K109" s="381"/>
      <c r="L109" s="374"/>
      <c r="M109" s="374"/>
      <c r="N109" s="374"/>
      <c r="O109" s="391"/>
      <c r="P109" s="23"/>
      <c r="Q109" s="23"/>
      <c r="R109" s="23"/>
      <c r="S109" s="23"/>
    </row>
    <row r="110" spans="1:19" ht="15" hidden="1" customHeight="1" thickBot="1">
      <c r="A110" s="393"/>
      <c r="B110" s="71" t="s">
        <v>771</v>
      </c>
      <c r="C110" s="74">
        <v>0</v>
      </c>
      <c r="D110" s="74">
        <v>0</v>
      </c>
      <c r="E110" s="74">
        <v>0</v>
      </c>
      <c r="F110" s="384"/>
      <c r="G110" s="384"/>
      <c r="H110" s="384"/>
      <c r="I110" s="384"/>
      <c r="J110" s="396"/>
      <c r="K110" s="381"/>
      <c r="L110" s="374"/>
      <c r="M110" s="374"/>
      <c r="N110" s="374"/>
      <c r="O110" s="391"/>
      <c r="P110" s="23"/>
      <c r="Q110" s="23"/>
      <c r="R110" s="23"/>
      <c r="S110" s="23"/>
    </row>
    <row r="111" spans="1:19" ht="15" hidden="1" customHeight="1" thickBot="1">
      <c r="A111" s="393"/>
      <c r="B111" s="72" t="s">
        <v>85</v>
      </c>
      <c r="C111" s="75">
        <v>0</v>
      </c>
      <c r="D111" s="75">
        <v>0</v>
      </c>
      <c r="E111" s="75">
        <v>0</v>
      </c>
      <c r="F111" s="384"/>
      <c r="G111" s="384"/>
      <c r="H111" s="384"/>
      <c r="I111" s="384"/>
      <c r="J111" s="396"/>
      <c r="K111" s="381"/>
      <c r="L111" s="374"/>
      <c r="M111" s="374"/>
      <c r="N111" s="374"/>
      <c r="O111" s="391"/>
      <c r="P111" s="23"/>
      <c r="Q111" s="23"/>
      <c r="R111" s="23"/>
      <c r="S111" s="23"/>
    </row>
    <row r="112" spans="1:19" ht="15" hidden="1" customHeight="1" thickBot="1">
      <c r="A112" s="393"/>
      <c r="B112" s="73" t="s">
        <v>772</v>
      </c>
      <c r="C112" s="76">
        <v>0</v>
      </c>
      <c r="D112" s="76">
        <v>0</v>
      </c>
      <c r="E112" s="76">
        <v>0</v>
      </c>
      <c r="F112" s="385"/>
      <c r="G112" s="385"/>
      <c r="H112" s="385"/>
      <c r="I112" s="385"/>
      <c r="J112" s="397"/>
      <c r="K112" s="382"/>
      <c r="L112" s="375"/>
      <c r="M112" s="375"/>
      <c r="N112" s="375"/>
      <c r="O112" s="392"/>
      <c r="P112" s="23"/>
      <c r="Q112" s="23"/>
      <c r="R112" s="23"/>
      <c r="S112" s="23"/>
    </row>
    <row r="113" spans="1:19" ht="15" hidden="1" customHeight="1" thickBot="1">
      <c r="A113" s="393"/>
      <c r="B113" s="70" t="s">
        <v>79</v>
      </c>
      <c r="C113" s="74">
        <v>0</v>
      </c>
      <c r="D113" s="74">
        <v>0</v>
      </c>
      <c r="E113" s="74">
        <v>0</v>
      </c>
      <c r="F113" s="394">
        <f t="shared" ref="F113" si="54">SUM(ROUND(C113,0),ROUND(C114,0),ROUND(C115,0),ROUND(C116,0),ROUND(C117,0),ROUND(C118,0),ROUND(C119,0))</f>
        <v>0</v>
      </c>
      <c r="G113" s="383">
        <f>SUM(ROUND(D113,0),ROUND(D114,0),ROUND(D115,0),ROUND(D116,0),ROUND(D117,0),ROUND(D118,0),ROUND(D119,0))</f>
        <v>0</v>
      </c>
      <c r="H113" s="394">
        <f t="shared" ref="H113" si="55">SUM(ROUND(E113,0),ROUND(E114,0),ROUND(E115,0),ROUND(E116,0),ROUND(E117,0),ROUND(E118,0),ROUND(E119,0))</f>
        <v>0</v>
      </c>
      <c r="I113" s="394">
        <f t="shared" ref="I113" si="56">SUM(F113,H113)</f>
        <v>0</v>
      </c>
      <c r="J113" s="395">
        <v>0</v>
      </c>
      <c r="K113" s="388">
        <f t="shared" ref="K113" si="57">ROUND($I113*J113,0)</f>
        <v>0</v>
      </c>
      <c r="L113" s="389">
        <v>0</v>
      </c>
      <c r="M113" s="373">
        <v>0</v>
      </c>
      <c r="N113" s="389">
        <v>0</v>
      </c>
      <c r="O113" s="390">
        <f t="shared" si="5"/>
        <v>0</v>
      </c>
      <c r="P113" s="23"/>
      <c r="Q113" s="23"/>
      <c r="R113" s="23"/>
      <c r="S113" s="23"/>
    </row>
    <row r="114" spans="1:19" ht="15" hidden="1" customHeight="1" thickBot="1">
      <c r="A114" s="393"/>
      <c r="B114" s="71" t="s">
        <v>80</v>
      </c>
      <c r="C114" s="74">
        <v>0</v>
      </c>
      <c r="D114" s="74">
        <v>0</v>
      </c>
      <c r="E114" s="74">
        <v>0</v>
      </c>
      <c r="F114" s="384"/>
      <c r="G114" s="384"/>
      <c r="H114" s="384"/>
      <c r="I114" s="384"/>
      <c r="J114" s="396"/>
      <c r="K114" s="381"/>
      <c r="L114" s="374"/>
      <c r="M114" s="374"/>
      <c r="N114" s="374"/>
      <c r="O114" s="391"/>
      <c r="P114" s="23"/>
      <c r="Q114" s="23"/>
      <c r="R114" s="23"/>
      <c r="S114" s="23"/>
    </row>
    <row r="115" spans="1:19" ht="15" hidden="1" customHeight="1" thickBot="1">
      <c r="A115" s="393"/>
      <c r="B115" s="71" t="s">
        <v>82</v>
      </c>
      <c r="C115" s="74">
        <v>0</v>
      </c>
      <c r="D115" s="74">
        <v>0</v>
      </c>
      <c r="E115" s="74">
        <v>0</v>
      </c>
      <c r="F115" s="384"/>
      <c r="G115" s="384"/>
      <c r="H115" s="384"/>
      <c r="I115" s="384"/>
      <c r="J115" s="396"/>
      <c r="K115" s="381"/>
      <c r="L115" s="374"/>
      <c r="M115" s="374"/>
      <c r="N115" s="374"/>
      <c r="O115" s="391"/>
      <c r="P115" s="23"/>
      <c r="Q115" s="23"/>
      <c r="R115" s="23"/>
      <c r="S115" s="23"/>
    </row>
    <row r="116" spans="1:19" ht="15" hidden="1" customHeight="1" thickBot="1">
      <c r="A116" s="393"/>
      <c r="B116" s="71" t="s">
        <v>83</v>
      </c>
      <c r="C116" s="74">
        <v>0</v>
      </c>
      <c r="D116" s="74">
        <v>0</v>
      </c>
      <c r="E116" s="74">
        <v>0</v>
      </c>
      <c r="F116" s="384"/>
      <c r="G116" s="384"/>
      <c r="H116" s="384"/>
      <c r="I116" s="384"/>
      <c r="J116" s="396"/>
      <c r="K116" s="381"/>
      <c r="L116" s="374"/>
      <c r="M116" s="374"/>
      <c r="N116" s="374"/>
      <c r="O116" s="391"/>
      <c r="P116" s="23"/>
      <c r="Q116" s="23"/>
      <c r="R116" s="23"/>
      <c r="S116" s="23"/>
    </row>
    <row r="117" spans="1:19" ht="15" hidden="1" customHeight="1" thickBot="1">
      <c r="A117" s="393"/>
      <c r="B117" s="71" t="s">
        <v>771</v>
      </c>
      <c r="C117" s="74">
        <v>0</v>
      </c>
      <c r="D117" s="74">
        <v>0</v>
      </c>
      <c r="E117" s="74">
        <v>0</v>
      </c>
      <c r="F117" s="384"/>
      <c r="G117" s="384"/>
      <c r="H117" s="384"/>
      <c r="I117" s="384"/>
      <c r="J117" s="396"/>
      <c r="K117" s="381"/>
      <c r="L117" s="374"/>
      <c r="M117" s="374"/>
      <c r="N117" s="374"/>
      <c r="O117" s="391"/>
      <c r="P117" s="23"/>
      <c r="Q117" s="23"/>
      <c r="R117" s="23"/>
      <c r="S117" s="23"/>
    </row>
    <row r="118" spans="1:19" ht="15" hidden="1" customHeight="1" thickBot="1">
      <c r="A118" s="393"/>
      <c r="B118" s="72" t="s">
        <v>85</v>
      </c>
      <c r="C118" s="75">
        <v>0</v>
      </c>
      <c r="D118" s="75">
        <v>0</v>
      </c>
      <c r="E118" s="75">
        <v>0</v>
      </c>
      <c r="F118" s="384"/>
      <c r="G118" s="384"/>
      <c r="H118" s="384"/>
      <c r="I118" s="384"/>
      <c r="J118" s="396"/>
      <c r="K118" s="381"/>
      <c r="L118" s="374"/>
      <c r="M118" s="374"/>
      <c r="N118" s="374"/>
      <c r="O118" s="391"/>
      <c r="P118" s="23"/>
      <c r="Q118" s="23"/>
      <c r="R118" s="23"/>
      <c r="S118" s="23"/>
    </row>
    <row r="119" spans="1:19" ht="15" hidden="1" customHeight="1" thickBot="1">
      <c r="A119" s="393"/>
      <c r="B119" s="73" t="s">
        <v>772</v>
      </c>
      <c r="C119" s="76">
        <v>0</v>
      </c>
      <c r="D119" s="76">
        <v>0</v>
      </c>
      <c r="E119" s="76">
        <v>0</v>
      </c>
      <c r="F119" s="385"/>
      <c r="G119" s="385"/>
      <c r="H119" s="385"/>
      <c r="I119" s="385"/>
      <c r="J119" s="397"/>
      <c r="K119" s="382"/>
      <c r="L119" s="375"/>
      <c r="M119" s="375"/>
      <c r="N119" s="375"/>
      <c r="O119" s="392"/>
      <c r="P119" s="23"/>
      <c r="Q119" s="23"/>
      <c r="R119" s="23"/>
      <c r="S119" s="23"/>
    </row>
    <row r="120" spans="1:19" ht="15" hidden="1" customHeight="1" thickBot="1">
      <c r="A120" s="393"/>
      <c r="B120" s="70" t="s">
        <v>79</v>
      </c>
      <c r="C120" s="74">
        <v>0</v>
      </c>
      <c r="D120" s="74">
        <v>0</v>
      </c>
      <c r="E120" s="74">
        <v>0</v>
      </c>
      <c r="F120" s="394">
        <f t="shared" ref="F120" si="58">SUM(ROUND(C120,0),ROUND(C121,0),ROUND(C122,0),ROUND(C123,0),ROUND(C124,0),ROUND(C125,0),ROUND(C126,0))</f>
        <v>0</v>
      </c>
      <c r="G120" s="383">
        <f>SUM(ROUND(D120,0),ROUND(D121,0),ROUND(D122,0),ROUND(D123,0),ROUND(D124,0),ROUND(D125,0),ROUND(D126,0))</f>
        <v>0</v>
      </c>
      <c r="H120" s="394">
        <f t="shared" ref="H120" si="59">SUM(ROUND(E120,0),ROUND(E121,0),ROUND(E122,0),ROUND(E123,0),ROUND(E124,0),ROUND(E125,0),ROUND(E126,0))</f>
        <v>0</v>
      </c>
      <c r="I120" s="394">
        <f t="shared" ref="I120" si="60">SUM(F120,H120)</f>
        <v>0</v>
      </c>
      <c r="J120" s="395">
        <v>0</v>
      </c>
      <c r="K120" s="388">
        <f t="shared" ref="K120" si="61">ROUND($I120*J120,0)</f>
        <v>0</v>
      </c>
      <c r="L120" s="389">
        <v>0</v>
      </c>
      <c r="M120" s="373">
        <v>0</v>
      </c>
      <c r="N120" s="389">
        <v>0</v>
      </c>
      <c r="O120" s="390">
        <f t="shared" si="5"/>
        <v>0</v>
      </c>
      <c r="P120" s="23"/>
      <c r="Q120" s="23"/>
      <c r="R120" s="23"/>
      <c r="S120" s="23"/>
    </row>
    <row r="121" spans="1:19" ht="15" hidden="1" customHeight="1" thickBot="1">
      <c r="A121" s="393"/>
      <c r="B121" s="71" t="s">
        <v>80</v>
      </c>
      <c r="C121" s="74">
        <v>0</v>
      </c>
      <c r="D121" s="74">
        <v>0</v>
      </c>
      <c r="E121" s="74">
        <v>0</v>
      </c>
      <c r="F121" s="384"/>
      <c r="G121" s="384"/>
      <c r="H121" s="384"/>
      <c r="I121" s="384"/>
      <c r="J121" s="396"/>
      <c r="K121" s="381"/>
      <c r="L121" s="374"/>
      <c r="M121" s="374"/>
      <c r="N121" s="374"/>
      <c r="O121" s="391"/>
      <c r="P121" s="23"/>
      <c r="Q121" s="23"/>
      <c r="R121" s="23"/>
      <c r="S121" s="23"/>
    </row>
    <row r="122" spans="1:19" ht="15" hidden="1" customHeight="1" thickBot="1">
      <c r="A122" s="393"/>
      <c r="B122" s="71" t="s">
        <v>82</v>
      </c>
      <c r="C122" s="74">
        <v>0</v>
      </c>
      <c r="D122" s="74">
        <v>0</v>
      </c>
      <c r="E122" s="74">
        <v>0</v>
      </c>
      <c r="F122" s="384"/>
      <c r="G122" s="384"/>
      <c r="H122" s="384"/>
      <c r="I122" s="384"/>
      <c r="J122" s="396"/>
      <c r="K122" s="381"/>
      <c r="L122" s="374"/>
      <c r="M122" s="374"/>
      <c r="N122" s="374"/>
      <c r="O122" s="391"/>
      <c r="P122" s="23"/>
      <c r="Q122" s="23"/>
      <c r="R122" s="23"/>
      <c r="S122" s="23"/>
    </row>
    <row r="123" spans="1:19" ht="15" hidden="1" customHeight="1" thickBot="1">
      <c r="A123" s="393"/>
      <c r="B123" s="71" t="s">
        <v>83</v>
      </c>
      <c r="C123" s="74">
        <v>0</v>
      </c>
      <c r="D123" s="74">
        <v>0</v>
      </c>
      <c r="E123" s="74">
        <v>0</v>
      </c>
      <c r="F123" s="384"/>
      <c r="G123" s="384"/>
      <c r="H123" s="384"/>
      <c r="I123" s="384"/>
      <c r="J123" s="396"/>
      <c r="K123" s="381"/>
      <c r="L123" s="374"/>
      <c r="M123" s="374"/>
      <c r="N123" s="374"/>
      <c r="O123" s="391"/>
      <c r="P123" s="23"/>
      <c r="Q123" s="23"/>
      <c r="R123" s="23"/>
      <c r="S123" s="23"/>
    </row>
    <row r="124" spans="1:19" ht="15" hidden="1" customHeight="1" thickBot="1">
      <c r="A124" s="393"/>
      <c r="B124" s="71" t="s">
        <v>771</v>
      </c>
      <c r="C124" s="74">
        <v>0</v>
      </c>
      <c r="D124" s="74">
        <v>0</v>
      </c>
      <c r="E124" s="74">
        <v>0</v>
      </c>
      <c r="F124" s="384"/>
      <c r="G124" s="384"/>
      <c r="H124" s="384"/>
      <c r="I124" s="384"/>
      <c r="J124" s="396"/>
      <c r="K124" s="381"/>
      <c r="L124" s="374"/>
      <c r="M124" s="374"/>
      <c r="N124" s="374"/>
      <c r="O124" s="391"/>
      <c r="P124" s="23"/>
      <c r="Q124" s="23"/>
      <c r="R124" s="23"/>
      <c r="S124" s="23"/>
    </row>
    <row r="125" spans="1:19" ht="15" hidden="1" customHeight="1" thickBot="1">
      <c r="A125" s="393"/>
      <c r="B125" s="72" t="s">
        <v>85</v>
      </c>
      <c r="C125" s="75">
        <v>0</v>
      </c>
      <c r="D125" s="75">
        <v>0</v>
      </c>
      <c r="E125" s="75">
        <v>0</v>
      </c>
      <c r="F125" s="384"/>
      <c r="G125" s="384"/>
      <c r="H125" s="384"/>
      <c r="I125" s="384"/>
      <c r="J125" s="396"/>
      <c r="K125" s="381"/>
      <c r="L125" s="374"/>
      <c r="M125" s="374"/>
      <c r="N125" s="374"/>
      <c r="O125" s="391"/>
      <c r="P125" s="23"/>
      <c r="Q125" s="23"/>
      <c r="R125" s="23"/>
      <c r="S125" s="23"/>
    </row>
    <row r="126" spans="1:19" ht="15" hidden="1" customHeight="1" thickBot="1">
      <c r="A126" s="393"/>
      <c r="B126" s="73" t="s">
        <v>772</v>
      </c>
      <c r="C126" s="76">
        <v>0</v>
      </c>
      <c r="D126" s="76">
        <v>0</v>
      </c>
      <c r="E126" s="76">
        <v>0</v>
      </c>
      <c r="F126" s="385"/>
      <c r="G126" s="385"/>
      <c r="H126" s="385"/>
      <c r="I126" s="385"/>
      <c r="J126" s="397"/>
      <c r="K126" s="382"/>
      <c r="L126" s="375"/>
      <c r="M126" s="375"/>
      <c r="N126" s="375"/>
      <c r="O126" s="392"/>
      <c r="P126" s="23"/>
      <c r="Q126" s="23"/>
      <c r="R126" s="23"/>
      <c r="S126" s="23"/>
    </row>
    <row r="127" spans="1:19" ht="15" hidden="1" customHeight="1" thickBot="1">
      <c r="A127" s="393"/>
      <c r="B127" s="70" t="s">
        <v>79</v>
      </c>
      <c r="C127" s="74">
        <v>0</v>
      </c>
      <c r="D127" s="74">
        <v>0</v>
      </c>
      <c r="E127" s="74">
        <v>0</v>
      </c>
      <c r="F127" s="394">
        <f t="shared" ref="F127" si="62">SUM(ROUND(C127,0),ROUND(C128,0),ROUND(C129,0),ROUND(C130,0),ROUND(C131,0),ROUND(C132,0),ROUND(C133,0))</f>
        <v>0</v>
      </c>
      <c r="G127" s="383">
        <f>SUM(ROUND(D127,0),ROUND(D128,0),ROUND(D129,0),ROUND(D130,0),ROUND(D131,0),ROUND(D132,0),ROUND(D133,0))</f>
        <v>0</v>
      </c>
      <c r="H127" s="394">
        <f t="shared" ref="H127" si="63">SUM(ROUND(E127,0),ROUND(E128,0),ROUND(E129,0),ROUND(E130,0),ROUND(E131,0),ROUND(E132,0),ROUND(E133,0))</f>
        <v>0</v>
      </c>
      <c r="I127" s="394">
        <f t="shared" ref="I127" si="64">SUM(F127,H127)</f>
        <v>0</v>
      </c>
      <c r="J127" s="395">
        <v>0</v>
      </c>
      <c r="K127" s="388">
        <f t="shared" ref="K127" si="65">ROUND($I127*J127,0)</f>
        <v>0</v>
      </c>
      <c r="L127" s="389">
        <v>0</v>
      </c>
      <c r="M127" s="373">
        <v>0</v>
      </c>
      <c r="N127" s="389">
        <v>0</v>
      </c>
      <c r="O127" s="390">
        <f t="shared" si="5"/>
        <v>0</v>
      </c>
      <c r="P127" s="23"/>
      <c r="Q127" s="23"/>
      <c r="R127" s="23"/>
      <c r="S127" s="23"/>
    </row>
    <row r="128" spans="1:19" ht="15" hidden="1" customHeight="1" thickBot="1">
      <c r="A128" s="393"/>
      <c r="B128" s="71" t="s">
        <v>80</v>
      </c>
      <c r="C128" s="74">
        <v>0</v>
      </c>
      <c r="D128" s="74">
        <v>0</v>
      </c>
      <c r="E128" s="74">
        <v>0</v>
      </c>
      <c r="F128" s="384"/>
      <c r="G128" s="384"/>
      <c r="H128" s="384"/>
      <c r="I128" s="384"/>
      <c r="J128" s="396"/>
      <c r="K128" s="381"/>
      <c r="L128" s="374"/>
      <c r="M128" s="374"/>
      <c r="N128" s="374"/>
      <c r="O128" s="391"/>
      <c r="P128" s="23"/>
      <c r="Q128" s="23"/>
      <c r="R128" s="23"/>
      <c r="S128" s="23"/>
    </row>
    <row r="129" spans="1:19" ht="15" hidden="1" customHeight="1" thickBot="1">
      <c r="A129" s="393"/>
      <c r="B129" s="71" t="s">
        <v>82</v>
      </c>
      <c r="C129" s="74">
        <v>0</v>
      </c>
      <c r="D129" s="74">
        <v>0</v>
      </c>
      <c r="E129" s="74">
        <v>0</v>
      </c>
      <c r="F129" s="384"/>
      <c r="G129" s="384"/>
      <c r="H129" s="384"/>
      <c r="I129" s="384"/>
      <c r="J129" s="396"/>
      <c r="K129" s="381"/>
      <c r="L129" s="374"/>
      <c r="M129" s="374"/>
      <c r="N129" s="374"/>
      <c r="O129" s="391"/>
      <c r="P129" s="23"/>
      <c r="Q129" s="23"/>
      <c r="R129" s="23"/>
      <c r="S129" s="23"/>
    </row>
    <row r="130" spans="1:19" ht="15" hidden="1" customHeight="1" thickBot="1">
      <c r="A130" s="393"/>
      <c r="B130" s="71" t="s">
        <v>83</v>
      </c>
      <c r="C130" s="74">
        <v>0</v>
      </c>
      <c r="D130" s="74">
        <v>0</v>
      </c>
      <c r="E130" s="74">
        <v>0</v>
      </c>
      <c r="F130" s="384"/>
      <c r="G130" s="384"/>
      <c r="H130" s="384"/>
      <c r="I130" s="384"/>
      <c r="J130" s="396"/>
      <c r="K130" s="381"/>
      <c r="L130" s="374"/>
      <c r="M130" s="374"/>
      <c r="N130" s="374"/>
      <c r="O130" s="391"/>
      <c r="P130" s="23"/>
      <c r="Q130" s="23"/>
      <c r="R130" s="23"/>
      <c r="S130" s="23"/>
    </row>
    <row r="131" spans="1:19" ht="15" hidden="1" customHeight="1" thickBot="1">
      <c r="A131" s="393"/>
      <c r="B131" s="71" t="s">
        <v>771</v>
      </c>
      <c r="C131" s="74">
        <v>0</v>
      </c>
      <c r="D131" s="74">
        <v>0</v>
      </c>
      <c r="E131" s="74">
        <v>0</v>
      </c>
      <c r="F131" s="384"/>
      <c r="G131" s="384"/>
      <c r="H131" s="384"/>
      <c r="I131" s="384"/>
      <c r="J131" s="396"/>
      <c r="K131" s="381"/>
      <c r="L131" s="374"/>
      <c r="M131" s="374"/>
      <c r="N131" s="374"/>
      <c r="O131" s="391"/>
      <c r="P131" s="23"/>
      <c r="Q131" s="23"/>
      <c r="R131" s="23"/>
      <c r="S131" s="23"/>
    </row>
    <row r="132" spans="1:19" ht="15" hidden="1" customHeight="1" thickBot="1">
      <c r="A132" s="393"/>
      <c r="B132" s="72" t="s">
        <v>85</v>
      </c>
      <c r="C132" s="75">
        <v>0</v>
      </c>
      <c r="D132" s="75">
        <v>0</v>
      </c>
      <c r="E132" s="75">
        <v>0</v>
      </c>
      <c r="F132" s="384"/>
      <c r="G132" s="384"/>
      <c r="H132" s="384"/>
      <c r="I132" s="384"/>
      <c r="J132" s="396"/>
      <c r="K132" s="381"/>
      <c r="L132" s="374"/>
      <c r="M132" s="374"/>
      <c r="N132" s="374"/>
      <c r="O132" s="391"/>
      <c r="P132" s="23"/>
      <c r="Q132" s="23"/>
      <c r="R132" s="23"/>
      <c r="S132" s="23"/>
    </row>
    <row r="133" spans="1:19" ht="15" hidden="1" customHeight="1" thickBot="1">
      <c r="A133" s="393"/>
      <c r="B133" s="73" t="s">
        <v>772</v>
      </c>
      <c r="C133" s="76">
        <v>0</v>
      </c>
      <c r="D133" s="76">
        <v>0</v>
      </c>
      <c r="E133" s="76">
        <v>0</v>
      </c>
      <c r="F133" s="385"/>
      <c r="G133" s="385"/>
      <c r="H133" s="385"/>
      <c r="I133" s="385"/>
      <c r="J133" s="397"/>
      <c r="K133" s="382"/>
      <c r="L133" s="375"/>
      <c r="M133" s="375"/>
      <c r="N133" s="375"/>
      <c r="O133" s="392"/>
      <c r="P133" s="23"/>
      <c r="Q133" s="23"/>
      <c r="R133" s="23"/>
      <c r="S133" s="23"/>
    </row>
    <row r="134" spans="1:19" ht="15" hidden="1" customHeight="1" thickBot="1">
      <c r="A134" s="393" t="s">
        <v>109</v>
      </c>
      <c r="B134" s="70" t="s">
        <v>79</v>
      </c>
      <c r="C134" s="74">
        <v>0</v>
      </c>
      <c r="D134" s="74">
        <v>0</v>
      </c>
      <c r="E134" s="74">
        <v>0</v>
      </c>
      <c r="F134" s="394">
        <f>SUM(ROUND(C134,0),ROUND(C135,0),ROUND(C136,0),ROUND(C137,0),ROUND(C138,0),ROUND(C139,0),ROUND(C140,0))</f>
        <v>0</v>
      </c>
      <c r="G134" s="383">
        <f>SUM(ROUND(D134,0),ROUND(D135,0),ROUND(D136,0),ROUND(D137,0),ROUND(D138,0),ROUND(D139,0),ROUND(D140,0))</f>
        <v>0</v>
      </c>
      <c r="H134" s="394">
        <f>SUM(ROUND(E134,0),ROUND(E135,0),ROUND(E136,0),ROUND(E137,0),ROUND(E138,0),ROUND(E139,0),ROUND(E140,0))</f>
        <v>0</v>
      </c>
      <c r="I134" s="394">
        <f>SUM(F134,H134)</f>
        <v>0</v>
      </c>
      <c r="J134" s="395">
        <v>0</v>
      </c>
      <c r="K134" s="388">
        <f>ROUND($I134*J134,0)</f>
        <v>0</v>
      </c>
      <c r="L134" s="389">
        <v>0</v>
      </c>
      <c r="M134" s="373">
        <v>0</v>
      </c>
      <c r="N134" s="389">
        <v>0</v>
      </c>
      <c r="O134" s="390">
        <f>ROUND($L134,0)+ROUND($N134,0)</f>
        <v>0</v>
      </c>
      <c r="P134" s="23"/>
      <c r="Q134" s="23"/>
      <c r="R134" s="23"/>
      <c r="S134" s="23"/>
    </row>
    <row r="135" spans="1:19" ht="15" hidden="1" customHeight="1" thickBot="1">
      <c r="A135" s="393"/>
      <c r="B135" s="71" t="s">
        <v>80</v>
      </c>
      <c r="C135" s="74">
        <v>0</v>
      </c>
      <c r="D135" s="74">
        <v>0</v>
      </c>
      <c r="E135" s="74">
        <v>0</v>
      </c>
      <c r="F135" s="384"/>
      <c r="G135" s="384"/>
      <c r="H135" s="384"/>
      <c r="I135" s="384"/>
      <c r="J135" s="396"/>
      <c r="K135" s="381"/>
      <c r="L135" s="374"/>
      <c r="M135" s="374"/>
      <c r="N135" s="374"/>
      <c r="O135" s="391"/>
      <c r="P135" s="23"/>
      <c r="Q135" s="23"/>
      <c r="R135" s="23"/>
      <c r="S135" s="23"/>
    </row>
    <row r="136" spans="1:19" ht="15" hidden="1" customHeight="1" thickBot="1">
      <c r="A136" s="393"/>
      <c r="B136" s="71" t="s">
        <v>82</v>
      </c>
      <c r="C136" s="74">
        <v>0</v>
      </c>
      <c r="D136" s="74">
        <v>0</v>
      </c>
      <c r="E136" s="74">
        <v>0</v>
      </c>
      <c r="F136" s="384"/>
      <c r="G136" s="384"/>
      <c r="H136" s="384"/>
      <c r="I136" s="384"/>
      <c r="J136" s="396"/>
      <c r="K136" s="381"/>
      <c r="L136" s="374"/>
      <c r="M136" s="374"/>
      <c r="N136" s="374"/>
      <c r="O136" s="391"/>
      <c r="P136" s="23"/>
      <c r="Q136" s="23"/>
      <c r="R136" s="23"/>
      <c r="S136" s="23"/>
    </row>
    <row r="137" spans="1:19" ht="15" hidden="1" customHeight="1" thickBot="1">
      <c r="A137" s="393"/>
      <c r="B137" s="71" t="s">
        <v>83</v>
      </c>
      <c r="C137" s="74">
        <v>0</v>
      </c>
      <c r="D137" s="74">
        <v>0</v>
      </c>
      <c r="E137" s="74">
        <v>0</v>
      </c>
      <c r="F137" s="384"/>
      <c r="G137" s="384"/>
      <c r="H137" s="384"/>
      <c r="I137" s="384"/>
      <c r="J137" s="396"/>
      <c r="K137" s="381"/>
      <c r="L137" s="374"/>
      <c r="M137" s="374"/>
      <c r="N137" s="374"/>
      <c r="O137" s="391"/>
      <c r="P137" s="23"/>
      <c r="Q137" s="23"/>
      <c r="R137" s="23"/>
      <c r="S137" s="23"/>
    </row>
    <row r="138" spans="1:19" ht="15" hidden="1" customHeight="1" thickBot="1">
      <c r="A138" s="393"/>
      <c r="B138" s="71" t="s">
        <v>771</v>
      </c>
      <c r="C138" s="74">
        <v>0</v>
      </c>
      <c r="D138" s="74">
        <v>0</v>
      </c>
      <c r="E138" s="74">
        <v>0</v>
      </c>
      <c r="F138" s="384"/>
      <c r="G138" s="384"/>
      <c r="H138" s="384"/>
      <c r="I138" s="384"/>
      <c r="J138" s="396"/>
      <c r="K138" s="381"/>
      <c r="L138" s="374"/>
      <c r="M138" s="374"/>
      <c r="N138" s="374"/>
      <c r="O138" s="391"/>
      <c r="P138" s="23"/>
      <c r="Q138" s="23"/>
      <c r="R138" s="23"/>
      <c r="S138" s="23"/>
    </row>
    <row r="139" spans="1:19" ht="15" hidden="1" customHeight="1" thickBot="1">
      <c r="A139" s="393"/>
      <c r="B139" s="72" t="s">
        <v>85</v>
      </c>
      <c r="C139" s="75">
        <v>0</v>
      </c>
      <c r="D139" s="75">
        <v>0</v>
      </c>
      <c r="E139" s="75">
        <v>0</v>
      </c>
      <c r="F139" s="384"/>
      <c r="G139" s="384"/>
      <c r="H139" s="384"/>
      <c r="I139" s="384"/>
      <c r="J139" s="396"/>
      <c r="K139" s="381"/>
      <c r="L139" s="374"/>
      <c r="M139" s="374"/>
      <c r="N139" s="374"/>
      <c r="O139" s="391"/>
      <c r="P139" s="23"/>
      <c r="Q139" s="23"/>
      <c r="R139" s="23"/>
      <c r="S139" s="23"/>
    </row>
    <row r="140" spans="1:19" ht="15" hidden="1" customHeight="1" thickBot="1">
      <c r="A140" s="393"/>
      <c r="B140" s="73" t="s">
        <v>772</v>
      </c>
      <c r="C140" s="76">
        <v>0</v>
      </c>
      <c r="D140" s="76">
        <v>0</v>
      </c>
      <c r="E140" s="76">
        <v>0</v>
      </c>
      <c r="F140" s="385"/>
      <c r="G140" s="385"/>
      <c r="H140" s="385"/>
      <c r="I140" s="385"/>
      <c r="J140" s="397"/>
      <c r="K140" s="382"/>
      <c r="L140" s="375"/>
      <c r="M140" s="375"/>
      <c r="N140" s="375"/>
      <c r="O140" s="392"/>
      <c r="P140" s="23"/>
      <c r="Q140" s="23"/>
      <c r="R140" s="23"/>
      <c r="S140" s="23"/>
    </row>
    <row r="141" spans="1:19" ht="15" hidden="1" customHeight="1" thickBot="1">
      <c r="A141" s="393" t="s">
        <v>109</v>
      </c>
      <c r="B141" s="70" t="s">
        <v>79</v>
      </c>
      <c r="C141" s="77">
        <v>0</v>
      </c>
      <c r="D141" s="77">
        <v>0</v>
      </c>
      <c r="E141" s="77">
        <v>0</v>
      </c>
      <c r="F141" s="383">
        <f>SUM(ROUND(C141,0),ROUND(C142,0),ROUND(C143,0),ROUND(C144,0),ROUND(C145,0),ROUND(C146,0),ROUND(C147,0))</f>
        <v>0</v>
      </c>
      <c r="G141" s="383">
        <f>SUM(ROUND(D141,0),ROUND(D142,0),ROUND(D143,0),ROUND(D144,0),ROUND(D145,0),ROUND(D146,0),ROUND(D147,0))</f>
        <v>0</v>
      </c>
      <c r="H141" s="383">
        <f>SUM(ROUND(E141,0),ROUND(E142,0),ROUND(E143,0),ROUND(E144,0),ROUND(E145,0),ROUND(E146,0),ROUND(E147,0))</f>
        <v>0</v>
      </c>
      <c r="I141" s="383">
        <f>SUM(F141,H141)</f>
        <v>0</v>
      </c>
      <c r="J141" s="399">
        <v>0</v>
      </c>
      <c r="K141" s="380">
        <f>ROUND($I141*J141,0)</f>
        <v>0</v>
      </c>
      <c r="L141" s="389">
        <v>0</v>
      </c>
      <c r="M141" s="373">
        <v>0</v>
      </c>
      <c r="N141" s="373">
        <v>0</v>
      </c>
      <c r="O141" s="398">
        <f>ROUND($L141,0)+ROUND($N141,0)</f>
        <v>0</v>
      </c>
      <c r="P141" s="23"/>
      <c r="Q141" s="23"/>
      <c r="R141" s="23"/>
      <c r="S141" s="23"/>
    </row>
    <row r="142" spans="1:19" ht="15" hidden="1" customHeight="1" thickBot="1">
      <c r="A142" s="393"/>
      <c r="B142" s="71" t="s">
        <v>80</v>
      </c>
      <c r="C142" s="74">
        <v>0</v>
      </c>
      <c r="D142" s="74">
        <v>0</v>
      </c>
      <c r="E142" s="74">
        <v>0</v>
      </c>
      <c r="F142" s="384"/>
      <c r="G142" s="384"/>
      <c r="H142" s="384"/>
      <c r="I142" s="384"/>
      <c r="J142" s="396"/>
      <c r="K142" s="381"/>
      <c r="L142" s="374"/>
      <c r="M142" s="374"/>
      <c r="N142" s="374"/>
      <c r="O142" s="391"/>
      <c r="P142" s="23"/>
      <c r="Q142" s="23"/>
      <c r="R142" s="23"/>
      <c r="S142" s="23"/>
    </row>
    <row r="143" spans="1:19" ht="15" hidden="1" customHeight="1" thickBot="1">
      <c r="A143" s="393"/>
      <c r="B143" s="71" t="s">
        <v>82</v>
      </c>
      <c r="C143" s="74">
        <v>0</v>
      </c>
      <c r="D143" s="74">
        <v>0</v>
      </c>
      <c r="E143" s="74">
        <v>0</v>
      </c>
      <c r="F143" s="384"/>
      <c r="G143" s="384"/>
      <c r="H143" s="384"/>
      <c r="I143" s="384"/>
      <c r="J143" s="396"/>
      <c r="K143" s="381"/>
      <c r="L143" s="374"/>
      <c r="M143" s="374"/>
      <c r="N143" s="374"/>
      <c r="O143" s="391"/>
      <c r="P143" s="23"/>
      <c r="Q143" s="23"/>
      <c r="R143" s="23"/>
      <c r="S143" s="23"/>
    </row>
    <row r="144" spans="1:19" ht="15" hidden="1" customHeight="1" thickBot="1">
      <c r="A144" s="393"/>
      <c r="B144" s="71" t="s">
        <v>83</v>
      </c>
      <c r="C144" s="74">
        <v>0</v>
      </c>
      <c r="D144" s="74">
        <v>0</v>
      </c>
      <c r="E144" s="74">
        <v>0</v>
      </c>
      <c r="F144" s="384"/>
      <c r="G144" s="384"/>
      <c r="H144" s="384"/>
      <c r="I144" s="384"/>
      <c r="J144" s="396"/>
      <c r="K144" s="381"/>
      <c r="L144" s="374"/>
      <c r="M144" s="374"/>
      <c r="N144" s="374"/>
      <c r="O144" s="391"/>
      <c r="P144" s="23"/>
      <c r="Q144" s="23"/>
      <c r="R144" s="23"/>
      <c r="S144" s="23"/>
    </row>
    <row r="145" spans="1:119" ht="15" hidden="1" customHeight="1" thickBot="1">
      <c r="A145" s="393"/>
      <c r="B145" s="71" t="s">
        <v>771</v>
      </c>
      <c r="C145" s="74">
        <v>0</v>
      </c>
      <c r="D145" s="74">
        <v>0</v>
      </c>
      <c r="E145" s="74">
        <v>0</v>
      </c>
      <c r="F145" s="384"/>
      <c r="G145" s="384"/>
      <c r="H145" s="384"/>
      <c r="I145" s="384"/>
      <c r="J145" s="396"/>
      <c r="K145" s="381"/>
      <c r="L145" s="374"/>
      <c r="M145" s="374"/>
      <c r="N145" s="374"/>
      <c r="O145" s="391"/>
      <c r="P145" s="23"/>
      <c r="Q145" s="23"/>
      <c r="R145" s="23"/>
      <c r="S145" s="23"/>
    </row>
    <row r="146" spans="1:119" ht="15" hidden="1" customHeight="1" thickBot="1">
      <c r="A146" s="393"/>
      <c r="B146" s="72" t="s">
        <v>85</v>
      </c>
      <c r="C146" s="74">
        <v>0</v>
      </c>
      <c r="D146" s="74">
        <v>0</v>
      </c>
      <c r="E146" s="74">
        <v>0</v>
      </c>
      <c r="F146" s="384"/>
      <c r="G146" s="384"/>
      <c r="H146" s="384"/>
      <c r="I146" s="384"/>
      <c r="J146" s="396"/>
      <c r="K146" s="381"/>
      <c r="L146" s="374"/>
      <c r="M146" s="374"/>
      <c r="N146" s="374"/>
      <c r="O146" s="391"/>
      <c r="P146" s="23"/>
      <c r="Q146" s="23"/>
      <c r="R146" s="23"/>
      <c r="S146" s="23"/>
    </row>
    <row r="147" spans="1:119" ht="15" hidden="1" customHeight="1" thickBot="1">
      <c r="A147" s="393"/>
      <c r="B147" s="73" t="s">
        <v>772</v>
      </c>
      <c r="C147" s="76">
        <v>0</v>
      </c>
      <c r="D147" s="76">
        <v>0</v>
      </c>
      <c r="E147" s="76">
        <v>0</v>
      </c>
      <c r="F147" s="385"/>
      <c r="G147" s="385"/>
      <c r="H147" s="385"/>
      <c r="I147" s="385"/>
      <c r="J147" s="397"/>
      <c r="K147" s="382"/>
      <c r="L147" s="375"/>
      <c r="M147" s="375"/>
      <c r="N147" s="375"/>
      <c r="O147" s="392"/>
      <c r="P147" s="23"/>
      <c r="Q147" s="23"/>
      <c r="R147" s="23"/>
      <c r="S147" s="23"/>
    </row>
    <row r="148" spans="1:119" ht="32.1" customHeight="1" thickBot="1">
      <c r="A148" s="334" t="s">
        <v>773</v>
      </c>
      <c r="B148" s="335"/>
      <c r="C148" s="335"/>
      <c r="D148" s="335"/>
      <c r="E148" s="335"/>
      <c r="F148" s="335"/>
      <c r="G148" s="335"/>
      <c r="H148" s="335"/>
      <c r="I148" s="335"/>
      <c r="J148" s="335"/>
      <c r="K148" s="336"/>
      <c r="L148" s="41">
        <f t="array" ref="L148">SUM(ROUND(L8:L147,0))</f>
        <v>0</v>
      </c>
      <c r="M148" s="41">
        <f t="array" ref="M148">SUM(ROUND(M8:M147,0))</f>
        <v>0</v>
      </c>
      <c r="N148" s="41">
        <f t="array" ref="N148">SUM(ROUND(N8:N147,0))</f>
        <v>0</v>
      </c>
      <c r="O148" s="42">
        <f>SUM(O8:O147)</f>
        <v>0</v>
      </c>
      <c r="P148" s="23"/>
      <c r="Q148" s="23"/>
      <c r="R148" s="23"/>
      <c r="S148" s="23"/>
    </row>
    <row r="149" spans="1:119" ht="18.95" customHeight="1" thickBot="1">
      <c r="A149" s="153"/>
      <c r="B149" s="151"/>
      <c r="C149" s="151"/>
      <c r="D149" s="151"/>
      <c r="E149" s="151"/>
      <c r="F149" s="151"/>
      <c r="G149" s="151"/>
      <c r="H149" s="151"/>
      <c r="I149" s="151"/>
      <c r="J149" s="151"/>
      <c r="K149" s="147"/>
      <c r="L149" s="106"/>
      <c r="M149" s="106"/>
      <c r="N149" s="106"/>
      <c r="O149" s="147"/>
      <c r="P149" s="23"/>
      <c r="Q149" s="23"/>
      <c r="R149" s="23"/>
      <c r="S149" s="23"/>
    </row>
    <row r="150" spans="1:119" ht="21.95" customHeight="1" thickBot="1">
      <c r="A150" s="339" t="s">
        <v>774</v>
      </c>
      <c r="B150" s="340"/>
      <c r="C150" s="340"/>
      <c r="D150" s="340"/>
      <c r="E150" s="340"/>
      <c r="F150" s="340"/>
      <c r="G150" s="340"/>
      <c r="H150" s="340"/>
      <c r="I150" s="340"/>
      <c r="J150" s="340"/>
      <c r="K150" s="340"/>
      <c r="L150" s="340"/>
      <c r="M150" s="340"/>
      <c r="N150" s="340"/>
      <c r="O150" s="341"/>
      <c r="P150" s="23"/>
      <c r="Q150" s="23"/>
      <c r="R150" s="23"/>
      <c r="S150" s="23"/>
    </row>
    <row r="151" spans="1:119" s="3" customFormat="1" ht="60.4" thickBot="1">
      <c r="A151" s="376" t="s">
        <v>775</v>
      </c>
      <c r="B151" s="377"/>
      <c r="C151" s="204" t="s">
        <v>776</v>
      </c>
      <c r="D151" s="169" t="str">
        <f>"Profit Base "&amp;'Category Budget'!$C$8&amp;" ($)"</f>
        <v>Profit Base [Other Entity] Share ($)</v>
      </c>
      <c r="E151" s="204" t="str">
        <f>"Profit Base "&amp;'Category Budget'!$D$8&amp;" ($)"</f>
        <v>Profit Base Match Share ($)</v>
      </c>
      <c r="F151" s="204" t="s">
        <v>777</v>
      </c>
      <c r="G151" s="169" t="str">
        <f>"Total Profit Base "&amp;'Category Budget'!C8&amp;" ($)"</f>
        <v>Total Profit Base [Other Entity] Share ($)</v>
      </c>
      <c r="H151" s="204" t="s">
        <v>778</v>
      </c>
      <c r="I151" s="204" t="s">
        <v>779</v>
      </c>
      <c r="J151" s="204" t="s">
        <v>780</v>
      </c>
      <c r="K151" s="204" t="s">
        <v>770</v>
      </c>
      <c r="L151" s="204" t="s">
        <v>108</v>
      </c>
      <c r="M151" s="167" t="str">
        <f>'Category Budget'!$C$8</f>
        <v>[Other Entity] Share</v>
      </c>
      <c r="N151" s="179" t="str">
        <f>'Category Budget'!$D$8</f>
        <v>Match Share</v>
      </c>
      <c r="O151" s="10" t="s">
        <v>78</v>
      </c>
      <c r="P151" s="148"/>
      <c r="Q151" s="148"/>
      <c r="R151" s="148"/>
      <c r="S151" s="148"/>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c r="DM151" s="111"/>
      <c r="DN151" s="111"/>
      <c r="DO151" s="111"/>
    </row>
    <row r="152" spans="1:119" ht="15">
      <c r="A152" s="378" t="s">
        <v>79</v>
      </c>
      <c r="B152" s="379"/>
      <c r="C152" s="107">
        <f>'Category Budget'!B9</f>
        <v>0</v>
      </c>
      <c r="D152" s="107">
        <v>0</v>
      </c>
      <c r="E152" s="107">
        <f>'Category Budget'!D9</f>
        <v>0</v>
      </c>
      <c r="F152" s="383">
        <f>SUM(ROUND(C152,0),ROUND(C153,0),ROUND(C154,0),ROUND(C155,0),ROUND(C156,0),ROUND(C157,0),ROUND(C158,0))</f>
        <v>0</v>
      </c>
      <c r="G152" s="383">
        <f>SUM(ROUND(D152,0),ROUND(D153,0),ROUND(D154,0),ROUND(D155,0),ROUND(D156,0),ROUND(D157,0),ROUND(D158,0))</f>
        <v>0</v>
      </c>
      <c r="H152" s="383">
        <f>SUM(ROUND(E152,0),ROUND(E153,0),ROUND(E154,0),ROUND(E155,0),ROUND(E156,0),ROUND(E157,0),ROUND(E158,0))</f>
        <v>0</v>
      </c>
      <c r="I152" s="383">
        <f>SUM(F152:H158)</f>
        <v>0</v>
      </c>
      <c r="J152" s="399">
        <v>0.1</v>
      </c>
      <c r="K152" s="380">
        <f>ROUND($I152*J152,0)</f>
        <v>0</v>
      </c>
      <c r="L152" s="373">
        <f>ROUND(F152*0.1,0)</f>
        <v>0</v>
      </c>
      <c r="M152" s="373">
        <v>0</v>
      </c>
      <c r="N152" s="373">
        <f>K152-L152</f>
        <v>0</v>
      </c>
      <c r="O152" s="398">
        <f>ROUND($L152,0)+ROUND($M152,0)+ROUND($N152,0)</f>
        <v>0</v>
      </c>
      <c r="P152" s="23"/>
      <c r="Q152" s="23"/>
      <c r="R152" s="23"/>
      <c r="S152" s="23"/>
    </row>
    <row r="153" spans="1:119" ht="15">
      <c r="A153" s="401" t="s">
        <v>80</v>
      </c>
      <c r="B153" s="402"/>
      <c r="C153" s="78">
        <f>'Category Budget'!B10</f>
        <v>0</v>
      </c>
      <c r="D153" s="78">
        <v>0</v>
      </c>
      <c r="E153" s="78">
        <f>'Category Budget'!D10</f>
        <v>0</v>
      </c>
      <c r="F153" s="384"/>
      <c r="G153" s="384"/>
      <c r="H153" s="384"/>
      <c r="I153" s="384"/>
      <c r="J153" s="396"/>
      <c r="K153" s="381"/>
      <c r="L153" s="374"/>
      <c r="M153" s="374"/>
      <c r="N153" s="374"/>
      <c r="O153" s="391"/>
      <c r="P153" s="23"/>
      <c r="Q153" s="23"/>
      <c r="R153" s="23"/>
      <c r="S153" s="23"/>
    </row>
    <row r="154" spans="1:119" ht="15">
      <c r="A154" s="401" t="s">
        <v>82</v>
      </c>
      <c r="B154" s="402"/>
      <c r="C154" s="78">
        <v>0</v>
      </c>
      <c r="D154" s="78">
        <v>0</v>
      </c>
      <c r="E154" s="78">
        <v>0</v>
      </c>
      <c r="F154" s="384"/>
      <c r="G154" s="384"/>
      <c r="H154" s="384"/>
      <c r="I154" s="384"/>
      <c r="J154" s="396"/>
      <c r="K154" s="381"/>
      <c r="L154" s="374"/>
      <c r="M154" s="374"/>
      <c r="N154" s="374"/>
      <c r="O154" s="391"/>
      <c r="P154" s="23"/>
      <c r="Q154" s="23"/>
      <c r="R154" s="23"/>
      <c r="S154" s="23"/>
    </row>
    <row r="155" spans="1:119" ht="15">
      <c r="A155" s="401" t="s">
        <v>83</v>
      </c>
      <c r="B155" s="402"/>
      <c r="C155" s="78">
        <v>0</v>
      </c>
      <c r="D155" s="78">
        <v>0</v>
      </c>
      <c r="E155" s="78">
        <v>0</v>
      </c>
      <c r="F155" s="384"/>
      <c r="G155" s="384"/>
      <c r="H155" s="384"/>
      <c r="I155" s="384"/>
      <c r="J155" s="396"/>
      <c r="K155" s="381"/>
      <c r="L155" s="374"/>
      <c r="M155" s="374"/>
      <c r="N155" s="374"/>
      <c r="O155" s="391"/>
      <c r="P155" s="23"/>
      <c r="Q155" s="23"/>
      <c r="R155" s="23"/>
      <c r="S155" s="23"/>
    </row>
    <row r="156" spans="1:119" ht="15">
      <c r="A156" s="401" t="s">
        <v>771</v>
      </c>
      <c r="B156" s="402"/>
      <c r="C156" s="78">
        <v>0</v>
      </c>
      <c r="D156" s="78">
        <v>0</v>
      </c>
      <c r="E156" s="78">
        <v>0</v>
      </c>
      <c r="F156" s="384"/>
      <c r="G156" s="384"/>
      <c r="H156" s="384"/>
      <c r="I156" s="384"/>
      <c r="J156" s="396"/>
      <c r="K156" s="381"/>
      <c r="L156" s="374"/>
      <c r="M156" s="374"/>
      <c r="N156" s="374"/>
      <c r="O156" s="391"/>
      <c r="P156" s="23"/>
      <c r="Q156" s="23"/>
      <c r="R156" s="23"/>
      <c r="S156" s="23"/>
    </row>
    <row r="157" spans="1:119" ht="15">
      <c r="A157" s="401" t="s">
        <v>85</v>
      </c>
      <c r="B157" s="402"/>
      <c r="C157" s="78">
        <v>0</v>
      </c>
      <c r="D157" s="78">
        <v>0</v>
      </c>
      <c r="E157" s="78">
        <v>0</v>
      </c>
      <c r="F157" s="384"/>
      <c r="G157" s="384"/>
      <c r="H157" s="384"/>
      <c r="I157" s="384"/>
      <c r="J157" s="396"/>
      <c r="K157" s="381"/>
      <c r="L157" s="374"/>
      <c r="M157" s="374"/>
      <c r="N157" s="374"/>
      <c r="O157" s="391"/>
      <c r="P157" s="23"/>
      <c r="Q157" s="23"/>
      <c r="R157" s="23"/>
      <c r="S157" s="23"/>
    </row>
    <row r="158" spans="1:119" ht="15.4" thickBot="1">
      <c r="A158" s="403" t="s">
        <v>772</v>
      </c>
      <c r="B158" s="404"/>
      <c r="C158" s="79">
        <v>0</v>
      </c>
      <c r="D158" s="79">
        <v>0</v>
      </c>
      <c r="E158" s="79">
        <v>0</v>
      </c>
      <c r="F158" s="385"/>
      <c r="G158" s="385"/>
      <c r="H158" s="385"/>
      <c r="I158" s="385"/>
      <c r="J158" s="397"/>
      <c r="K158" s="382"/>
      <c r="L158" s="375"/>
      <c r="M158" s="375"/>
      <c r="N158" s="375"/>
      <c r="O158" s="392"/>
      <c r="P158" s="23"/>
      <c r="Q158" s="23"/>
      <c r="R158" s="23"/>
      <c r="S158" s="23"/>
    </row>
    <row r="159" spans="1:119" ht="32.1" customHeight="1" thickBot="1">
      <c r="A159" s="334" t="s">
        <v>781</v>
      </c>
      <c r="B159" s="335"/>
      <c r="C159" s="335"/>
      <c r="D159" s="335"/>
      <c r="E159" s="335"/>
      <c r="F159" s="335"/>
      <c r="G159" s="335"/>
      <c r="H159" s="335"/>
      <c r="I159" s="335"/>
      <c r="J159" s="335"/>
      <c r="K159" s="336"/>
      <c r="L159" s="41">
        <f t="array" ref="L159">SUM(ROUND(L152,0))</f>
        <v>0</v>
      </c>
      <c r="M159" s="41">
        <f t="array" ref="M159">SUM(ROUND(M152,0))</f>
        <v>0</v>
      </c>
      <c r="N159" s="41">
        <f t="array" ref="N159">SUM(ROUND(N152,0))</f>
        <v>0</v>
      </c>
      <c r="O159" s="42">
        <f>SUM(O152)</f>
        <v>0</v>
      </c>
      <c r="P159" s="23"/>
      <c r="Q159" s="23"/>
      <c r="R159" s="23"/>
      <c r="S159" s="23"/>
    </row>
    <row r="160" spans="1:119" ht="15" customHeight="1">
      <c r="A160" s="154"/>
      <c r="B160" s="145"/>
      <c r="C160" s="145"/>
      <c r="D160" s="145"/>
      <c r="E160" s="145"/>
      <c r="F160" s="145"/>
      <c r="G160" s="145"/>
      <c r="H160" s="145"/>
      <c r="I160" s="145"/>
      <c r="J160" s="145"/>
      <c r="K160" s="23"/>
      <c r="L160" s="23"/>
      <c r="M160" s="23"/>
      <c r="N160" s="23"/>
      <c r="O160" s="23"/>
      <c r="P160" s="23"/>
      <c r="Q160" s="23"/>
      <c r="R160" s="23"/>
      <c r="S160" s="23"/>
    </row>
    <row r="161" spans="1:15" ht="30" customHeight="1">
      <c r="A161" s="387" t="s">
        <v>95</v>
      </c>
      <c r="B161" s="387"/>
      <c r="C161" s="387"/>
      <c r="D161" s="387"/>
      <c r="E161" s="387"/>
      <c r="F161" s="387"/>
      <c r="G161" s="387"/>
      <c r="H161" s="387"/>
      <c r="I161" s="387"/>
      <c r="J161" s="387"/>
      <c r="K161" s="387"/>
      <c r="L161" s="387"/>
      <c r="M161" s="387"/>
      <c r="N161" s="387"/>
      <c r="O161" s="387"/>
    </row>
    <row r="162" spans="1:15" ht="36" customHeight="1">
      <c r="A162" s="405" t="s">
        <v>782</v>
      </c>
      <c r="B162" s="346"/>
      <c r="C162" s="346"/>
      <c r="D162" s="346"/>
      <c r="E162" s="346"/>
      <c r="F162" s="346"/>
      <c r="G162" s="346"/>
      <c r="H162" s="346"/>
      <c r="I162" s="346"/>
      <c r="J162" s="346"/>
      <c r="K162" s="346"/>
      <c r="L162" s="346"/>
      <c r="M162" s="346"/>
      <c r="N162" s="346"/>
      <c r="O162" s="346"/>
    </row>
    <row r="163" spans="1:15" ht="36" customHeight="1">
      <c r="A163" s="406" t="s">
        <v>783</v>
      </c>
      <c r="B163" s="406"/>
      <c r="C163" s="406"/>
      <c r="D163" s="406"/>
      <c r="E163" s="406"/>
      <c r="F163" s="406"/>
      <c r="G163" s="406"/>
      <c r="H163" s="406"/>
      <c r="I163" s="406"/>
      <c r="J163" s="406"/>
      <c r="K163" s="406"/>
      <c r="L163" s="406"/>
      <c r="M163" s="406"/>
      <c r="N163" s="406"/>
      <c r="O163" s="406"/>
    </row>
    <row r="164" spans="1:15" ht="36" customHeight="1">
      <c r="A164" s="210" t="s">
        <v>784</v>
      </c>
      <c r="B164" s="232"/>
      <c r="C164" s="232"/>
      <c r="D164" s="232"/>
      <c r="E164" s="232"/>
      <c r="F164" s="232"/>
      <c r="G164" s="232"/>
      <c r="H164" s="232"/>
      <c r="I164" s="232"/>
      <c r="J164" s="232"/>
      <c r="K164" s="232"/>
      <c r="L164" s="232"/>
      <c r="M164" s="232"/>
      <c r="N164" s="232"/>
      <c r="O164" s="232"/>
    </row>
    <row r="165" spans="1:15" ht="18" customHeight="1">
      <c r="A165" s="232" t="s">
        <v>785</v>
      </c>
      <c r="B165" s="232"/>
      <c r="C165" s="232"/>
      <c r="D165" s="232"/>
      <c r="E165" s="232"/>
      <c r="F165" s="232"/>
      <c r="G165" s="232"/>
      <c r="H165" s="232"/>
      <c r="I165" s="232"/>
      <c r="J165" s="232"/>
      <c r="K165" s="232"/>
      <c r="L165" s="232"/>
      <c r="M165" s="232"/>
      <c r="N165" s="232"/>
      <c r="O165" s="232"/>
    </row>
    <row r="166" spans="1:15" ht="36" customHeight="1">
      <c r="A166" s="346" t="s">
        <v>786</v>
      </c>
      <c r="B166" s="346"/>
      <c r="C166" s="346"/>
      <c r="D166" s="346"/>
      <c r="E166" s="346"/>
      <c r="F166" s="346"/>
      <c r="G166" s="346"/>
      <c r="H166" s="346"/>
      <c r="I166" s="346"/>
      <c r="J166" s="346"/>
      <c r="K166" s="346"/>
      <c r="L166" s="346"/>
      <c r="M166" s="346"/>
      <c r="N166" s="346"/>
      <c r="O166" s="346"/>
    </row>
    <row r="167" spans="1:15" ht="36" customHeight="1">
      <c r="A167" s="346" t="s">
        <v>787</v>
      </c>
      <c r="B167" s="346"/>
      <c r="C167" s="346"/>
      <c r="D167" s="346"/>
      <c r="E167" s="346"/>
      <c r="F167" s="346"/>
      <c r="G167" s="346"/>
      <c r="H167" s="346"/>
      <c r="I167" s="346"/>
      <c r="J167" s="346"/>
      <c r="K167" s="346"/>
      <c r="L167" s="346"/>
      <c r="M167" s="346"/>
      <c r="N167" s="346"/>
      <c r="O167" s="346"/>
    </row>
    <row r="168" spans="1:15" ht="36" customHeight="1">
      <c r="A168" s="232" t="s">
        <v>788</v>
      </c>
      <c r="B168" s="232"/>
      <c r="C168" s="232"/>
      <c r="D168" s="232"/>
      <c r="E168" s="232"/>
      <c r="F168" s="232"/>
      <c r="G168" s="232"/>
      <c r="H168" s="232"/>
      <c r="I168" s="232"/>
      <c r="J168" s="232"/>
      <c r="K168" s="232"/>
      <c r="L168" s="232"/>
      <c r="M168" s="232"/>
      <c r="N168" s="232"/>
      <c r="O168" s="232"/>
    </row>
    <row r="169" spans="1:15" ht="18" customHeight="1">
      <c r="A169" s="232" t="s">
        <v>789</v>
      </c>
      <c r="B169" s="232"/>
      <c r="C169" s="232"/>
      <c r="D169" s="232"/>
      <c r="E169" s="232"/>
      <c r="F169" s="232"/>
      <c r="G169" s="232"/>
      <c r="H169" s="232"/>
      <c r="I169" s="232"/>
      <c r="J169" s="232"/>
      <c r="K169" s="232"/>
      <c r="L169" s="232"/>
      <c r="M169" s="232"/>
      <c r="N169" s="232"/>
      <c r="O169" s="232"/>
    </row>
    <row r="170" spans="1:15" ht="54" customHeight="1">
      <c r="A170" s="346" t="s">
        <v>790</v>
      </c>
      <c r="B170" s="346"/>
      <c r="C170" s="346"/>
      <c r="D170" s="346"/>
      <c r="E170" s="346"/>
      <c r="F170" s="346"/>
      <c r="G170" s="346"/>
      <c r="H170" s="346"/>
      <c r="I170" s="346"/>
      <c r="J170" s="346"/>
      <c r="K170" s="346"/>
      <c r="L170" s="346"/>
      <c r="M170" s="346"/>
      <c r="N170" s="346"/>
      <c r="O170" s="346"/>
    </row>
    <row r="171" spans="1:15" ht="18" customHeight="1">
      <c r="A171" s="232" t="s">
        <v>791</v>
      </c>
      <c r="B171" s="232"/>
      <c r="C171" s="232"/>
      <c r="D171" s="232"/>
      <c r="E171" s="232"/>
      <c r="F171" s="232"/>
      <c r="G171" s="232"/>
      <c r="H171" s="232"/>
      <c r="I171" s="232"/>
      <c r="J171" s="232"/>
      <c r="K171" s="232"/>
      <c r="L171" s="232"/>
      <c r="M171" s="232"/>
      <c r="N171" s="232"/>
      <c r="O171" s="232"/>
    </row>
    <row r="172" spans="1:15" ht="18" customHeight="1">
      <c r="A172" s="347" t="str">
        <f>"6.  "&amp;'Category Budget'!$C$8&amp;" (non-CEC Share):"</f>
        <v>6.  [Other Entity] Share (non-CEC Share):</v>
      </c>
      <c r="B172" s="348"/>
      <c r="C172" s="348"/>
      <c r="D172" s="348"/>
      <c r="E172" s="348"/>
      <c r="F172" s="348"/>
      <c r="G172" s="348"/>
      <c r="H172" s="348"/>
      <c r="I172" s="348"/>
      <c r="J172" s="348"/>
      <c r="K172" s="348"/>
      <c r="L172" s="348"/>
      <c r="M172" s="348"/>
      <c r="N172" s="348"/>
      <c r="O172" s="349"/>
    </row>
    <row r="173" spans="1:15" ht="36" customHeight="1">
      <c r="A173" s="350" t="str">
        <f>"If applicable to the agreement, per the solicitation manual, insert the dollar amount for expenses to be covered with "&amp;'Category Budget'!$C$8&amp;" funds.  If the "&amp;'Category Budget'!$C$8&amp;" funds are NOT applicable to the agreement, the related cells are typically not visible."</f>
        <v>If applicable to the agreement, per the solicitation manual, insert the dollar amount for expenses to be covered with [Other Entity] Share funds.  If the [Other Entity] Share funds are NOT applicable to the agreement, the related cells are typically not visible.</v>
      </c>
      <c r="B173" s="216"/>
      <c r="C173" s="216"/>
      <c r="D173" s="216"/>
      <c r="E173" s="216"/>
      <c r="F173" s="216"/>
      <c r="G173" s="216"/>
      <c r="H173" s="216"/>
      <c r="I173" s="216"/>
      <c r="J173" s="216"/>
      <c r="K173" s="216"/>
      <c r="L173" s="216"/>
      <c r="M173" s="216"/>
      <c r="N173" s="216"/>
      <c r="O173" s="351"/>
    </row>
    <row r="174" spans="1:15" ht="18" customHeight="1">
      <c r="A174" s="355" t="s">
        <v>124</v>
      </c>
      <c r="B174" s="356"/>
      <c r="C174" s="356"/>
      <c r="D174" s="356"/>
      <c r="E174" s="356"/>
      <c r="F174" s="356"/>
      <c r="G174" s="356"/>
      <c r="H174" s="356"/>
      <c r="I174" s="356"/>
      <c r="J174" s="356"/>
      <c r="K174" s="356"/>
      <c r="L174" s="356"/>
      <c r="M174" s="356"/>
      <c r="N174" s="356"/>
      <c r="O174" s="357"/>
    </row>
    <row r="175" spans="1:15" ht="18" customHeight="1">
      <c r="A175" s="347" t="str">
        <f>"7.  "&amp;'Category Budget'!$D$8&amp;" (non-CEC Share):"</f>
        <v>7.  Match Share (non-CEC Share):</v>
      </c>
      <c r="B175" s="348"/>
      <c r="C175" s="348"/>
      <c r="D175" s="348"/>
      <c r="E175" s="348"/>
      <c r="F175" s="348"/>
      <c r="G175" s="348"/>
      <c r="H175" s="348"/>
      <c r="I175" s="348"/>
      <c r="J175" s="348"/>
      <c r="K175" s="348"/>
      <c r="L175" s="348"/>
      <c r="M175" s="348"/>
      <c r="N175" s="348"/>
      <c r="O175" s="349"/>
    </row>
    <row r="176" spans="1:15" ht="18" customHeight="1">
      <c r="A176" s="350" t="str">
        <f>"If applicable to the agreement, per the solicitation manual, insert the dollar amount for expenses to be covered with "&amp;'Category Budget'!$D$8&amp;" funds."</f>
        <v>If applicable to the agreement, per the solicitation manual, insert the dollar amount for expenses to be covered with Match Share funds.</v>
      </c>
      <c r="B176" s="216"/>
      <c r="C176" s="216"/>
      <c r="D176" s="216"/>
      <c r="E176" s="216"/>
      <c r="F176" s="216"/>
      <c r="G176" s="216"/>
      <c r="H176" s="216"/>
      <c r="I176" s="216"/>
      <c r="J176" s="216"/>
      <c r="K176" s="216"/>
      <c r="L176" s="216"/>
      <c r="M176" s="216"/>
      <c r="N176" s="216"/>
      <c r="O176" s="351"/>
    </row>
    <row r="177" spans="1:15" ht="18" customHeight="1">
      <c r="A177" s="355" t="s">
        <v>124</v>
      </c>
      <c r="B177" s="356"/>
      <c r="C177" s="356"/>
      <c r="D177" s="356"/>
      <c r="E177" s="356"/>
      <c r="F177" s="356"/>
      <c r="G177" s="356"/>
      <c r="H177" s="356"/>
      <c r="I177" s="356"/>
      <c r="J177" s="356"/>
      <c r="K177" s="356"/>
      <c r="L177" s="356"/>
      <c r="M177" s="356"/>
      <c r="N177" s="356"/>
      <c r="O177" s="357"/>
    </row>
    <row r="178" spans="1:15" ht="72" customHeight="1">
      <c r="A178" s="346" t="s">
        <v>792</v>
      </c>
      <c r="B178" s="346"/>
      <c r="C178" s="346"/>
      <c r="D178" s="346"/>
      <c r="E178" s="346"/>
      <c r="F178" s="346"/>
      <c r="G178" s="346"/>
      <c r="H178" s="346"/>
      <c r="I178" s="346"/>
      <c r="J178" s="346"/>
      <c r="K178" s="346"/>
      <c r="L178" s="346"/>
      <c r="M178" s="346"/>
      <c r="N178" s="346"/>
      <c r="O178" s="346"/>
    </row>
    <row r="179" spans="1:15" ht="72" customHeight="1">
      <c r="A179" s="346" t="s">
        <v>793</v>
      </c>
      <c r="B179" s="346"/>
      <c r="C179" s="346"/>
      <c r="D179" s="346"/>
      <c r="E179" s="346"/>
      <c r="F179" s="346"/>
      <c r="G179" s="346"/>
      <c r="H179" s="346"/>
      <c r="I179" s="346"/>
      <c r="J179" s="346"/>
      <c r="K179" s="346"/>
      <c r="L179" s="346"/>
      <c r="M179" s="346"/>
      <c r="N179" s="346"/>
      <c r="O179" s="346"/>
    </row>
    <row r="180" spans="1:15" ht="18" customHeight="1">
      <c r="A180" s="232" t="s">
        <v>794</v>
      </c>
      <c r="B180" s="232"/>
      <c r="C180" s="232"/>
      <c r="D180" s="232"/>
      <c r="E180" s="232"/>
      <c r="F180" s="232"/>
      <c r="G180" s="232"/>
      <c r="H180" s="232"/>
      <c r="I180" s="232"/>
      <c r="J180" s="232"/>
      <c r="K180" s="232"/>
      <c r="L180" s="232"/>
      <c r="M180" s="232"/>
      <c r="N180" s="232"/>
      <c r="O180" s="232"/>
    </row>
    <row r="181" spans="1:15" ht="18" customHeight="1">
      <c r="A181" s="346" t="s">
        <v>126</v>
      </c>
      <c r="B181" s="346"/>
      <c r="C181" s="346"/>
      <c r="D181" s="346"/>
      <c r="E181" s="346"/>
      <c r="F181" s="346"/>
      <c r="G181" s="346"/>
      <c r="H181" s="346"/>
      <c r="I181" s="346"/>
      <c r="J181" s="346"/>
      <c r="K181" s="346"/>
      <c r="L181" s="346"/>
      <c r="M181" s="346"/>
      <c r="N181" s="346"/>
      <c r="O181" s="346"/>
    </row>
    <row r="182" spans="1:15" ht="54" customHeight="1">
      <c r="A182" s="386" t="s">
        <v>795</v>
      </c>
      <c r="B182" s="386"/>
      <c r="C182" s="386"/>
      <c r="D182" s="386"/>
      <c r="E182" s="386"/>
      <c r="F182" s="386"/>
      <c r="G182" s="386"/>
      <c r="H182" s="386"/>
      <c r="I182" s="386"/>
      <c r="J182" s="386"/>
      <c r="K182" s="386"/>
      <c r="L182" s="386"/>
      <c r="M182" s="386"/>
      <c r="N182" s="386"/>
      <c r="O182" s="386"/>
    </row>
    <row r="183" spans="1:15" ht="12.95" customHeight="1">
      <c r="A183" s="407"/>
      <c r="B183" s="407"/>
      <c r="C183" s="407"/>
      <c r="D183" s="407"/>
      <c r="E183" s="407"/>
      <c r="F183" s="407"/>
      <c r="G183" s="407"/>
      <c r="H183" s="407"/>
      <c r="I183" s="407"/>
      <c r="J183" s="407"/>
      <c r="K183" s="407"/>
      <c r="L183" s="407"/>
      <c r="M183" s="407"/>
      <c r="N183" s="407"/>
      <c r="O183" s="407"/>
    </row>
    <row r="184" spans="1:15" ht="36" customHeight="1">
      <c r="A184" s="406" t="s">
        <v>796</v>
      </c>
      <c r="B184" s="406"/>
      <c r="C184" s="406"/>
      <c r="D184" s="406"/>
      <c r="E184" s="406"/>
      <c r="F184" s="406"/>
      <c r="G184" s="406"/>
      <c r="H184" s="406"/>
      <c r="I184" s="406"/>
      <c r="J184" s="406"/>
      <c r="K184" s="406"/>
      <c r="L184" s="406"/>
      <c r="M184" s="406"/>
      <c r="N184" s="406"/>
      <c r="O184" s="406"/>
    </row>
    <row r="185" spans="1:15" ht="15">
      <c r="A185" s="232" t="s">
        <v>797</v>
      </c>
      <c r="B185" s="232"/>
      <c r="C185" s="232"/>
      <c r="D185" s="232"/>
      <c r="E185" s="232"/>
      <c r="F185" s="232"/>
      <c r="G185" s="232"/>
      <c r="H185" s="232"/>
      <c r="I185" s="232"/>
      <c r="J185" s="232"/>
      <c r="K185" s="232"/>
      <c r="L185" s="232"/>
      <c r="M185" s="232"/>
      <c r="N185" s="232"/>
      <c r="O185" s="232"/>
    </row>
    <row r="186" spans="1:15" ht="15">
      <c r="A186" s="232" t="s">
        <v>798</v>
      </c>
      <c r="B186" s="232"/>
      <c r="C186" s="232"/>
      <c r="D186" s="232"/>
      <c r="E186" s="232"/>
      <c r="F186" s="232"/>
      <c r="G186" s="232"/>
      <c r="H186" s="232"/>
      <c r="I186" s="232"/>
      <c r="J186" s="232"/>
      <c r="K186" s="232"/>
      <c r="L186" s="232"/>
      <c r="M186" s="232"/>
      <c r="N186" s="232"/>
      <c r="O186" s="232"/>
    </row>
    <row r="187" spans="1:15" ht="15">
      <c r="A187" s="232" t="s">
        <v>799</v>
      </c>
      <c r="B187" s="232"/>
      <c r="C187" s="232"/>
      <c r="D187" s="232"/>
      <c r="E187" s="232"/>
      <c r="F187" s="232"/>
      <c r="G187" s="232"/>
      <c r="H187" s="232"/>
      <c r="I187" s="232"/>
      <c r="J187" s="232"/>
      <c r="K187" s="232"/>
      <c r="L187" s="232"/>
      <c r="M187" s="232"/>
      <c r="N187" s="232"/>
      <c r="O187" s="232"/>
    </row>
    <row r="188" spans="1:15" ht="18" customHeight="1">
      <c r="A188" s="347" t="str">
        <f>"14.  "&amp;'Category Budget'!$C$8&amp;" (non-CEC Share):"</f>
        <v>14.  [Other Entity] Share (non-CEC Share):</v>
      </c>
      <c r="B188" s="348"/>
      <c r="C188" s="348"/>
      <c r="D188" s="348"/>
      <c r="E188" s="348"/>
      <c r="F188" s="348"/>
      <c r="G188" s="348"/>
      <c r="H188" s="348"/>
      <c r="I188" s="348"/>
      <c r="J188" s="348"/>
      <c r="K188" s="348"/>
      <c r="L188" s="348"/>
      <c r="M188" s="348"/>
      <c r="N188" s="348"/>
      <c r="O188" s="349"/>
    </row>
    <row r="189" spans="1:15" ht="54" customHeight="1">
      <c r="A189" s="350" t="str">
        <f>"If applicable to the agreement, per the solicitation manual, insert the dollar amount of profit costs for expenses to be covered with "&amp;'Category Budget'!$C$8&amp;" funds.  If the "&amp;'Category Budget'!$C$8&amp;" funds are NOT applicable to the agreement, the related cells are typically not visible."</f>
        <v>If applicable to the agreement, per the solicitation manual, insert the dollar amount of profit costs for expenses to be covered with [Other Entity] Share funds.  If the [Other Entity] Share funds are NOT applicable to the agreement, the related cells are typically not visible.</v>
      </c>
      <c r="B189" s="216"/>
      <c r="C189" s="216"/>
      <c r="D189" s="216"/>
      <c r="E189" s="216"/>
      <c r="F189" s="216"/>
      <c r="G189" s="216"/>
      <c r="H189" s="216"/>
      <c r="I189" s="216"/>
      <c r="J189" s="216"/>
      <c r="K189" s="216"/>
      <c r="L189" s="216"/>
      <c r="M189" s="216"/>
      <c r="N189" s="216"/>
      <c r="O189" s="351"/>
    </row>
    <row r="190" spans="1:15" ht="18" customHeight="1">
      <c r="A190" s="355" t="s">
        <v>124</v>
      </c>
      <c r="B190" s="356"/>
      <c r="C190" s="356"/>
      <c r="D190" s="356"/>
      <c r="E190" s="356"/>
      <c r="F190" s="356"/>
      <c r="G190" s="356"/>
      <c r="H190" s="356"/>
      <c r="I190" s="356"/>
      <c r="J190" s="356"/>
      <c r="K190" s="356"/>
      <c r="L190" s="356"/>
      <c r="M190" s="356"/>
      <c r="N190" s="356"/>
      <c r="O190" s="357"/>
    </row>
    <row r="191" spans="1:15" ht="18" customHeight="1">
      <c r="A191" s="347" t="str">
        <f>"15.  "&amp;'Category Budget'!$D$8&amp;" (non-CEC Share):"</f>
        <v>15.  Match Share (non-CEC Share):</v>
      </c>
      <c r="B191" s="348"/>
      <c r="C191" s="348"/>
      <c r="D191" s="348"/>
      <c r="E191" s="348"/>
      <c r="F191" s="348"/>
      <c r="G191" s="348"/>
      <c r="H191" s="348"/>
      <c r="I191" s="348"/>
      <c r="J191" s="348"/>
      <c r="K191" s="348"/>
      <c r="L191" s="348"/>
      <c r="M191" s="348"/>
      <c r="N191" s="348"/>
      <c r="O191" s="349"/>
    </row>
    <row r="192" spans="1:15" ht="36" customHeight="1">
      <c r="A192" s="350" t="str">
        <f>"If applicable to the agreement, per the solicitation manual, insert the dollar amount of profit costs for expenses to be covered with "&amp;'Category Budget'!$D$8&amp;" funds."</f>
        <v>If applicable to the agreement, per the solicitation manual, insert the dollar amount of profit costs for expenses to be covered with Match Share funds.</v>
      </c>
      <c r="B192" s="216"/>
      <c r="C192" s="216"/>
      <c r="D192" s="216"/>
      <c r="E192" s="216"/>
      <c r="F192" s="216"/>
      <c r="G192" s="216"/>
      <c r="H192" s="216"/>
      <c r="I192" s="216"/>
      <c r="J192" s="216"/>
      <c r="K192" s="216"/>
      <c r="L192" s="216"/>
      <c r="M192" s="216"/>
      <c r="N192" s="216"/>
      <c r="O192" s="351"/>
    </row>
    <row r="193" spans="1:15" ht="18" customHeight="1">
      <c r="A193" s="355" t="s">
        <v>124</v>
      </c>
      <c r="B193" s="356"/>
      <c r="C193" s="356"/>
      <c r="D193" s="356"/>
      <c r="E193" s="356"/>
      <c r="F193" s="356"/>
      <c r="G193" s="356"/>
      <c r="H193" s="356"/>
      <c r="I193" s="356"/>
      <c r="J193" s="356"/>
      <c r="K193" s="356"/>
      <c r="L193" s="356"/>
      <c r="M193" s="356"/>
      <c r="N193" s="356"/>
      <c r="O193" s="357"/>
    </row>
    <row r="194" spans="1:15" ht="36" customHeight="1">
      <c r="A194" s="346" t="s">
        <v>800</v>
      </c>
      <c r="B194" s="346"/>
      <c r="C194" s="346"/>
      <c r="D194" s="346"/>
      <c r="E194" s="346"/>
      <c r="F194" s="346"/>
      <c r="G194" s="346"/>
      <c r="H194" s="346"/>
      <c r="I194" s="346"/>
      <c r="J194" s="346"/>
      <c r="K194" s="346"/>
      <c r="L194" s="346"/>
      <c r="M194" s="346"/>
      <c r="N194" s="346"/>
      <c r="O194" s="346"/>
    </row>
    <row r="195" spans="1:15" ht="72" customHeight="1">
      <c r="A195" s="346" t="s">
        <v>801</v>
      </c>
      <c r="B195" s="346"/>
      <c r="C195" s="346"/>
      <c r="D195" s="346"/>
      <c r="E195" s="346"/>
      <c r="F195" s="346"/>
      <c r="G195" s="346"/>
      <c r="H195" s="346"/>
      <c r="I195" s="346"/>
      <c r="J195" s="346"/>
      <c r="K195" s="346"/>
      <c r="L195" s="346"/>
      <c r="M195" s="346"/>
      <c r="N195" s="346"/>
      <c r="O195" s="346"/>
    </row>
    <row r="196" spans="1:15" ht="108" customHeight="1">
      <c r="A196" s="346" t="s">
        <v>802</v>
      </c>
      <c r="B196" s="346"/>
      <c r="C196" s="346"/>
      <c r="D196" s="346"/>
      <c r="E196" s="346"/>
      <c r="F196" s="346"/>
      <c r="G196" s="346"/>
      <c r="H196" s="346"/>
      <c r="I196" s="346"/>
      <c r="J196" s="346"/>
      <c r="K196" s="346"/>
      <c r="L196" s="346"/>
      <c r="M196" s="346"/>
      <c r="N196" s="346"/>
      <c r="O196" s="346"/>
    </row>
    <row r="197" spans="1:15" ht="72" customHeight="1">
      <c r="A197" s="346" t="s">
        <v>803</v>
      </c>
      <c r="B197" s="346"/>
      <c r="C197" s="346"/>
      <c r="D197" s="346"/>
      <c r="E197" s="346"/>
      <c r="F197" s="346"/>
      <c r="G197" s="346"/>
      <c r="H197" s="346"/>
      <c r="I197" s="346"/>
      <c r="J197" s="346"/>
      <c r="K197" s="346"/>
      <c r="L197" s="346"/>
      <c r="M197" s="346"/>
      <c r="N197" s="346"/>
      <c r="O197" s="346"/>
    </row>
    <row r="198" spans="1:15" ht="18" customHeight="1">
      <c r="A198" s="232" t="s">
        <v>804</v>
      </c>
      <c r="B198" s="232"/>
      <c r="C198" s="232"/>
      <c r="D198" s="232"/>
      <c r="E198" s="232"/>
      <c r="F198" s="232"/>
      <c r="G198" s="232"/>
      <c r="H198" s="232"/>
      <c r="I198" s="232"/>
      <c r="J198" s="232"/>
      <c r="K198" s="232"/>
      <c r="L198" s="232"/>
      <c r="M198" s="232"/>
      <c r="N198" s="232"/>
      <c r="O198" s="232"/>
    </row>
    <row r="199" spans="1:15" ht="18" customHeight="1">
      <c r="A199" s="346" t="s">
        <v>805</v>
      </c>
      <c r="B199" s="346"/>
      <c r="C199" s="346"/>
      <c r="D199" s="346"/>
      <c r="E199" s="346"/>
      <c r="F199" s="346"/>
      <c r="G199" s="346"/>
      <c r="H199" s="346"/>
      <c r="I199" s="346"/>
      <c r="J199" s="346"/>
      <c r="K199" s="346"/>
      <c r="L199" s="346"/>
      <c r="M199" s="346"/>
      <c r="N199" s="346"/>
      <c r="O199" s="346"/>
    </row>
    <row r="200" spans="1:15" ht="54" customHeight="1">
      <c r="A200" s="386" t="s">
        <v>806</v>
      </c>
      <c r="B200" s="386"/>
      <c r="C200" s="386"/>
      <c r="D200" s="386"/>
      <c r="E200" s="386"/>
      <c r="F200" s="386"/>
      <c r="G200" s="386"/>
      <c r="H200" s="386"/>
      <c r="I200" s="386"/>
      <c r="J200" s="386"/>
      <c r="K200" s="386"/>
      <c r="L200" s="386"/>
      <c r="M200" s="386"/>
      <c r="N200" s="386"/>
      <c r="O200" s="386"/>
    </row>
    <row r="201" spans="1:15">
      <c r="A201" s="199"/>
      <c r="B201" s="145"/>
      <c r="C201" s="145"/>
      <c r="D201" s="145"/>
      <c r="E201" s="145"/>
      <c r="F201" s="145"/>
      <c r="G201" s="145"/>
      <c r="H201" s="145"/>
      <c r="I201" s="145"/>
      <c r="J201" s="145"/>
      <c r="K201" s="23"/>
      <c r="L201" s="23"/>
      <c r="M201" s="23"/>
      <c r="N201" s="23"/>
      <c r="O201" s="23"/>
    </row>
  </sheetData>
  <sheetProtection algorithmName="SHA-512" hashValue="Su2m4FhLFvy8gcB5ucINCohEPoh8t3J/kyxg1UmyiezEqrPcnZSOWaYCw9e5PyRF7hdBbvk/xiFh0MbT8Bfx5w==" saltValue="77RbdhcO4Q1gbT8kj4PCPw==" spinCount="100000" sheet="1" formatColumns="0" formatRows="0"/>
  <mergeCells count="288">
    <mergeCell ref="A162:O162"/>
    <mergeCell ref="A163:O163"/>
    <mergeCell ref="A183:O183"/>
    <mergeCell ref="A184:O184"/>
    <mergeCell ref="A166:O166"/>
    <mergeCell ref="A167:O167"/>
    <mergeCell ref="A165:O165"/>
    <mergeCell ref="A168:O168"/>
    <mergeCell ref="A169:O169"/>
    <mergeCell ref="A170:O170"/>
    <mergeCell ref="A177:O177"/>
    <mergeCell ref="A182:O182"/>
    <mergeCell ref="A164:O164"/>
    <mergeCell ref="A195:O195"/>
    <mergeCell ref="A196:O196"/>
    <mergeCell ref="A185:O185"/>
    <mergeCell ref="A186:O186"/>
    <mergeCell ref="A187:O187"/>
    <mergeCell ref="A194:O194"/>
    <mergeCell ref="A197:O197"/>
    <mergeCell ref="O29:O35"/>
    <mergeCell ref="A36:A42"/>
    <mergeCell ref="F36:F42"/>
    <mergeCell ref="H36:H42"/>
    <mergeCell ref="I36:I42"/>
    <mergeCell ref="J36:J42"/>
    <mergeCell ref="K36:K42"/>
    <mergeCell ref="L36:L42"/>
    <mergeCell ref="N36:N42"/>
    <mergeCell ref="O36:O42"/>
    <mergeCell ref="A29:A35"/>
    <mergeCell ref="F29:F35"/>
    <mergeCell ref="K50:K56"/>
    <mergeCell ref="L50:L56"/>
    <mergeCell ref="N50:N56"/>
    <mergeCell ref="N29:N35"/>
    <mergeCell ref="K43:K49"/>
    <mergeCell ref="N1:O1"/>
    <mergeCell ref="A159:K159"/>
    <mergeCell ref="N152:N158"/>
    <mergeCell ref="O152:O158"/>
    <mergeCell ref="A153:B153"/>
    <mergeCell ref="A154:B154"/>
    <mergeCell ref="A155:B155"/>
    <mergeCell ref="A156:B156"/>
    <mergeCell ref="A157:B157"/>
    <mergeCell ref="A158:B158"/>
    <mergeCell ref="L152:L158"/>
    <mergeCell ref="J152:J158"/>
    <mergeCell ref="K152:K158"/>
    <mergeCell ref="H152:H158"/>
    <mergeCell ref="I152:I158"/>
    <mergeCell ref="F152:F158"/>
    <mergeCell ref="L8:L14"/>
    <mergeCell ref="N8:N14"/>
    <mergeCell ref="O8:O14"/>
    <mergeCell ref="A8:A14"/>
    <mergeCell ref="F8:F14"/>
    <mergeCell ref="H8:H14"/>
    <mergeCell ref="I8:I14"/>
    <mergeCell ref="I141:I147"/>
    <mergeCell ref="A3:O3"/>
    <mergeCell ref="A4:O4"/>
    <mergeCell ref="A5:O5"/>
    <mergeCell ref="A6:O6"/>
    <mergeCell ref="I15:I21"/>
    <mergeCell ref="I22:I28"/>
    <mergeCell ref="O15:O21"/>
    <mergeCell ref="O22:O28"/>
    <mergeCell ref="A15:A21"/>
    <mergeCell ref="F15:F21"/>
    <mergeCell ref="J15:J21"/>
    <mergeCell ref="K15:K21"/>
    <mergeCell ref="L15:L21"/>
    <mergeCell ref="N15:N21"/>
    <mergeCell ref="A22:A28"/>
    <mergeCell ref="F22:F28"/>
    <mergeCell ref="J22:J28"/>
    <mergeCell ref="K22:K28"/>
    <mergeCell ref="L22:L28"/>
    <mergeCell ref="N22:N28"/>
    <mergeCell ref="H15:H21"/>
    <mergeCell ref="H22:H28"/>
    <mergeCell ref="J8:J14"/>
    <mergeCell ref="K8:K14"/>
    <mergeCell ref="M8:M14"/>
    <mergeCell ref="M15:M21"/>
    <mergeCell ref="G8:G14"/>
    <mergeCell ref="G15:G21"/>
    <mergeCell ref="G22:G28"/>
    <mergeCell ref="G29:G35"/>
    <mergeCell ref="G36:G42"/>
    <mergeCell ref="K29:K35"/>
    <mergeCell ref="L29:L35"/>
    <mergeCell ref="L43:L49"/>
    <mergeCell ref="N43:N49"/>
    <mergeCell ref="O50:O56"/>
    <mergeCell ref="A43:A49"/>
    <mergeCell ref="F43:F49"/>
    <mergeCell ref="H43:H49"/>
    <mergeCell ref="I43:I49"/>
    <mergeCell ref="J43:J49"/>
    <mergeCell ref="K57:K63"/>
    <mergeCell ref="L57:L63"/>
    <mergeCell ref="N57:N63"/>
    <mergeCell ref="O57:O63"/>
    <mergeCell ref="A57:A63"/>
    <mergeCell ref="F57:F63"/>
    <mergeCell ref="H57:H63"/>
    <mergeCell ref="I57:I63"/>
    <mergeCell ref="J57:J63"/>
    <mergeCell ref="G43:G49"/>
    <mergeCell ref="G50:G56"/>
    <mergeCell ref="G57:G63"/>
    <mergeCell ref="O43:O49"/>
    <mergeCell ref="A50:A56"/>
    <mergeCell ref="F50:F56"/>
    <mergeCell ref="H50:H56"/>
    <mergeCell ref="I50:I56"/>
    <mergeCell ref="J50:J56"/>
    <mergeCell ref="A64:A70"/>
    <mergeCell ref="F64:F70"/>
    <mergeCell ref="H64:H70"/>
    <mergeCell ref="I64:I70"/>
    <mergeCell ref="J64:J70"/>
    <mergeCell ref="K64:K70"/>
    <mergeCell ref="L64:L70"/>
    <mergeCell ref="N64:N70"/>
    <mergeCell ref="O64:O70"/>
    <mergeCell ref="G64:G70"/>
    <mergeCell ref="K71:K77"/>
    <mergeCell ref="L71:L77"/>
    <mergeCell ref="N71:N77"/>
    <mergeCell ref="O71:O77"/>
    <mergeCell ref="A78:A84"/>
    <mergeCell ref="F78:F84"/>
    <mergeCell ref="H78:H84"/>
    <mergeCell ref="I78:I84"/>
    <mergeCell ref="J78:J84"/>
    <mergeCell ref="K78:K84"/>
    <mergeCell ref="L78:L84"/>
    <mergeCell ref="N78:N84"/>
    <mergeCell ref="O78:O84"/>
    <mergeCell ref="A71:A77"/>
    <mergeCell ref="F71:F77"/>
    <mergeCell ref="H71:H77"/>
    <mergeCell ref="I71:I77"/>
    <mergeCell ref="J71:J77"/>
    <mergeCell ref="G71:G77"/>
    <mergeCell ref="G78:G84"/>
    <mergeCell ref="K85:K91"/>
    <mergeCell ref="L85:L91"/>
    <mergeCell ref="N85:N91"/>
    <mergeCell ref="O85:O91"/>
    <mergeCell ref="A92:A98"/>
    <mergeCell ref="F92:F98"/>
    <mergeCell ref="H92:H98"/>
    <mergeCell ref="I92:I98"/>
    <mergeCell ref="J92:J98"/>
    <mergeCell ref="K92:K98"/>
    <mergeCell ref="L92:L98"/>
    <mergeCell ref="N92:N98"/>
    <mergeCell ref="O92:O98"/>
    <mergeCell ref="A85:A91"/>
    <mergeCell ref="F85:F91"/>
    <mergeCell ref="H85:H91"/>
    <mergeCell ref="I85:I91"/>
    <mergeCell ref="J85:J91"/>
    <mergeCell ref="G85:G91"/>
    <mergeCell ref="G92:G98"/>
    <mergeCell ref="I106:I112"/>
    <mergeCell ref="J106:J112"/>
    <mergeCell ref="K106:K112"/>
    <mergeCell ref="L106:L112"/>
    <mergeCell ref="N106:N112"/>
    <mergeCell ref="O106:O112"/>
    <mergeCell ref="I99:I105"/>
    <mergeCell ref="J99:J105"/>
    <mergeCell ref="K113:K119"/>
    <mergeCell ref="L113:L119"/>
    <mergeCell ref="N113:N119"/>
    <mergeCell ref="O113:O119"/>
    <mergeCell ref="A1:B1"/>
    <mergeCell ref="A120:A126"/>
    <mergeCell ref="F120:F126"/>
    <mergeCell ref="H120:H126"/>
    <mergeCell ref="I120:I126"/>
    <mergeCell ref="J120:J126"/>
    <mergeCell ref="A106:A112"/>
    <mergeCell ref="F106:F112"/>
    <mergeCell ref="H106:H112"/>
    <mergeCell ref="A99:A105"/>
    <mergeCell ref="F99:F105"/>
    <mergeCell ref="H99:H105"/>
    <mergeCell ref="H29:H35"/>
    <mergeCell ref="I29:I35"/>
    <mergeCell ref="J29:J35"/>
    <mergeCell ref="A2:O2"/>
    <mergeCell ref="K120:K126"/>
    <mergeCell ref="L120:L126"/>
    <mergeCell ref="N120:N126"/>
    <mergeCell ref="O120:O126"/>
    <mergeCell ref="K99:K105"/>
    <mergeCell ref="L99:L105"/>
    <mergeCell ref="N99:N105"/>
    <mergeCell ref="O99:O105"/>
    <mergeCell ref="A113:A119"/>
    <mergeCell ref="F113:F119"/>
    <mergeCell ref="H113:H119"/>
    <mergeCell ref="I113:I119"/>
    <mergeCell ref="J113:J119"/>
    <mergeCell ref="A141:A147"/>
    <mergeCell ref="F141:F147"/>
    <mergeCell ref="J141:J147"/>
    <mergeCell ref="I127:I133"/>
    <mergeCell ref="J127:J133"/>
    <mergeCell ref="A200:O200"/>
    <mergeCell ref="A161:O161"/>
    <mergeCell ref="K127:K133"/>
    <mergeCell ref="L127:L133"/>
    <mergeCell ref="N127:N133"/>
    <mergeCell ref="O127:O133"/>
    <mergeCell ref="A134:A140"/>
    <mergeCell ref="F134:F140"/>
    <mergeCell ref="H134:H140"/>
    <mergeCell ref="I134:I140"/>
    <mergeCell ref="J134:J140"/>
    <mergeCell ref="K134:K140"/>
    <mergeCell ref="L134:L140"/>
    <mergeCell ref="N134:N140"/>
    <mergeCell ref="O134:O140"/>
    <mergeCell ref="A127:A133"/>
    <mergeCell ref="F127:F133"/>
    <mergeCell ref="H127:H133"/>
    <mergeCell ref="L141:L147"/>
    <mergeCell ref="N141:N147"/>
    <mergeCell ref="O141:O147"/>
    <mergeCell ref="A148:K148"/>
    <mergeCell ref="H141:H147"/>
    <mergeCell ref="G152:G158"/>
    <mergeCell ref="G99:G105"/>
    <mergeCell ref="G106:G112"/>
    <mergeCell ref="G113:G119"/>
    <mergeCell ref="G120:G126"/>
    <mergeCell ref="G127:G133"/>
    <mergeCell ref="G134:G140"/>
    <mergeCell ref="G141:G147"/>
    <mergeCell ref="M22:M28"/>
    <mergeCell ref="M29:M35"/>
    <mergeCell ref="M36:M42"/>
    <mergeCell ref="M43:M49"/>
    <mergeCell ref="M50:M56"/>
    <mergeCell ref="M57:M63"/>
    <mergeCell ref="M64:M70"/>
    <mergeCell ref="M71:M77"/>
    <mergeCell ref="M78:M84"/>
    <mergeCell ref="M85:M91"/>
    <mergeCell ref="M92:M98"/>
    <mergeCell ref="M99:M105"/>
    <mergeCell ref="M106:M112"/>
    <mergeCell ref="M113:M119"/>
    <mergeCell ref="M120:M126"/>
    <mergeCell ref="M127:M133"/>
    <mergeCell ref="M134:M140"/>
    <mergeCell ref="A198:O198"/>
    <mergeCell ref="A199:O199"/>
    <mergeCell ref="A188:O188"/>
    <mergeCell ref="A189:O189"/>
    <mergeCell ref="A190:O190"/>
    <mergeCell ref="A191:O191"/>
    <mergeCell ref="A192:O192"/>
    <mergeCell ref="A193:O193"/>
    <mergeCell ref="M141:M147"/>
    <mergeCell ref="M152:M158"/>
    <mergeCell ref="A151:B151"/>
    <mergeCell ref="A152:B152"/>
    <mergeCell ref="A150:O150"/>
    <mergeCell ref="K141:K147"/>
    <mergeCell ref="A171:O171"/>
    <mergeCell ref="A178:O178"/>
    <mergeCell ref="A180:O180"/>
    <mergeCell ref="A181:O181"/>
    <mergeCell ref="A179:O179"/>
    <mergeCell ref="A174:O174"/>
    <mergeCell ref="A173:O173"/>
    <mergeCell ref="A172:O172"/>
    <mergeCell ref="A175:O175"/>
    <mergeCell ref="A176:O176"/>
  </mergeCells>
  <conditionalFormatting sqref="L8:L147 L152">
    <cfRule type="expression" dxfId="0" priority="145">
      <formula>$L8&gt;ROUND($F8*$J8,0)</formula>
    </cfRule>
  </conditionalFormatting>
  <dataValidations count="20">
    <dataValidation allowBlank="1" showErrorMessage="1" prompt="If direct labor is being used as a base for this indirect cost, please enter the total amount of direct labor" sqref="C15:E15 C22:E22 C141:E141 C8:E8 C29:E29 C36:E36 C43:E43 C50:E50 C57:E57 C64:E64 C71:E71 C78:E78 C85:E85 C92:E92 C99:E99 C106:E106 C113:E113 C120:E120 C127:E127 C134:E134" xr:uid="{ACA72C38-A803-4A25-9881-8D961FBEEDA6}"/>
    <dataValidation allowBlank="1" showErrorMessage="1" prompt="If travel is being used as a base for this indirect cost, please enter the total amount of travel" sqref="C17:E17 C24:E24 C143:E143 C10:E10 C31:E31 C38:E38 C45:E45 C52:E52 C59:E59 C66:E66 C73:E73 C80:E80 C87:E87 C94:E94 C101:E101 C108:E108 C115:E115 C122:E122 C129:E129 C136:E136" xr:uid="{BF0FF781-44FF-4D56-9204-29C6DACEE11B}"/>
    <dataValidation allowBlank="1" showErrorMessage="1" prompt="If materials and miscellaneous costs are being used as a base for this indirect cost, please enter the total amount of materials and miscellaneous costs" sqref="C19:E19 C26:E26 C145:E145 C12:E12 C33:E33 C40:E40 C47:E47 C54:E54 C61:E61 C68:E68 C75:E75 C82:E82 C89:E89 C96:E96 C103:E103 C110:E110 C117:E117 C124:E124 C131:E131 C138:E138" xr:uid="{DA0A8B0B-2246-491F-8DC9-1193363E208D}"/>
    <dataValidation allowBlank="1" showErrorMessage="1" prompt="Please enter the actual indirect cost percentage rate" sqref="J8:J147" xr:uid="{C6C4B735-0F9F-4BF0-BF1D-3B9C3CB4069E}"/>
    <dataValidation allowBlank="1" showErrorMessage="1" prompt="Please enter the amount being paid by C E C funds" sqref="L152:L158 L8:L147" xr:uid="{7976DC99-0498-4085-B8F6-D54F12F45EC1}"/>
    <dataValidation allowBlank="1" showErrorMessage="1" prompt="Please enter the amount being paid by match funds" sqref="M152:N158 M8:N147" xr:uid="{27203BC8-CF3C-4615-B9D0-0D546F440851}"/>
    <dataValidation allowBlank="1" showErrorMessage="1" prompt="If direct labor is being used as a profit base, please enter the total amount of direct labor" sqref="C152:E152" xr:uid="{547D0D82-9007-4D95-B36D-E3A69E6C6A87}"/>
    <dataValidation allowBlank="1" showErrorMessage="1" prompt="If fringe benefits is being used as a profit base, please enter the total amount of fringe benefits" sqref="C153:E153" xr:uid="{077B725C-BAAB-4AB0-864E-FE87EA9DD9AF}"/>
    <dataValidation allowBlank="1" showErrorMessage="1" prompt="If travel is being used as a profit base, please enter the total amount of travel" sqref="C154:E154" xr:uid="{7D4BB1CB-C5EA-4422-9272-60B5AF841D7E}"/>
    <dataValidation allowBlank="1" showErrorMessage="1" prompt="If equipment is being used as a profit base, please enter the total amount of equipment" sqref="C155:E155" xr:uid="{AA2B4438-F234-41DD-8489-6620B1FEE716}"/>
    <dataValidation allowBlank="1" showErrorMessage="1" prompt="If materials and miscellaneous are being used as a profit base, please enter the total amount of materials and miscellaneous" sqref="C156:E156" xr:uid="{ED0935F2-419A-43BF-AA9C-1CE13E71815E}"/>
    <dataValidation allowBlank="1" showErrorMessage="1" prompt="If subrecipients and vendors are being used as a profit base, please enter the total amount of subrecipients and vendors" sqref="C157:E157" xr:uid="{4C9C2222-4B90-4443-B2A3-CD01900818B3}"/>
    <dataValidation allowBlank="1" showErrorMessage="1" prompt="If indirect costs are being used as a profit base, please enter the total amount of indirect costs" sqref="C158:E158" xr:uid="{6D1B1BB8-FD3F-45E3-818F-EB3A6CBBB74B}"/>
    <dataValidation allowBlank="1" showErrorMessage="1" prompt="Please enter the profit percentage rate" sqref="J152:J158" xr:uid="{BB6EB6D7-0F4B-4142-9054-038FECFB1263}"/>
    <dataValidation allowBlank="1" showErrorMessage="1" prompt="Please enter the name of the indirect cost" sqref="A8:A147" xr:uid="{ABDAAFC2-BB9E-4153-A448-E7A49A4E81F7}"/>
    <dataValidation allowBlank="1" showErrorMessage="1" prompt="If fringe benefits are being used as a base for this indirect cost, please enter the total amount of fringe benefits" sqref="C16:E16 C23:E23 C142:E142 C9:E9 C30:E30 C37:E37 C44:E44 C51:E51 C58:E58 C65:E65 C72:E72 C79:E79 C86:E86 C93:E93 C100:E100 C107:E107 C114:E114 C121:E121 C128:E128 C135:E135" xr:uid="{04E0D051-9670-49D7-ACB2-FCFCFDC3ED7C}"/>
    <dataValidation allowBlank="1" showErrorMessage="1" prompt="If equipment is being used as a base for this indirect cost, please enter the total amount of equipment" sqref="C18:E18 C25:E25 C144:E144 C11:E11 C32:E32 C39:E39 C46:E46 C53:E53 C60:E60 C67:E67 C74:E74 C81:E81 C88:E88 C95:E95 C102:E102 C109:E109 C116:E116 C123:E123 C130:E130 C137:E137" xr:uid="{25B5AD02-3B64-452D-A79A-BBEEBB451A05}"/>
    <dataValidation allowBlank="1" showErrorMessage="1" prompt="If subrecipients and/or vendors are being used as a base for this indirect cost, please enter the total amount of subrecipients and/or vendors" sqref="C20:E20 C27:E27 C146:E146 C13:E13 C34:E34 C41:E41 C48:E48 C55:E55 C62:E62 C69:E69 C76:E76 C83:E83 C90:E90 C97:E97 C104:E104 C111:E111 C118:E118 C125:E125 C132:E132 C139:E139" xr:uid="{63A8D40F-83AE-4A0D-AD8B-EBC5225D937D}"/>
    <dataValidation allowBlank="1" showErrorMessage="1" prompt="If other indirect costs are being used as a base for this indirect cost, please enter the total amount of those other indirect costs" sqref="C21:E21 C14:E14 C147:E147 C28:E28 C35:E35 C42:E42 C49:E49 C56:E56 C63:E63 C70:E70 C77:E77 C84:E84 C91:E91 C98:E98 C105:E105 C112:E112 C119:E119 C126:E126 C133:E133 C140:E140" xr:uid="{AC51D240-790B-4667-9475-D9EDE00640EE}"/>
    <dataValidation allowBlank="1" showErrorMessage="1" prompt="This is the budget worksheet indirect costs and profit sheet" sqref="A2" xr:uid="{0227DCC7-4684-4F1C-9188-F14D42C7FD2F}"/>
  </dataValidations>
  <printOptions horizontalCentered="1"/>
  <pageMargins left="0.25" right="0.25" top="0.75" bottom="0.75" header="0.3" footer="0.3"/>
  <pageSetup scale="38" firstPageNumber="20" fitToHeight="20" orientation="landscape" r:id="rId1"/>
  <headerFooter>
    <oddFooter xml:space="preserve">&amp;L
August 2026
&amp;C
Page &amp;P of &amp;N
&amp;RGFO-26-501
Innovations in open data and modeling
</oddFooter>
  </headerFooter>
  <rowBreaks count="1" manualBreakCount="1">
    <brk id="160" max="14"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one of the three options for your Indirect Cost Rate" xr:uid="{00000000-0002-0000-0900-000002000000}">
          <x14:formula1>
            <xm:f>Lists!$A$20:$A$23</xm:f>
          </x14:formula1>
          <xm:sqref>A5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7E960-0E77-4301-BB4D-595E551D4176}"/>
</file>

<file path=customXml/itemProps2.xml><?xml version="1.0" encoding="utf-8"?>
<ds:datastoreItem xmlns:ds="http://schemas.openxmlformats.org/officeDocument/2006/customXml" ds:itemID="{9C288D97-ABD4-4E66-A5E8-CE88F140AA8E}"/>
</file>

<file path=customXml/itemProps3.xml><?xml version="1.0" encoding="utf-8"?>
<ds:datastoreItem xmlns:ds="http://schemas.openxmlformats.org/officeDocument/2006/customXml" ds:itemID="{9EEA2558-6596-4C4A-BFA4-9E26A7367BB6}"/>
</file>

<file path=docProps/app.xml><?xml version="1.0" encoding="utf-8"?>
<Properties xmlns="http://schemas.openxmlformats.org/officeDocument/2006/extended-properties" xmlns:vt="http://schemas.openxmlformats.org/officeDocument/2006/docPropsVTypes">
  <Application>Microsoft Excel Online</Application>
  <Manager/>
  <Company>CEC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Workbook</dc:title>
  <dc:subject>Standard</dc:subject>
  <dc:creator>CEC</dc:creator>
  <cp:keywords/>
  <dc:description>TUG Release 0804_x000d_
Revision 0804</dc:description>
  <cp:lastModifiedBy>Field, Emily@Energy</cp:lastModifiedBy>
  <cp:revision/>
  <dcterms:created xsi:type="dcterms:W3CDTF">2001-03-30T19:12:58Z</dcterms:created>
  <dcterms:modified xsi:type="dcterms:W3CDTF">2026-08-26T20:55:58Z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MediaServiceImageTags">
    <vt:lpwstr/>
  </property>
  <property fmtid="{D5CDD505-2E9C-101B-9397-08002B2CF9AE}" pid="6" name="Order">
    <vt:r8>3716700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