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https://caenergy-my.sharepoint.com/personal/eilene_cary_energy_ca_gov/Documents/$ Contract, Grant &amp; Loan (CGL) Info/GFO-26-302 FPIP 2026 (Punch)/Posted Docs/"/>
    </mc:Choice>
  </mc:AlternateContent>
  <xr:revisionPtr revIDLastSave="7" documentId="13_ncr:1_{6818843B-1C7F-477B-96AC-4BDFFA00CC20}" xr6:coauthVersionLast="47" xr6:coauthVersionMax="47" xr10:uidLastSave="{63A6443D-2656-4CEA-98B1-64E7F8E97118}"/>
  <workbookProtection workbookAlgorithmName="SHA-512" workbookHashValue="qHmK8womYPzht/cW3JXBlbwIVI4c744uXUwbG9Z/0IdGt/0XC3tRRWm2UoCAOofH02yGH2J85F+jLiYJ3CiiIA==" workbookSaltValue="J+SQABISysDIyZyEzBThWA==" workbookSpinCount="100000" lockStructure="1"/>
  <bookViews>
    <workbookView xWindow="-120" yWindow="-120" windowWidth="29040" windowHeight="15720" tabRatio="734" activeTab="1" xr2:uid="{0122F091-A7A6-4663-B448-DA10751A2111}"/>
  </bookViews>
  <sheets>
    <sheet name="Instructions" sheetId="133" r:id="rId1"/>
    <sheet name="Category Budget" sheetId="131" r:id="rId2"/>
    <sheet name="Direct Labor" sheetId="52" state="hidden" r:id="rId3"/>
    <sheet name="Fringe Benefits" sheetId="127" state="hidden" r:id="rId4"/>
    <sheet name="Travel" sheetId="123" state="hidden" r:id="rId5"/>
    <sheet name="Equipment" sheetId="128" r:id="rId6"/>
    <sheet name="Materials &amp; Misc." sheetId="129" state="hidden" r:id="rId7"/>
    <sheet name="Subrecipients" sheetId="130" r:id="rId8"/>
    <sheet name="Indirect Costs &amp; Profit" sheetId="132" state="hidden" r:id="rId9"/>
    <sheet name="Lists" sheetId="134" state="hidden" r:id="rId10"/>
  </sheets>
  <definedNames>
    <definedName name="_xlnm._FilterDatabase" localSheetId="8" hidden="1">'Indirect Costs &amp; Profit'!$A$2:$O$148</definedName>
    <definedName name="Indirect_Rate_Guide">#REF!</definedName>
    <definedName name="NAME">#REF!</definedName>
    <definedName name="_xlnm.Print_Area" localSheetId="1">'Category Budget'!$A$1:$E$22</definedName>
    <definedName name="_xlnm.Print_Area" localSheetId="2">'Direct Labor'!$A$1:$H$215</definedName>
    <definedName name="_xlnm.Print_Area" localSheetId="5">Equipment!$A$1:$M$208</definedName>
    <definedName name="_xlnm.Print_Area" localSheetId="3">'Fringe Benefits'!$A$1:$H$106</definedName>
    <definedName name="_xlnm.Print_Area" localSheetId="8">'Indirect Costs &amp; Profit'!$A$1:$O$200</definedName>
    <definedName name="_xlnm.Print_Area" localSheetId="0">Instructions!$A$1:$E$67</definedName>
    <definedName name="_xlnm.Print_Area" localSheetId="6">'Materials &amp; Misc.'!$A$1:$L$208</definedName>
    <definedName name="_xlnm.Print_Area" localSheetId="7">Subrecipients!$A$1:$J$115</definedName>
    <definedName name="_xlnm.Print_Area" localSheetId="4">Travel!$A$1:$J$56</definedName>
    <definedName name="_xlnm.Print_Titles" localSheetId="5">Equipment!$5:$5</definedName>
    <definedName name="_xlnm.Print_Titles" localSheetId="3">'Fringe Benefits'!$5:$5</definedName>
    <definedName name="_xlnm.Print_Titles" localSheetId="6">'Materials &amp; Misc.'!$5:$5</definedName>
    <definedName name="_xlnm.Print_Titles" localSheetId="4">Travel!$5:$5</definedName>
    <definedName name="WHERE">#REF!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91" i="132" l="1"/>
  <c r="A188" i="132"/>
  <c r="A175" i="132"/>
  <c r="A172" i="132"/>
  <c r="A224" i="129"/>
  <c r="A221" i="129"/>
  <c r="A224" i="128"/>
  <c r="A221" i="128"/>
  <c r="A70" i="123"/>
  <c r="A67" i="123"/>
  <c r="A132" i="130"/>
  <c r="A129" i="130"/>
  <c r="A133" i="130" l="1"/>
  <c r="A130" i="130"/>
  <c r="A225" i="129"/>
  <c r="A222" i="129"/>
  <c r="A225" i="128"/>
  <c r="A222" i="128"/>
  <c r="A71" i="123"/>
  <c r="A68" i="123"/>
  <c r="A192" i="132" l="1"/>
  <c r="A189" i="132"/>
  <c r="A119" i="127" l="1"/>
  <c r="A116" i="127"/>
  <c r="A228" i="52"/>
  <c r="A225" i="52"/>
  <c r="E151" i="132" l="1"/>
  <c r="D151" i="132"/>
  <c r="E7" i="132"/>
  <c r="D7" i="132"/>
  <c r="N151" i="132" l="1"/>
  <c r="M151" i="132"/>
  <c r="N7" i="132"/>
  <c r="M7" i="132"/>
  <c r="I114" i="130"/>
  <c r="H114" i="130"/>
  <c r="I60" i="130"/>
  <c r="H60" i="130"/>
  <c r="I6" i="130"/>
  <c r="H6" i="130"/>
  <c r="K5" i="129"/>
  <c r="J5" i="129"/>
  <c r="L5" i="128"/>
  <c r="K5" i="128"/>
  <c r="H5" i="123"/>
  <c r="I5" i="123"/>
  <c r="F5" i="127"/>
  <c r="G5" i="127"/>
  <c r="G214" i="52"/>
  <c r="F214" i="52"/>
  <c r="F110" i="52"/>
  <c r="G110" i="52"/>
  <c r="F6" i="52"/>
  <c r="G6" i="52"/>
  <c r="R8" i="131"/>
  <c r="M8" i="131"/>
  <c r="Q8" i="131"/>
  <c r="L8" i="131"/>
  <c r="A120" i="127" l="1"/>
  <c r="A117" i="127"/>
  <c r="A229" i="52"/>
  <c r="A226" i="52"/>
  <c r="A173" i="132" l="1"/>
  <c r="A176" i="132"/>
  <c r="P23" i="131" l="1"/>
  <c r="G151" i="132" l="1"/>
  <c r="G7" i="132"/>
  <c r="M97" i="128" a="1"/>
  <c r="M97" i="128" s="1"/>
  <c r="G141" i="132"/>
  <c r="G134" i="132"/>
  <c r="G127" i="132"/>
  <c r="G120" i="132"/>
  <c r="G113" i="132"/>
  <c r="G106" i="132"/>
  <c r="G99" i="132"/>
  <c r="G92" i="132"/>
  <c r="G85" i="132"/>
  <c r="G78" i="132"/>
  <c r="G71" i="132"/>
  <c r="G64" i="132"/>
  <c r="G57" i="132"/>
  <c r="G50" i="132"/>
  <c r="G43" i="132"/>
  <c r="G36" i="132"/>
  <c r="G29" i="132"/>
  <c r="G22" i="132"/>
  <c r="O15" i="132"/>
  <c r="M159" i="132" a="1"/>
  <c r="M159" i="132" s="1"/>
  <c r="C18" i="131" s="1"/>
  <c r="Q18" i="131" s="1"/>
  <c r="G152" i="132"/>
  <c r="G15" i="132"/>
  <c r="G8" i="132"/>
  <c r="M148" i="132" a="1"/>
  <c r="M148" i="132" s="1"/>
  <c r="C17" i="131" s="1"/>
  <c r="H111" i="130" a="1"/>
  <c r="H111" i="130" s="1"/>
  <c r="H57" i="130" a="1"/>
  <c r="H57" i="130" s="1"/>
  <c r="J208" i="129" a="1"/>
  <c r="J208" i="129" s="1"/>
  <c r="C14" i="131" s="1"/>
  <c r="Q14" i="131" s="1"/>
  <c r="K208" i="128" a="1"/>
  <c r="K208" i="128" s="1"/>
  <c r="C13" i="131" s="1"/>
  <c r="Q13" i="131" s="1"/>
  <c r="H56" i="123" a="1"/>
  <c r="H56" i="123" s="1"/>
  <c r="C12" i="131" s="1"/>
  <c r="Q12" i="131" s="1"/>
  <c r="F106" i="127" a="1"/>
  <c r="F106" i="127" s="1"/>
  <c r="C10" i="131" s="1"/>
  <c r="Q10" i="131" s="1"/>
  <c r="F211" i="52" a="1"/>
  <c r="F211" i="52" s="1"/>
  <c r="F107" i="52" a="1"/>
  <c r="F107" i="52" s="1"/>
  <c r="I9" i="128"/>
  <c r="H207" i="129"/>
  <c r="H206" i="129"/>
  <c r="H205" i="129"/>
  <c r="H204" i="129"/>
  <c r="H203" i="129"/>
  <c r="H202" i="129"/>
  <c r="H201" i="129"/>
  <c r="H200" i="129"/>
  <c r="H199" i="129"/>
  <c r="H198" i="129"/>
  <c r="H197" i="129"/>
  <c r="H196" i="129"/>
  <c r="H195" i="129"/>
  <c r="H194" i="129"/>
  <c r="H193" i="129"/>
  <c r="H192" i="129"/>
  <c r="H191" i="129"/>
  <c r="H190" i="129"/>
  <c r="H189" i="129"/>
  <c r="H188" i="129"/>
  <c r="H187" i="129"/>
  <c r="H186" i="129"/>
  <c r="H185" i="129"/>
  <c r="H184" i="129"/>
  <c r="H183" i="129"/>
  <c r="H182" i="129"/>
  <c r="H181" i="129"/>
  <c r="H180" i="129"/>
  <c r="H179" i="129"/>
  <c r="H178" i="129"/>
  <c r="H177" i="129"/>
  <c r="H176" i="129"/>
  <c r="H175" i="129"/>
  <c r="H174" i="129"/>
  <c r="H173" i="129"/>
  <c r="H172" i="129"/>
  <c r="H171" i="129"/>
  <c r="H170" i="129"/>
  <c r="H169" i="129"/>
  <c r="H168" i="129"/>
  <c r="H167" i="129"/>
  <c r="H166" i="129"/>
  <c r="H165" i="129"/>
  <c r="H164" i="129"/>
  <c r="H163" i="129"/>
  <c r="H162" i="129"/>
  <c r="H161" i="129"/>
  <c r="H160" i="129"/>
  <c r="H159" i="129"/>
  <c r="H158" i="129"/>
  <c r="H157" i="129"/>
  <c r="H156" i="129"/>
  <c r="H155" i="129"/>
  <c r="H154" i="129"/>
  <c r="H153" i="129"/>
  <c r="H152" i="129"/>
  <c r="H151" i="129"/>
  <c r="H150" i="129"/>
  <c r="H149" i="129"/>
  <c r="H148" i="129"/>
  <c r="H147" i="129"/>
  <c r="H146" i="129"/>
  <c r="H145" i="129"/>
  <c r="H144" i="129"/>
  <c r="H143" i="129"/>
  <c r="H142" i="129"/>
  <c r="H141" i="129"/>
  <c r="H140" i="129"/>
  <c r="H139" i="129"/>
  <c r="H138" i="129"/>
  <c r="H137" i="129"/>
  <c r="H136" i="129"/>
  <c r="H135" i="129"/>
  <c r="H134" i="129"/>
  <c r="H133" i="129"/>
  <c r="H132" i="129"/>
  <c r="H131" i="129"/>
  <c r="H130" i="129"/>
  <c r="H129" i="129"/>
  <c r="H128" i="129"/>
  <c r="H127" i="129"/>
  <c r="H126" i="129"/>
  <c r="H125" i="129"/>
  <c r="H124" i="129"/>
  <c r="H123" i="129"/>
  <c r="H122" i="129"/>
  <c r="H121" i="129"/>
  <c r="H120" i="129"/>
  <c r="H119" i="129"/>
  <c r="H118" i="129"/>
  <c r="H117" i="129"/>
  <c r="H116" i="129"/>
  <c r="H115" i="129"/>
  <c r="H114" i="129"/>
  <c r="H113" i="129"/>
  <c r="H112" i="129"/>
  <c r="H111" i="129"/>
  <c r="H110" i="129"/>
  <c r="H109" i="129"/>
  <c r="H108" i="129"/>
  <c r="H107" i="129"/>
  <c r="H106" i="129"/>
  <c r="H105" i="129"/>
  <c r="H104" i="129"/>
  <c r="H103" i="129"/>
  <c r="H102" i="129"/>
  <c r="H101" i="129"/>
  <c r="H100" i="129"/>
  <c r="H99" i="129"/>
  <c r="H98" i="129"/>
  <c r="H97" i="129"/>
  <c r="H96" i="129"/>
  <c r="H95" i="129"/>
  <c r="H94" i="129"/>
  <c r="H93" i="129"/>
  <c r="H92" i="129"/>
  <c r="H91" i="129"/>
  <c r="H90" i="129"/>
  <c r="H89" i="129"/>
  <c r="H88" i="129"/>
  <c r="H87" i="129"/>
  <c r="H86" i="129"/>
  <c r="H85" i="129"/>
  <c r="H84" i="129"/>
  <c r="H83" i="129"/>
  <c r="H82" i="129"/>
  <c r="H81" i="129"/>
  <c r="H80" i="129"/>
  <c r="H79" i="129"/>
  <c r="H78" i="129"/>
  <c r="H77" i="129"/>
  <c r="H76" i="129"/>
  <c r="H75" i="129"/>
  <c r="H74" i="129"/>
  <c r="H73" i="129"/>
  <c r="H72" i="129"/>
  <c r="H71" i="129"/>
  <c r="H70" i="129"/>
  <c r="H69" i="129"/>
  <c r="H68" i="129"/>
  <c r="H67" i="129"/>
  <c r="H66" i="129"/>
  <c r="H65" i="129"/>
  <c r="H64" i="129"/>
  <c r="H63" i="129"/>
  <c r="H62" i="129"/>
  <c r="H61" i="129"/>
  <c r="H60" i="129"/>
  <c r="H59" i="129"/>
  <c r="H58" i="129"/>
  <c r="H57" i="129"/>
  <c r="H56" i="129"/>
  <c r="H55" i="129"/>
  <c r="H54" i="129"/>
  <c r="H53" i="129"/>
  <c r="H52" i="129"/>
  <c r="H51" i="129"/>
  <c r="H50" i="129"/>
  <c r="H49" i="129"/>
  <c r="H48" i="129"/>
  <c r="H47" i="129"/>
  <c r="H46" i="129"/>
  <c r="H45" i="129"/>
  <c r="H44" i="129"/>
  <c r="H43" i="129"/>
  <c r="H42" i="129"/>
  <c r="H41" i="129"/>
  <c r="H40" i="129"/>
  <c r="H39" i="129"/>
  <c r="H38" i="129"/>
  <c r="H37" i="129"/>
  <c r="H36" i="129"/>
  <c r="H35" i="129"/>
  <c r="H34" i="129"/>
  <c r="H33" i="129"/>
  <c r="H32" i="129"/>
  <c r="H31" i="129"/>
  <c r="H30" i="129"/>
  <c r="H29" i="129"/>
  <c r="H28" i="129"/>
  <c r="H27" i="129"/>
  <c r="H26" i="129"/>
  <c r="H25" i="129"/>
  <c r="H24" i="129"/>
  <c r="H23" i="129"/>
  <c r="H22" i="129"/>
  <c r="H21" i="129"/>
  <c r="H20" i="129"/>
  <c r="H19" i="129"/>
  <c r="H18" i="129"/>
  <c r="H17" i="129"/>
  <c r="H16" i="129"/>
  <c r="H15" i="129"/>
  <c r="H14" i="129"/>
  <c r="H13" i="129"/>
  <c r="H12" i="129"/>
  <c r="H11" i="129"/>
  <c r="H10" i="129"/>
  <c r="H9" i="129"/>
  <c r="H8" i="129"/>
  <c r="H7" i="129"/>
  <c r="H6" i="129"/>
  <c r="I6" i="128"/>
  <c r="I207" i="128"/>
  <c r="I206" i="128"/>
  <c r="I205" i="128"/>
  <c r="I204" i="128"/>
  <c r="I203" i="128"/>
  <c r="I202" i="128"/>
  <c r="I201" i="128"/>
  <c r="I200" i="128"/>
  <c r="I199" i="128"/>
  <c r="I198" i="128"/>
  <c r="I197" i="128"/>
  <c r="I196" i="128"/>
  <c r="I195" i="128"/>
  <c r="I194" i="128"/>
  <c r="I193" i="128"/>
  <c r="I192" i="128"/>
  <c r="I191" i="128"/>
  <c r="I190" i="128"/>
  <c r="I189" i="128"/>
  <c r="I188" i="128"/>
  <c r="I187" i="128"/>
  <c r="I186" i="128"/>
  <c r="I185" i="128"/>
  <c r="I184" i="128"/>
  <c r="I183" i="128"/>
  <c r="I182" i="128"/>
  <c r="I181" i="128"/>
  <c r="I180" i="128"/>
  <c r="I179" i="128"/>
  <c r="I178" i="128"/>
  <c r="I177" i="128"/>
  <c r="I176" i="128"/>
  <c r="I175" i="128"/>
  <c r="I174" i="128"/>
  <c r="I173" i="128"/>
  <c r="I172" i="128"/>
  <c r="I171" i="128"/>
  <c r="I170" i="128"/>
  <c r="I169" i="128"/>
  <c r="I168" i="128"/>
  <c r="I167" i="128"/>
  <c r="I166" i="128"/>
  <c r="I165" i="128"/>
  <c r="I164" i="128"/>
  <c r="I163" i="128"/>
  <c r="I162" i="128"/>
  <c r="I161" i="128"/>
  <c r="I160" i="128"/>
  <c r="I159" i="128"/>
  <c r="I158" i="128"/>
  <c r="I157" i="128"/>
  <c r="I156" i="128"/>
  <c r="I155" i="128"/>
  <c r="I154" i="128"/>
  <c r="I153" i="128"/>
  <c r="I152" i="128"/>
  <c r="I151" i="128"/>
  <c r="I150" i="128"/>
  <c r="I149" i="128"/>
  <c r="I148" i="128"/>
  <c r="I147" i="128"/>
  <c r="I146" i="128"/>
  <c r="I145" i="128"/>
  <c r="I144" i="128"/>
  <c r="I143" i="128"/>
  <c r="I142" i="128"/>
  <c r="I141" i="128"/>
  <c r="I140" i="128"/>
  <c r="I139" i="128"/>
  <c r="I138" i="128"/>
  <c r="I137" i="128"/>
  <c r="I136" i="128"/>
  <c r="I135" i="128"/>
  <c r="I134" i="128"/>
  <c r="I133" i="128"/>
  <c r="I132" i="128"/>
  <c r="I131" i="128"/>
  <c r="I130" i="128"/>
  <c r="I129" i="128"/>
  <c r="I128" i="128"/>
  <c r="I127" i="128"/>
  <c r="I126" i="128"/>
  <c r="I125" i="128"/>
  <c r="I124" i="128"/>
  <c r="I123" i="128"/>
  <c r="I122" i="128"/>
  <c r="I121" i="128"/>
  <c r="I120" i="128"/>
  <c r="I119" i="128"/>
  <c r="I118" i="128"/>
  <c r="I117" i="128"/>
  <c r="I116" i="128"/>
  <c r="I115" i="128"/>
  <c r="I114" i="128"/>
  <c r="I113" i="128"/>
  <c r="I112" i="128"/>
  <c r="I111" i="128"/>
  <c r="I110" i="128"/>
  <c r="I109" i="128"/>
  <c r="I108" i="128"/>
  <c r="I107" i="128"/>
  <c r="I106" i="128"/>
  <c r="I105" i="128"/>
  <c r="I104" i="128"/>
  <c r="I103" i="128"/>
  <c r="I102" i="128"/>
  <c r="I101" i="128"/>
  <c r="I100" i="128"/>
  <c r="I99" i="128"/>
  <c r="I98" i="128"/>
  <c r="I97" i="128"/>
  <c r="I96" i="128"/>
  <c r="I95" i="128"/>
  <c r="I94" i="128"/>
  <c r="I93" i="128"/>
  <c r="I92" i="128"/>
  <c r="I91" i="128"/>
  <c r="I90" i="128"/>
  <c r="I89" i="128"/>
  <c r="I88" i="128"/>
  <c r="I87" i="128"/>
  <c r="I86" i="128"/>
  <c r="I85" i="128"/>
  <c r="I84" i="128"/>
  <c r="I83" i="128"/>
  <c r="I82" i="128"/>
  <c r="I81" i="128"/>
  <c r="I80" i="128"/>
  <c r="I79" i="128"/>
  <c r="I78" i="128"/>
  <c r="I77" i="128"/>
  <c r="I76" i="128"/>
  <c r="I75" i="128"/>
  <c r="I74" i="128"/>
  <c r="I73" i="128"/>
  <c r="I72" i="128"/>
  <c r="I71" i="128"/>
  <c r="I70" i="128"/>
  <c r="I69" i="128"/>
  <c r="I68" i="128"/>
  <c r="I67" i="128"/>
  <c r="I66" i="128"/>
  <c r="I65" i="128"/>
  <c r="I64" i="128"/>
  <c r="I63" i="128"/>
  <c r="I62" i="128"/>
  <c r="I61" i="128"/>
  <c r="I60" i="128"/>
  <c r="I59" i="128"/>
  <c r="I58" i="128"/>
  <c r="I57" i="128"/>
  <c r="I56" i="128"/>
  <c r="I55" i="128"/>
  <c r="I54" i="128"/>
  <c r="I53" i="128"/>
  <c r="I52" i="128"/>
  <c r="I51" i="128"/>
  <c r="I50" i="128"/>
  <c r="I49" i="128"/>
  <c r="I48" i="128"/>
  <c r="I47" i="128"/>
  <c r="I46" i="128"/>
  <c r="I45" i="128"/>
  <c r="I44" i="128"/>
  <c r="I43" i="128"/>
  <c r="I42" i="128"/>
  <c r="I41" i="128"/>
  <c r="I40" i="128"/>
  <c r="I39" i="128"/>
  <c r="I38" i="128"/>
  <c r="I37" i="128"/>
  <c r="I36" i="128"/>
  <c r="I35" i="128"/>
  <c r="I34" i="128"/>
  <c r="I33" i="128"/>
  <c r="I32" i="128"/>
  <c r="I31" i="128"/>
  <c r="I30" i="128"/>
  <c r="I29" i="128"/>
  <c r="I28" i="128"/>
  <c r="I27" i="128"/>
  <c r="I26" i="128"/>
  <c r="I25" i="128"/>
  <c r="I24" i="128"/>
  <c r="I23" i="128"/>
  <c r="I22" i="128"/>
  <c r="I21" i="128"/>
  <c r="I20" i="128"/>
  <c r="I19" i="128"/>
  <c r="I18" i="128"/>
  <c r="I17" i="128"/>
  <c r="I16" i="128"/>
  <c r="I15" i="128"/>
  <c r="I14" i="128"/>
  <c r="I13" i="128"/>
  <c r="I12" i="128"/>
  <c r="I11" i="128"/>
  <c r="I10" i="128"/>
  <c r="I8" i="128"/>
  <c r="I7" i="128"/>
  <c r="C1" i="133"/>
  <c r="A1" i="132"/>
  <c r="A1" i="130"/>
  <c r="A1" i="129"/>
  <c r="A1" i="128"/>
  <c r="A1" i="52"/>
  <c r="A4" i="132"/>
  <c r="A4" i="130"/>
  <c r="A4" i="129"/>
  <c r="A4" i="128"/>
  <c r="A4" i="52"/>
  <c r="A1" i="123"/>
  <c r="A4" i="123"/>
  <c r="A4" i="127"/>
  <c r="A1" i="134"/>
  <c r="A1" i="127"/>
  <c r="A1" i="133"/>
  <c r="L205" i="129" a="1"/>
  <c r="L205" i="129"/>
  <c r="L204" i="129" a="1"/>
  <c r="L204" i="129" s="1"/>
  <c r="L203" i="129" a="1"/>
  <c r="L203" i="129" s="1"/>
  <c r="L202" i="129" a="1"/>
  <c r="L202" i="129" s="1"/>
  <c r="L201" i="129" a="1"/>
  <c r="L201" i="129" s="1"/>
  <c r="L200" i="129" a="1"/>
  <c r="L200" i="129" s="1"/>
  <c r="L199" i="129" a="1"/>
  <c r="L199" i="129" s="1"/>
  <c r="L198" i="129" a="1"/>
  <c r="L198" i="129" s="1"/>
  <c r="L197" i="129" a="1"/>
  <c r="L197" i="129" s="1"/>
  <c r="L196" i="129" a="1"/>
  <c r="L196" i="129" s="1"/>
  <c r="L195" i="129" a="1"/>
  <c r="L195" i="129" s="1"/>
  <c r="L194" i="129" a="1"/>
  <c r="L194" i="129"/>
  <c r="L193" i="129" a="1"/>
  <c r="L193" i="129"/>
  <c r="L192" i="129" a="1"/>
  <c r="L192" i="129" s="1"/>
  <c r="L191" i="129" a="1"/>
  <c r="L191" i="129" s="1"/>
  <c r="L190" i="129" a="1"/>
  <c r="L190" i="129"/>
  <c r="L189" i="129" a="1"/>
  <c r="L189" i="129"/>
  <c r="L188" i="129" a="1"/>
  <c r="L188" i="129" s="1"/>
  <c r="L187" i="129" a="1"/>
  <c r="L187" i="129" s="1"/>
  <c r="L186" i="129" a="1"/>
  <c r="L186" i="129" s="1"/>
  <c r="L185" i="129" a="1"/>
  <c r="L185" i="129"/>
  <c r="L184" i="129" a="1"/>
  <c r="L184" i="129" s="1"/>
  <c r="L183" i="129" a="1"/>
  <c r="L183" i="129" s="1"/>
  <c r="L182" i="129" a="1"/>
  <c r="L182" i="129" s="1"/>
  <c r="L181" i="129" a="1"/>
  <c r="L181" i="129" s="1"/>
  <c r="L180" i="129" a="1"/>
  <c r="L180" i="129" s="1"/>
  <c r="L179" i="129" a="1"/>
  <c r="L179" i="129" s="1"/>
  <c r="L178" i="129" a="1"/>
  <c r="L178" i="129" s="1"/>
  <c r="L177" i="129" a="1"/>
  <c r="L177" i="129"/>
  <c r="L176" i="129" a="1"/>
  <c r="L176" i="129" s="1"/>
  <c r="L175" i="129" a="1"/>
  <c r="L175" i="129" s="1"/>
  <c r="L174" i="129" a="1"/>
  <c r="L174" i="129" s="1"/>
  <c r="L173" i="129" a="1"/>
  <c r="L173" i="129" s="1"/>
  <c r="L172" i="129" a="1"/>
  <c r="L172" i="129" s="1"/>
  <c r="L171" i="129" a="1"/>
  <c r="L171" i="129" s="1"/>
  <c r="L170" i="129" a="1"/>
  <c r="L170" i="129" s="1"/>
  <c r="L169" i="129" a="1"/>
  <c r="L169" i="129"/>
  <c r="L168" i="129" a="1"/>
  <c r="L168" i="129" s="1"/>
  <c r="L167" i="129" a="1"/>
  <c r="L167" i="129" s="1"/>
  <c r="L166" i="129" a="1"/>
  <c r="L166" i="129" s="1"/>
  <c r="L165" i="129" a="1"/>
  <c r="L165" i="129" s="1"/>
  <c r="L164" i="129" a="1"/>
  <c r="L164" i="129" s="1"/>
  <c r="L163" i="129" a="1"/>
  <c r="L163" i="129" s="1"/>
  <c r="L162" i="129" a="1"/>
  <c r="L162" i="129" s="1"/>
  <c r="L161" i="129" a="1"/>
  <c r="L161" i="129" s="1"/>
  <c r="L160" i="129" a="1"/>
  <c r="L160" i="129" s="1"/>
  <c r="L159" i="129" a="1"/>
  <c r="L159" i="129" s="1"/>
  <c r="L158" i="129" a="1"/>
  <c r="L158" i="129" s="1"/>
  <c r="L157" i="129" a="1"/>
  <c r="L157" i="129" s="1"/>
  <c r="L156" i="129" a="1"/>
  <c r="L156" i="129" s="1"/>
  <c r="L155" i="129" a="1"/>
  <c r="L155" i="129" s="1"/>
  <c r="L154" i="129" a="1"/>
  <c r="L154" i="129" s="1"/>
  <c r="L153" i="129" a="1"/>
  <c r="L153" i="129" s="1"/>
  <c r="L152" i="129" a="1"/>
  <c r="L152" i="129" s="1"/>
  <c r="L151" i="129" a="1"/>
  <c r="L151" i="129" s="1"/>
  <c r="L150" i="129" a="1"/>
  <c r="L150" i="129" s="1"/>
  <c r="L149" i="129" a="1"/>
  <c r="L149" i="129" s="1"/>
  <c r="L148" i="129" a="1"/>
  <c r="L148" i="129" s="1"/>
  <c r="L147" i="129" a="1"/>
  <c r="L147" i="129" s="1"/>
  <c r="L146" i="129" a="1"/>
  <c r="L146" i="129" s="1"/>
  <c r="L145" i="129" a="1"/>
  <c r="L145" i="129" s="1"/>
  <c r="L144" i="129" a="1"/>
  <c r="L144" i="129" s="1"/>
  <c r="L143" i="129" a="1"/>
  <c r="L143" i="129" s="1"/>
  <c r="L142" i="129" a="1"/>
  <c r="L142" i="129" s="1"/>
  <c r="L141" i="129" a="1"/>
  <c r="L141" i="129" s="1"/>
  <c r="L140" i="129" a="1"/>
  <c r="L140" i="129" s="1"/>
  <c r="L139" i="129" a="1"/>
  <c r="L139" i="129" s="1"/>
  <c r="L138" i="129" a="1"/>
  <c r="L138" i="129" s="1"/>
  <c r="L137" i="129" a="1"/>
  <c r="L137" i="129" s="1"/>
  <c r="L136" i="129" a="1"/>
  <c r="L136" i="129" s="1"/>
  <c r="L135" i="129" a="1"/>
  <c r="L135" i="129" s="1"/>
  <c r="L134" i="129" a="1"/>
  <c r="L134" i="129" s="1"/>
  <c r="L133" i="129" a="1"/>
  <c r="L133" i="129" s="1"/>
  <c r="L132" i="129" a="1"/>
  <c r="L132" i="129" s="1"/>
  <c r="L131" i="129" a="1"/>
  <c r="L131" i="129" s="1"/>
  <c r="L130" i="129" a="1"/>
  <c r="L130" i="129" s="1"/>
  <c r="L129" i="129" a="1"/>
  <c r="L129" i="129" s="1"/>
  <c r="L128" i="129" a="1"/>
  <c r="L128" i="129" s="1"/>
  <c r="L127" i="129" a="1"/>
  <c r="L127" i="129" s="1"/>
  <c r="L126" i="129" a="1"/>
  <c r="L126" i="129" s="1"/>
  <c r="L125" i="129" a="1"/>
  <c r="L125" i="129" s="1"/>
  <c r="L124" i="129" a="1"/>
  <c r="L124" i="129" s="1"/>
  <c r="L123" i="129" a="1"/>
  <c r="L123" i="129" s="1"/>
  <c r="L122" i="129" a="1"/>
  <c r="L122" i="129" s="1"/>
  <c r="L121" i="129" a="1"/>
  <c r="L121" i="129" s="1"/>
  <c r="L120" i="129" a="1"/>
  <c r="L120" i="129" s="1"/>
  <c r="L119" i="129" a="1"/>
  <c r="L119" i="129" s="1"/>
  <c r="L118" i="129" a="1"/>
  <c r="L118" i="129" s="1"/>
  <c r="L117" i="129" a="1"/>
  <c r="L117" i="129" s="1"/>
  <c r="L116" i="129" a="1"/>
  <c r="L116" i="129" s="1"/>
  <c r="L115" i="129" a="1"/>
  <c r="L115" i="129" s="1"/>
  <c r="L114" i="129" a="1"/>
  <c r="L114" i="129" s="1"/>
  <c r="L113" i="129" a="1"/>
  <c r="L113" i="129" s="1"/>
  <c r="L112" i="129" a="1"/>
  <c r="L112" i="129" s="1"/>
  <c r="L111" i="129" a="1"/>
  <c r="L111" i="129" s="1"/>
  <c r="L110" i="129" a="1"/>
  <c r="L110" i="129" s="1"/>
  <c r="L109" i="129" a="1"/>
  <c r="L109" i="129" s="1"/>
  <c r="L108" i="129" a="1"/>
  <c r="L108" i="129" s="1"/>
  <c r="L107" i="129" a="1"/>
  <c r="L107" i="129" s="1"/>
  <c r="L106" i="129" a="1"/>
  <c r="L106" i="129" s="1"/>
  <c r="L105" i="129" a="1"/>
  <c r="L105" i="129" s="1"/>
  <c r="L104" i="129" a="1"/>
  <c r="L104" i="129" s="1"/>
  <c r="L103" i="129" a="1"/>
  <c r="L103" i="129" s="1"/>
  <c r="L102" i="129" a="1"/>
  <c r="L102" i="129" s="1"/>
  <c r="L101" i="129" a="1"/>
  <c r="L101" i="129" s="1"/>
  <c r="L100" i="129" a="1"/>
  <c r="L100" i="129" s="1"/>
  <c r="L99" i="129" a="1"/>
  <c r="L99" i="129" s="1"/>
  <c r="L98" i="129" a="1"/>
  <c r="L98" i="129" s="1"/>
  <c r="L97" i="129" a="1"/>
  <c r="L97" i="129" s="1"/>
  <c r="L96" i="129" a="1"/>
  <c r="L96" i="129" s="1"/>
  <c r="L95" i="129" a="1"/>
  <c r="L95" i="129" s="1"/>
  <c r="L94" i="129" a="1"/>
  <c r="L94" i="129" s="1"/>
  <c r="L93" i="129" a="1"/>
  <c r="L93" i="129" s="1"/>
  <c r="L92" i="129" a="1"/>
  <c r="L92" i="129" s="1"/>
  <c r="L91" i="129" a="1"/>
  <c r="L91" i="129" s="1"/>
  <c r="L90" i="129" a="1"/>
  <c r="L90" i="129" s="1"/>
  <c r="L89" i="129" a="1"/>
  <c r="L89" i="129" s="1"/>
  <c r="L88" i="129" a="1"/>
  <c r="L88" i="129" s="1"/>
  <c r="L87" i="129" a="1"/>
  <c r="L87" i="129" s="1"/>
  <c r="L86" i="129" a="1"/>
  <c r="L86" i="129" s="1"/>
  <c r="L85" i="129" a="1"/>
  <c r="L85" i="129" s="1"/>
  <c r="L84" i="129" a="1"/>
  <c r="L84" i="129" s="1"/>
  <c r="L83" i="129" a="1"/>
  <c r="L83" i="129" s="1"/>
  <c r="L82" i="129" a="1"/>
  <c r="L82" i="129" s="1"/>
  <c r="L81" i="129" a="1"/>
  <c r="L81" i="129" s="1"/>
  <c r="L80" i="129" a="1"/>
  <c r="L80" i="129" s="1"/>
  <c r="L79" i="129" a="1"/>
  <c r="L79" i="129" s="1"/>
  <c r="L78" i="129" a="1"/>
  <c r="L78" i="129" s="1"/>
  <c r="L77" i="129" a="1"/>
  <c r="L77" i="129" s="1"/>
  <c r="L76" i="129" a="1"/>
  <c r="L76" i="129" s="1"/>
  <c r="L75" i="129" a="1"/>
  <c r="L75" i="129" s="1"/>
  <c r="L74" i="129" a="1"/>
  <c r="L74" i="129" s="1"/>
  <c r="L73" i="129" a="1"/>
  <c r="L73" i="129" s="1"/>
  <c r="L72" i="129" a="1"/>
  <c r="L72" i="129" s="1"/>
  <c r="L71" i="129" a="1"/>
  <c r="L71" i="129" s="1"/>
  <c r="L70" i="129" a="1"/>
  <c r="L70" i="129" s="1"/>
  <c r="L69" i="129" a="1"/>
  <c r="L69" i="129" s="1"/>
  <c r="L68" i="129" a="1"/>
  <c r="L68" i="129" s="1"/>
  <c r="L67" i="129" a="1"/>
  <c r="L67" i="129" s="1"/>
  <c r="L66" i="129" a="1"/>
  <c r="L66" i="129" s="1"/>
  <c r="L65" i="129" a="1"/>
  <c r="L65" i="129" s="1"/>
  <c r="L64" i="129" a="1"/>
  <c r="L64" i="129" s="1"/>
  <c r="L63" i="129" a="1"/>
  <c r="L63" i="129" s="1"/>
  <c r="L62" i="129" a="1"/>
  <c r="L62" i="129" s="1"/>
  <c r="L61" i="129" a="1"/>
  <c r="L61" i="129" s="1"/>
  <c r="L60" i="129" a="1"/>
  <c r="L60" i="129" s="1"/>
  <c r="L59" i="129" a="1"/>
  <c r="L59" i="129" s="1"/>
  <c r="L58" i="129" a="1"/>
  <c r="L58" i="129" s="1"/>
  <c r="L57" i="129" a="1"/>
  <c r="L57" i="129" s="1"/>
  <c r="L56" i="129" a="1"/>
  <c r="L56" i="129" s="1"/>
  <c r="L55" i="129" a="1"/>
  <c r="L55" i="129" s="1"/>
  <c r="L54" i="129" a="1"/>
  <c r="L54" i="129" s="1"/>
  <c r="M205" i="128" a="1"/>
  <c r="M205" i="128" s="1"/>
  <c r="M204" i="128" a="1"/>
  <c r="M204" i="128" s="1"/>
  <c r="M203" i="128" a="1"/>
  <c r="M203" i="128" s="1"/>
  <c r="M202" i="128" a="1"/>
  <c r="M202" i="128" s="1"/>
  <c r="M201" i="128" a="1"/>
  <c r="M201" i="128" s="1"/>
  <c r="M200" i="128" a="1"/>
  <c r="M200" i="128" s="1"/>
  <c r="M199" i="128" a="1"/>
  <c r="M199" i="128" s="1"/>
  <c r="M198" i="128" a="1"/>
  <c r="M198" i="128" s="1"/>
  <c r="M197" i="128" a="1"/>
  <c r="M197" i="128" s="1"/>
  <c r="M196" i="128" a="1"/>
  <c r="M196" i="128" s="1"/>
  <c r="M195" i="128" a="1"/>
  <c r="M195" i="128" s="1"/>
  <c r="M194" i="128" a="1"/>
  <c r="M194" i="128" s="1"/>
  <c r="M193" i="128" a="1"/>
  <c r="M193" i="128" s="1"/>
  <c r="M192" i="128" a="1"/>
  <c r="M192" i="128" s="1"/>
  <c r="M191" i="128" a="1"/>
  <c r="M191" i="128"/>
  <c r="M190" i="128" a="1"/>
  <c r="M190" i="128" s="1"/>
  <c r="M189" i="128" a="1"/>
  <c r="M189" i="128" s="1"/>
  <c r="M188" i="128" a="1"/>
  <c r="M188" i="128" s="1"/>
  <c r="M187" i="128" a="1"/>
  <c r="M187" i="128" s="1"/>
  <c r="M186" i="128" a="1"/>
  <c r="M186" i="128" s="1"/>
  <c r="M185" i="128" a="1"/>
  <c r="M185" i="128" s="1"/>
  <c r="M184" i="128" a="1"/>
  <c r="M184" i="128" s="1"/>
  <c r="M183" i="128" a="1"/>
  <c r="M183" i="128" s="1"/>
  <c r="M182" i="128" a="1"/>
  <c r="M182" i="128" s="1"/>
  <c r="M181" i="128" a="1"/>
  <c r="M181" i="128" s="1"/>
  <c r="M180" i="128" a="1"/>
  <c r="M180" i="128" s="1"/>
  <c r="M179" i="128" a="1"/>
  <c r="M179" i="128" s="1"/>
  <c r="M178" i="128" a="1"/>
  <c r="M178" i="128" s="1"/>
  <c r="M177" i="128" a="1"/>
  <c r="M177" i="128" s="1"/>
  <c r="M176" i="128" a="1"/>
  <c r="M176" i="128" s="1"/>
  <c r="M175" i="128" a="1"/>
  <c r="M175" i="128"/>
  <c r="M174" i="128" a="1"/>
  <c r="M174" i="128" s="1"/>
  <c r="M173" i="128" a="1"/>
  <c r="M173" i="128" s="1"/>
  <c r="M172" i="128" a="1"/>
  <c r="M172" i="128" s="1"/>
  <c r="M171" i="128" a="1"/>
  <c r="M171" i="128" s="1"/>
  <c r="M170" i="128" a="1"/>
  <c r="M170" i="128" s="1"/>
  <c r="M169" i="128" a="1"/>
  <c r="M169" i="128" s="1"/>
  <c r="M168" i="128" a="1"/>
  <c r="M168" i="128" s="1"/>
  <c r="M167" i="128" a="1"/>
  <c r="M167" i="128" s="1"/>
  <c r="M166" i="128" a="1"/>
  <c r="M166" i="128" s="1"/>
  <c r="M165" i="128" a="1"/>
  <c r="M165" i="128" s="1"/>
  <c r="M164" i="128" a="1"/>
  <c r="M164" i="128" s="1"/>
  <c r="M163" i="128" a="1"/>
  <c r="M163" i="128" s="1"/>
  <c r="M162" i="128" a="1"/>
  <c r="M162" i="128" s="1"/>
  <c r="M161" i="128" a="1"/>
  <c r="M161" i="128" s="1"/>
  <c r="M160" i="128" a="1"/>
  <c r="M160" i="128" s="1"/>
  <c r="M159" i="128" a="1"/>
  <c r="M159" i="128" s="1"/>
  <c r="M158" i="128" a="1"/>
  <c r="M158" i="128" s="1"/>
  <c r="M157" i="128" a="1"/>
  <c r="M157" i="128" s="1"/>
  <c r="M156" i="128" a="1"/>
  <c r="M156" i="128" s="1"/>
  <c r="M155" i="128" a="1"/>
  <c r="M155" i="128" s="1"/>
  <c r="M154" i="128" a="1"/>
  <c r="M154" i="128" s="1"/>
  <c r="M153" i="128" a="1"/>
  <c r="M153" i="128" s="1"/>
  <c r="M152" i="128" a="1"/>
  <c r="M152" i="128" s="1"/>
  <c r="M151" i="128" a="1"/>
  <c r="M151" i="128" s="1"/>
  <c r="M150" i="128" a="1"/>
  <c r="M150" i="128" s="1"/>
  <c r="M149" i="128" a="1"/>
  <c r="M149" i="128" s="1"/>
  <c r="M148" i="128" a="1"/>
  <c r="M148" i="128" s="1"/>
  <c r="M147" i="128" a="1"/>
  <c r="M147" i="128" s="1"/>
  <c r="M146" i="128" a="1"/>
  <c r="M146" i="128" s="1"/>
  <c r="M145" i="128" a="1"/>
  <c r="M145" i="128" s="1"/>
  <c r="M144" i="128" a="1"/>
  <c r="M144" i="128" s="1"/>
  <c r="M143" i="128" a="1"/>
  <c r="M143" i="128" s="1"/>
  <c r="M142" i="128" a="1"/>
  <c r="M142" i="128" s="1"/>
  <c r="M141" i="128" a="1"/>
  <c r="M141" i="128" s="1"/>
  <c r="M140" i="128" a="1"/>
  <c r="M140" i="128" s="1"/>
  <c r="M139" i="128" a="1"/>
  <c r="M139" i="128" s="1"/>
  <c r="M138" i="128" a="1"/>
  <c r="M138" i="128" s="1"/>
  <c r="M137" i="128" a="1"/>
  <c r="M137" i="128" s="1"/>
  <c r="M136" i="128" a="1"/>
  <c r="M136" i="128" s="1"/>
  <c r="M135" i="128" a="1"/>
  <c r="M135" i="128"/>
  <c r="M134" i="128" a="1"/>
  <c r="M134" i="128" s="1"/>
  <c r="M133" i="128" a="1"/>
  <c r="M133" i="128" s="1"/>
  <c r="M132" i="128" a="1"/>
  <c r="M132" i="128" s="1"/>
  <c r="M131" i="128" a="1"/>
  <c r="M131" i="128" s="1"/>
  <c r="M130" i="128" a="1"/>
  <c r="M130" i="128" s="1"/>
  <c r="M129" i="128" a="1"/>
  <c r="M129" i="128" s="1"/>
  <c r="M128" i="128" a="1"/>
  <c r="M128" i="128" s="1"/>
  <c r="M127" i="128" a="1"/>
  <c r="M127" i="128" s="1"/>
  <c r="M126" i="128" a="1"/>
  <c r="M126" i="128" s="1"/>
  <c r="M125" i="128" a="1"/>
  <c r="M125" i="128" s="1"/>
  <c r="M124" i="128" a="1"/>
  <c r="M124" i="128"/>
  <c r="M123" i="128" a="1"/>
  <c r="M123" i="128" s="1"/>
  <c r="M122" i="128" a="1"/>
  <c r="M122" i="128" s="1"/>
  <c r="M121" i="128" a="1"/>
  <c r="M121" i="128" s="1"/>
  <c r="M120" i="128" a="1"/>
  <c r="M120" i="128" s="1"/>
  <c r="M119" i="128" a="1"/>
  <c r="M119" i="128" s="1"/>
  <c r="M118" i="128" a="1"/>
  <c r="M118" i="128" s="1"/>
  <c r="M117" i="128" a="1"/>
  <c r="M117" i="128" s="1"/>
  <c r="M116" i="128" a="1"/>
  <c r="M116" i="128" s="1"/>
  <c r="M115" i="128" a="1"/>
  <c r="M115" i="128" s="1"/>
  <c r="M114" i="128" a="1"/>
  <c r="M114" i="128" s="1"/>
  <c r="M113" i="128" a="1"/>
  <c r="M113" i="128" s="1"/>
  <c r="M112" i="128" a="1"/>
  <c r="M112" i="128" s="1"/>
  <c r="M111" i="128" a="1"/>
  <c r="M111" i="128" s="1"/>
  <c r="M110" i="128" a="1"/>
  <c r="M110" i="128" s="1"/>
  <c r="M109" i="128" a="1"/>
  <c r="M109" i="128" s="1"/>
  <c r="M108" i="128" a="1"/>
  <c r="M108" i="128"/>
  <c r="M107" i="128" a="1"/>
  <c r="M107" i="128" s="1"/>
  <c r="M106" i="128" a="1"/>
  <c r="M106" i="128" s="1"/>
  <c r="M105" i="128" a="1"/>
  <c r="M105" i="128" s="1"/>
  <c r="M104" i="128" a="1"/>
  <c r="M104" i="128" s="1"/>
  <c r="M103" i="128" a="1"/>
  <c r="M103" i="128" s="1"/>
  <c r="M102" i="128" a="1"/>
  <c r="M102" i="128" s="1"/>
  <c r="M101" i="128" a="1"/>
  <c r="M101" i="128" s="1"/>
  <c r="M100" i="128" a="1"/>
  <c r="M100" i="128" s="1"/>
  <c r="M99" i="128" a="1"/>
  <c r="M99" i="128" s="1"/>
  <c r="M98" i="128" a="1"/>
  <c r="M98" i="128" s="1"/>
  <c r="M96" i="128" a="1"/>
  <c r="M96" i="128" s="1"/>
  <c r="M95" i="128" a="1"/>
  <c r="M95" i="128" s="1"/>
  <c r="M94" i="128" a="1"/>
  <c r="M94" i="128" s="1"/>
  <c r="M93" i="128" a="1"/>
  <c r="M93" i="128" s="1"/>
  <c r="M92" i="128" a="1"/>
  <c r="M92" i="128" s="1"/>
  <c r="M91" i="128" a="1"/>
  <c r="M91" i="128" s="1"/>
  <c r="M90" i="128" a="1"/>
  <c r="M90" i="128" s="1"/>
  <c r="M89" i="128" a="1"/>
  <c r="M89" i="128" s="1"/>
  <c r="M88" i="128" a="1"/>
  <c r="M88" i="128" s="1"/>
  <c r="M87" i="128" a="1"/>
  <c r="M87" i="128" s="1"/>
  <c r="M86" i="128" a="1"/>
  <c r="M86" i="128" s="1"/>
  <c r="M85" i="128" a="1"/>
  <c r="M85" i="128" s="1"/>
  <c r="M84" i="128" a="1"/>
  <c r="M84" i="128" s="1"/>
  <c r="M83" i="128" a="1"/>
  <c r="M83" i="128" s="1"/>
  <c r="M82" i="128" a="1"/>
  <c r="M82" i="128" s="1"/>
  <c r="M81" i="128" a="1"/>
  <c r="M81" i="128" s="1"/>
  <c r="M80" i="128" a="1"/>
  <c r="M80" i="128" s="1"/>
  <c r="M79" i="128" a="1"/>
  <c r="M79" i="128" s="1"/>
  <c r="M78" i="128" a="1"/>
  <c r="M78" i="128" s="1"/>
  <c r="M77" i="128" a="1"/>
  <c r="M77" i="128" s="1"/>
  <c r="M76" i="128" a="1"/>
  <c r="M76" i="128" s="1"/>
  <c r="M75" i="128" a="1"/>
  <c r="M75" i="128" s="1"/>
  <c r="M74" i="128" a="1"/>
  <c r="M74" i="128" s="1"/>
  <c r="M73" i="128" a="1"/>
  <c r="M73" i="128" s="1"/>
  <c r="M72" i="128" a="1"/>
  <c r="M72" i="128" s="1"/>
  <c r="M71" i="128" a="1"/>
  <c r="M71" i="128" s="1"/>
  <c r="M70" i="128" a="1"/>
  <c r="M70" i="128"/>
  <c r="M69" i="128" a="1"/>
  <c r="M69" i="128" s="1"/>
  <c r="M68" i="128" a="1"/>
  <c r="M68" i="128" s="1"/>
  <c r="M67" i="128" a="1"/>
  <c r="M67" i="128" s="1"/>
  <c r="M66" i="128" a="1"/>
  <c r="M66" i="128" s="1"/>
  <c r="M65" i="128" a="1"/>
  <c r="M65" i="128" s="1"/>
  <c r="M64" i="128" a="1"/>
  <c r="M64" i="128" s="1"/>
  <c r="M63" i="128" a="1"/>
  <c r="M63" i="128" s="1"/>
  <c r="M62" i="128" a="1"/>
  <c r="M62" i="128" s="1"/>
  <c r="M61" i="128" a="1"/>
  <c r="M61" i="128" s="1"/>
  <c r="M60" i="128" a="1"/>
  <c r="M60" i="128" s="1"/>
  <c r="M59" i="128" a="1"/>
  <c r="M59" i="128" s="1"/>
  <c r="M58" i="128" a="1"/>
  <c r="M58" i="128" s="1"/>
  <c r="M57" i="128" a="1"/>
  <c r="M57" i="128" s="1"/>
  <c r="M56" i="128" a="1"/>
  <c r="M56" i="128" s="1"/>
  <c r="M55" i="128" a="1"/>
  <c r="M55" i="128" s="1"/>
  <c r="M54" i="128" a="1"/>
  <c r="M54" i="128" s="1"/>
  <c r="O141" i="132"/>
  <c r="H141" i="132"/>
  <c r="F141" i="132"/>
  <c r="O134" i="132"/>
  <c r="H134" i="132"/>
  <c r="F134" i="132"/>
  <c r="O127" i="132"/>
  <c r="H127" i="132"/>
  <c r="F127" i="132"/>
  <c r="O120" i="132"/>
  <c r="H120" i="132"/>
  <c r="F120" i="132"/>
  <c r="O113" i="132"/>
  <c r="H113" i="132"/>
  <c r="F113" i="132"/>
  <c r="O106" i="132"/>
  <c r="H106" i="132"/>
  <c r="F106" i="132"/>
  <c r="O99" i="132"/>
  <c r="H99" i="132"/>
  <c r="F99" i="132"/>
  <c r="O92" i="132"/>
  <c r="H92" i="132"/>
  <c r="F92" i="132"/>
  <c r="O85" i="132"/>
  <c r="H85" i="132"/>
  <c r="F85" i="132"/>
  <c r="O78" i="132"/>
  <c r="H78" i="132"/>
  <c r="F78" i="132"/>
  <c r="O71" i="132"/>
  <c r="H71" i="132"/>
  <c r="F71" i="132"/>
  <c r="O64" i="132"/>
  <c r="H64" i="132"/>
  <c r="F64" i="132"/>
  <c r="O57" i="132"/>
  <c r="H57" i="132"/>
  <c r="F57" i="132"/>
  <c r="O50" i="132"/>
  <c r="H50" i="132"/>
  <c r="F50" i="132"/>
  <c r="O43" i="132"/>
  <c r="H43" i="132"/>
  <c r="F43" i="132"/>
  <c r="O36" i="132"/>
  <c r="H36" i="132"/>
  <c r="F36" i="132"/>
  <c r="O29" i="132"/>
  <c r="H29" i="132"/>
  <c r="F29" i="132"/>
  <c r="O22" i="132"/>
  <c r="H22" i="132"/>
  <c r="F22" i="132"/>
  <c r="H15" i="132"/>
  <c r="F15" i="132"/>
  <c r="I111" i="130" a="1"/>
  <c r="I111" i="130" s="1"/>
  <c r="G111" i="130" a="1"/>
  <c r="G111" i="130" s="1"/>
  <c r="J110" i="130" a="1"/>
  <c r="J110" i="130" s="1"/>
  <c r="J109" i="130" a="1"/>
  <c r="J109" i="130" s="1"/>
  <c r="J108" i="130" a="1"/>
  <c r="J108" i="130" s="1"/>
  <c r="J107" i="130" a="1"/>
  <c r="J107" i="130" s="1"/>
  <c r="J106" i="130" a="1"/>
  <c r="J106" i="130" s="1"/>
  <c r="J105" i="130" a="1"/>
  <c r="J105" i="130" s="1"/>
  <c r="J104" i="130" a="1"/>
  <c r="J104" i="130" s="1"/>
  <c r="J103" i="130" a="1"/>
  <c r="J103" i="130" s="1"/>
  <c r="J102" i="130" a="1"/>
  <c r="J102" i="130" s="1"/>
  <c r="J101" i="130" a="1"/>
  <c r="J101" i="130" s="1"/>
  <c r="J100" i="130" a="1"/>
  <c r="J100" i="130" s="1"/>
  <c r="J99" i="130" a="1"/>
  <c r="J99" i="130" s="1"/>
  <c r="J98" i="130" a="1"/>
  <c r="J98" i="130" s="1"/>
  <c r="J97" i="130" a="1"/>
  <c r="J97" i="130" s="1"/>
  <c r="J96" i="130" a="1"/>
  <c r="J96" i="130" s="1"/>
  <c r="J95" i="130" a="1"/>
  <c r="J95" i="130" s="1"/>
  <c r="J94" i="130" a="1"/>
  <c r="J94" i="130" s="1"/>
  <c r="J93" i="130" a="1"/>
  <c r="J93" i="130" s="1"/>
  <c r="J92" i="130" a="1"/>
  <c r="J92" i="130" s="1"/>
  <c r="J91" i="130" a="1"/>
  <c r="J91" i="130" s="1"/>
  <c r="J90" i="130" a="1"/>
  <c r="J90" i="130" s="1"/>
  <c r="J89" i="130" a="1"/>
  <c r="J89" i="130" s="1"/>
  <c r="J88" i="130" a="1"/>
  <c r="J88" i="130" s="1"/>
  <c r="J87" i="130" a="1"/>
  <c r="J87" i="130" s="1"/>
  <c r="J86" i="130" a="1"/>
  <c r="J86" i="130" s="1"/>
  <c r="J85" i="130" a="1"/>
  <c r="J85" i="130" s="1"/>
  <c r="J84" i="130" a="1"/>
  <c r="J84" i="130" s="1"/>
  <c r="J83" i="130" a="1"/>
  <c r="J83" i="130" s="1"/>
  <c r="J82" i="130" a="1"/>
  <c r="J82" i="130" s="1"/>
  <c r="J81" i="130" a="1"/>
  <c r="J81" i="130" s="1"/>
  <c r="J80" i="130" a="1"/>
  <c r="J80" i="130" s="1"/>
  <c r="J79" i="130" a="1"/>
  <c r="J79" i="130" s="1"/>
  <c r="J78" i="130" a="1"/>
  <c r="J78" i="130" s="1"/>
  <c r="J77" i="130" a="1"/>
  <c r="J77" i="130" s="1"/>
  <c r="J76" i="130" a="1"/>
  <c r="J76" i="130" s="1"/>
  <c r="J75" i="130" a="1"/>
  <c r="J75" i="130" s="1"/>
  <c r="J74" i="130" a="1"/>
  <c r="J74" i="130" s="1"/>
  <c r="J73" i="130" a="1"/>
  <c r="J73" i="130" s="1"/>
  <c r="J72" i="130" a="1"/>
  <c r="J72" i="130" s="1"/>
  <c r="J71" i="130" a="1"/>
  <c r="J71" i="130" s="1"/>
  <c r="J70" i="130" a="1"/>
  <c r="J70" i="130" s="1"/>
  <c r="J69" i="130" a="1"/>
  <c r="J69" i="130" s="1"/>
  <c r="J68" i="130" a="1"/>
  <c r="J68" i="130" s="1"/>
  <c r="J67" i="130" a="1"/>
  <c r="J67" i="130" s="1"/>
  <c r="J66" i="130" a="1"/>
  <c r="J66" i="130" s="1"/>
  <c r="J65" i="130" a="1"/>
  <c r="J65" i="130" s="1"/>
  <c r="J64" i="130" a="1"/>
  <c r="J64" i="130" s="1"/>
  <c r="J63" i="130" a="1"/>
  <c r="J63" i="130" s="1"/>
  <c r="J62" i="130" a="1"/>
  <c r="J62" i="130" s="1"/>
  <c r="J61" i="130" a="1"/>
  <c r="J61" i="130" s="1"/>
  <c r="I57" i="130" a="1"/>
  <c r="I57" i="130" s="1"/>
  <c r="G57" i="130" a="1"/>
  <c r="G57" i="130" s="1"/>
  <c r="J56" i="130" a="1"/>
  <c r="J56" i="130" s="1"/>
  <c r="J55" i="130" a="1"/>
  <c r="J55" i="130" s="1"/>
  <c r="J54" i="130" a="1"/>
  <c r="J54" i="130" s="1"/>
  <c r="J53" i="130" a="1"/>
  <c r="J53" i="130" s="1"/>
  <c r="J52" i="130" a="1"/>
  <c r="J52" i="130" s="1"/>
  <c r="J51" i="130" a="1"/>
  <c r="J51" i="130" s="1"/>
  <c r="J50" i="130" a="1"/>
  <c r="J50" i="130" s="1"/>
  <c r="J49" i="130" a="1"/>
  <c r="J49" i="130" s="1"/>
  <c r="J48" i="130" a="1"/>
  <c r="J48" i="130" s="1"/>
  <c r="J47" i="130" a="1"/>
  <c r="J47" i="130" s="1"/>
  <c r="J46" i="130" a="1"/>
  <c r="J46" i="130" s="1"/>
  <c r="J45" i="130" a="1"/>
  <c r="J45" i="130" s="1"/>
  <c r="J44" i="130" a="1"/>
  <c r="J44" i="130" s="1"/>
  <c r="J43" i="130" a="1"/>
  <c r="J43" i="130" s="1"/>
  <c r="J42" i="130" a="1"/>
  <c r="J42" i="130" s="1"/>
  <c r="J41" i="130" a="1"/>
  <c r="J41" i="130" s="1"/>
  <c r="J40" i="130" a="1"/>
  <c r="J40" i="130" s="1"/>
  <c r="J39" i="130" a="1"/>
  <c r="J39" i="130" s="1"/>
  <c r="J38" i="130" a="1"/>
  <c r="J38" i="130" s="1"/>
  <c r="J37" i="130" a="1"/>
  <c r="J37" i="130" s="1"/>
  <c r="J36" i="130" a="1"/>
  <c r="J36" i="130" s="1"/>
  <c r="J35" i="130" a="1"/>
  <c r="J35" i="130" s="1"/>
  <c r="J34" i="130" a="1"/>
  <c r="J34" i="130" s="1"/>
  <c r="J33" i="130" a="1"/>
  <c r="J33" i="130" s="1"/>
  <c r="J32" i="130" a="1"/>
  <c r="J32" i="130" s="1"/>
  <c r="J31" i="130" a="1"/>
  <c r="J31" i="130" s="1"/>
  <c r="J30" i="130" a="1"/>
  <c r="J30" i="130" s="1"/>
  <c r="J29" i="130" a="1"/>
  <c r="J29" i="130" s="1"/>
  <c r="J28" i="130" a="1"/>
  <c r="J28" i="130" s="1"/>
  <c r="J27" i="130" a="1"/>
  <c r="J27" i="130" s="1"/>
  <c r="J26" i="130" a="1"/>
  <c r="J26" i="130" s="1"/>
  <c r="J25" i="130" a="1"/>
  <c r="J25" i="130" s="1"/>
  <c r="J24" i="130" a="1"/>
  <c r="J24" i="130" s="1"/>
  <c r="J23" i="130" a="1"/>
  <c r="J23" i="130" s="1"/>
  <c r="J22" i="130" a="1"/>
  <c r="J22" i="130" s="1"/>
  <c r="J21" i="130" a="1"/>
  <c r="J21" i="130" s="1"/>
  <c r="J20" i="130" a="1"/>
  <c r="J20" i="130" s="1"/>
  <c r="J19" i="130" a="1"/>
  <c r="J19" i="130" s="1"/>
  <c r="J18" i="130" a="1"/>
  <c r="J18" i="130" s="1"/>
  <c r="J17" i="130" a="1"/>
  <c r="J17" i="130" s="1"/>
  <c r="J16" i="130" a="1"/>
  <c r="J16" i="130" s="1"/>
  <c r="J15" i="130" a="1"/>
  <c r="J15" i="130" s="1"/>
  <c r="J14" i="130" a="1"/>
  <c r="J14" i="130" s="1"/>
  <c r="J13" i="130" a="1"/>
  <c r="J13" i="130" s="1"/>
  <c r="J12" i="130" a="1"/>
  <c r="J12" i="130" s="1"/>
  <c r="J11" i="130" a="1"/>
  <c r="J11" i="130" s="1"/>
  <c r="J10" i="130" a="1"/>
  <c r="J10" i="130" s="1"/>
  <c r="J9" i="130" a="1"/>
  <c r="J9" i="130" s="1"/>
  <c r="J8" i="130" a="1"/>
  <c r="J8" i="130" s="1"/>
  <c r="J7" i="130" a="1"/>
  <c r="J7" i="130" s="1"/>
  <c r="L207" i="129" a="1"/>
  <c r="L207" i="129" s="1"/>
  <c r="L206" i="129" a="1"/>
  <c r="L206" i="129"/>
  <c r="L53" i="129" a="1"/>
  <c r="L53" i="129" s="1"/>
  <c r="L52" i="129" a="1"/>
  <c r="L52" i="129" s="1"/>
  <c r="L51" i="129" a="1"/>
  <c r="L51" i="129" s="1"/>
  <c r="L50" i="129" a="1"/>
  <c r="L50" i="129"/>
  <c r="L49" i="129" a="1"/>
  <c r="L49" i="129" s="1"/>
  <c r="L48" i="129" a="1"/>
  <c r="L48" i="129" s="1"/>
  <c r="L47" i="129" a="1"/>
  <c r="L47" i="129" s="1"/>
  <c r="L46" i="129" a="1"/>
  <c r="L46" i="129"/>
  <c r="L45" i="129" a="1"/>
  <c r="L45" i="129" s="1"/>
  <c r="L44" i="129" a="1"/>
  <c r="L44" i="129" s="1"/>
  <c r="L43" i="129" a="1"/>
  <c r="L43" i="129" s="1"/>
  <c r="L42" i="129" a="1"/>
  <c r="L42" i="129"/>
  <c r="L41" i="129" a="1"/>
  <c r="L41" i="129" s="1"/>
  <c r="L40" i="129" a="1"/>
  <c r="L40" i="129" s="1"/>
  <c r="L39" i="129" a="1"/>
  <c r="L39" i="129" s="1"/>
  <c r="L38" i="129" a="1"/>
  <c r="L38" i="129"/>
  <c r="L37" i="129" a="1"/>
  <c r="L37" i="129" s="1"/>
  <c r="L36" i="129" a="1"/>
  <c r="L36" i="129" s="1"/>
  <c r="L35" i="129" a="1"/>
  <c r="L35" i="129" s="1"/>
  <c r="L34" i="129" a="1"/>
  <c r="L34" i="129"/>
  <c r="L33" i="129" a="1"/>
  <c r="L33" i="129" s="1"/>
  <c r="L32" i="129" a="1"/>
  <c r="L32" i="129" s="1"/>
  <c r="L31" i="129" a="1"/>
  <c r="L31" i="129" s="1"/>
  <c r="L30" i="129" a="1"/>
  <c r="L30" i="129"/>
  <c r="L29" i="129" a="1"/>
  <c r="L29" i="129" s="1"/>
  <c r="L28" i="129" a="1"/>
  <c r="L28" i="129" s="1"/>
  <c r="L27" i="129" a="1"/>
  <c r="L27" i="129" s="1"/>
  <c r="L26" i="129" a="1"/>
  <c r="L26" i="129"/>
  <c r="L25" i="129" a="1"/>
  <c r="L25" i="129" s="1"/>
  <c r="L24" i="129" a="1"/>
  <c r="L24" i="129" s="1"/>
  <c r="L23" i="129" a="1"/>
  <c r="L23" i="129" s="1"/>
  <c r="L22" i="129" a="1"/>
  <c r="L22" i="129"/>
  <c r="L21" i="129" a="1"/>
  <c r="L21" i="129" s="1"/>
  <c r="L20" i="129" a="1"/>
  <c r="L20" i="129" s="1"/>
  <c r="L19" i="129" a="1"/>
  <c r="L19" i="129" s="1"/>
  <c r="L18" i="129" a="1"/>
  <c r="L18" i="129"/>
  <c r="L17" i="129" a="1"/>
  <c r="L17" i="129" s="1"/>
  <c r="L16" i="129" a="1"/>
  <c r="L16" i="129" s="1"/>
  <c r="L15" i="129" a="1"/>
  <c r="L15" i="129" s="1"/>
  <c r="L14" i="129" a="1"/>
  <c r="L14" i="129"/>
  <c r="L13" i="129" a="1"/>
  <c r="L13" i="129" s="1"/>
  <c r="L12" i="129" a="1"/>
  <c r="L12" i="129" s="1"/>
  <c r="L11" i="129" a="1"/>
  <c r="L11" i="129" s="1"/>
  <c r="L10" i="129" a="1"/>
  <c r="L10" i="129" s="1"/>
  <c r="L9" i="129" a="1"/>
  <c r="L9" i="129"/>
  <c r="L8" i="129" a="1"/>
  <c r="L8" i="129"/>
  <c r="L7" i="129" a="1"/>
  <c r="L7" i="129"/>
  <c r="L6" i="129" a="1"/>
  <c r="L6" i="129" s="1"/>
  <c r="M207" i="128" a="1"/>
  <c r="M207" i="128" s="1"/>
  <c r="M206" i="128" a="1"/>
  <c r="M206" i="128" s="1"/>
  <c r="M53" i="128" a="1"/>
  <c r="M53" i="128" s="1"/>
  <c r="M52" i="128" a="1"/>
  <c r="M52" i="128" s="1"/>
  <c r="M51" i="128" a="1"/>
  <c r="M51" i="128" s="1"/>
  <c r="M50" i="128" a="1"/>
  <c r="M50" i="128" s="1"/>
  <c r="M49" i="128" a="1"/>
  <c r="M49" i="128" s="1"/>
  <c r="M48" i="128" a="1"/>
  <c r="M48" i="128" s="1"/>
  <c r="M47" i="128" a="1"/>
  <c r="M47" i="128" s="1"/>
  <c r="M46" i="128" a="1"/>
  <c r="M46" i="128" s="1"/>
  <c r="M45" i="128" a="1"/>
  <c r="M45" i="128" s="1"/>
  <c r="M44" i="128" a="1"/>
  <c r="M44" i="128" s="1"/>
  <c r="M43" i="128" a="1"/>
  <c r="M43" i="128" s="1"/>
  <c r="M42" i="128" a="1"/>
  <c r="M42" i="128" s="1"/>
  <c r="M41" i="128" a="1"/>
  <c r="M41" i="128" s="1"/>
  <c r="M40" i="128" a="1"/>
  <c r="M40" i="128" s="1"/>
  <c r="M39" i="128" a="1"/>
  <c r="M39" i="128" s="1"/>
  <c r="M38" i="128" a="1"/>
  <c r="M38" i="128" s="1"/>
  <c r="M37" i="128" a="1"/>
  <c r="M37" i="128" s="1"/>
  <c r="M36" i="128" a="1"/>
  <c r="M36" i="128" s="1"/>
  <c r="M35" i="128" a="1"/>
  <c r="M35" i="128" s="1"/>
  <c r="M34" i="128" a="1"/>
  <c r="M34" i="128" s="1"/>
  <c r="M33" i="128" a="1"/>
  <c r="M33" i="128" s="1"/>
  <c r="M32" i="128" a="1"/>
  <c r="M32" i="128" s="1"/>
  <c r="M31" i="128" a="1"/>
  <c r="M31" i="128" s="1"/>
  <c r="M30" i="128" a="1"/>
  <c r="M30" i="128" s="1"/>
  <c r="M29" i="128" a="1"/>
  <c r="M29" i="128" s="1"/>
  <c r="M28" i="128" a="1"/>
  <c r="M28" i="128" s="1"/>
  <c r="M27" i="128" a="1"/>
  <c r="M27" i="128" s="1"/>
  <c r="M26" i="128" a="1"/>
  <c r="M26" i="128" s="1"/>
  <c r="M25" i="128" a="1"/>
  <c r="M25" i="128" s="1"/>
  <c r="M24" i="128" a="1"/>
  <c r="M24" i="128" s="1"/>
  <c r="M23" i="128" a="1"/>
  <c r="M23" i="128" s="1"/>
  <c r="M22" i="128" a="1"/>
  <c r="M22" i="128" s="1"/>
  <c r="M21" i="128" a="1"/>
  <c r="M21" i="128" s="1"/>
  <c r="M20" i="128" a="1"/>
  <c r="M20" i="128" s="1"/>
  <c r="M19" i="128" a="1"/>
  <c r="M19" i="128" s="1"/>
  <c r="M18" i="128" a="1"/>
  <c r="M18" i="128" s="1"/>
  <c r="M17" i="128" a="1"/>
  <c r="M17" i="128" s="1"/>
  <c r="M16" i="128" a="1"/>
  <c r="M16" i="128" s="1"/>
  <c r="M15" i="128" a="1"/>
  <c r="M15" i="128" s="1"/>
  <c r="M14" i="128" a="1"/>
  <c r="M14" i="128" s="1"/>
  <c r="M13" i="128" a="1"/>
  <c r="M13" i="128" s="1"/>
  <c r="M12" i="128" a="1"/>
  <c r="M12" i="128" s="1"/>
  <c r="M11" i="128" a="1"/>
  <c r="M11" i="128" s="1"/>
  <c r="M10" i="128" a="1"/>
  <c r="M10" i="128" s="1"/>
  <c r="M9" i="128" a="1"/>
  <c r="M9" i="128" s="1"/>
  <c r="M8" i="128" a="1"/>
  <c r="M8" i="128" s="1"/>
  <c r="M7" i="128" a="1"/>
  <c r="M7" i="128" s="1"/>
  <c r="M6" i="128" a="1"/>
  <c r="M6" i="128"/>
  <c r="J55" i="123" a="1"/>
  <c r="J55" i="123" s="1"/>
  <c r="J54" i="123" a="1"/>
  <c r="J54" i="123" s="1"/>
  <c r="J53" i="123" a="1"/>
  <c r="J53" i="123" s="1"/>
  <c r="J52" i="123" a="1"/>
  <c r="J52" i="123" s="1"/>
  <c r="J51" i="123" a="1"/>
  <c r="J51" i="123" s="1"/>
  <c r="J50" i="123" a="1"/>
  <c r="J50" i="123" s="1"/>
  <c r="J49" i="123" a="1"/>
  <c r="J49" i="123" s="1"/>
  <c r="J48" i="123" a="1"/>
  <c r="J48" i="123" s="1"/>
  <c r="J47" i="123" a="1"/>
  <c r="J47" i="123" s="1"/>
  <c r="J46" i="123" a="1"/>
  <c r="J46" i="123" s="1"/>
  <c r="J45" i="123" a="1"/>
  <c r="J45" i="123" s="1"/>
  <c r="J44" i="123" a="1"/>
  <c r="J44" i="123" s="1"/>
  <c r="J43" i="123" a="1"/>
  <c r="J43" i="123" s="1"/>
  <c r="J42" i="123" a="1"/>
  <c r="J42" i="123" s="1"/>
  <c r="J41" i="123" a="1"/>
  <c r="J41" i="123" s="1"/>
  <c r="J40" i="123" a="1"/>
  <c r="J40" i="123" s="1"/>
  <c r="J39" i="123" a="1"/>
  <c r="J39" i="123" s="1"/>
  <c r="J38" i="123" a="1"/>
  <c r="J38" i="123" s="1"/>
  <c r="J37" i="123" a="1"/>
  <c r="J37" i="123" s="1"/>
  <c r="J36" i="123" a="1"/>
  <c r="J36" i="123"/>
  <c r="J35" i="123" a="1"/>
  <c r="J35" i="123" s="1"/>
  <c r="J34" i="123" a="1"/>
  <c r="J34" i="123" s="1"/>
  <c r="J33" i="123" a="1"/>
  <c r="J33" i="123" s="1"/>
  <c r="J32" i="123" a="1"/>
  <c r="J32" i="123" s="1"/>
  <c r="J31" i="123" a="1"/>
  <c r="J31" i="123" s="1"/>
  <c r="J30" i="123" a="1"/>
  <c r="J30" i="123" s="1"/>
  <c r="J29" i="123" a="1"/>
  <c r="J29" i="123" s="1"/>
  <c r="J28" i="123" a="1"/>
  <c r="J28" i="123" s="1"/>
  <c r="J27" i="123" a="1"/>
  <c r="J27" i="123" s="1"/>
  <c r="J26" i="123" a="1"/>
  <c r="J26" i="123" s="1"/>
  <c r="J25" i="123" a="1"/>
  <c r="J25" i="123" s="1"/>
  <c r="J24" i="123" a="1"/>
  <c r="J24" i="123" s="1"/>
  <c r="J23" i="123" a="1"/>
  <c r="J23" i="123" s="1"/>
  <c r="J22" i="123" a="1"/>
  <c r="J22" i="123" s="1"/>
  <c r="J21" i="123" a="1"/>
  <c r="J21" i="123" s="1"/>
  <c r="J20" i="123" a="1"/>
  <c r="J20" i="123" s="1"/>
  <c r="J19" i="123" a="1"/>
  <c r="J19" i="123" s="1"/>
  <c r="J18" i="123" a="1"/>
  <c r="J18" i="123" s="1"/>
  <c r="J17" i="123" a="1"/>
  <c r="J17" i="123" s="1"/>
  <c r="J16" i="123" a="1"/>
  <c r="J16" i="123" s="1"/>
  <c r="J15" i="123" a="1"/>
  <c r="J15" i="123" s="1"/>
  <c r="J14" i="123" a="1"/>
  <c r="J14" i="123" s="1"/>
  <c r="J13" i="123" a="1"/>
  <c r="J13" i="123" s="1"/>
  <c r="J12" i="123" a="1"/>
  <c r="J12" i="123" s="1"/>
  <c r="J11" i="123" a="1"/>
  <c r="J11" i="123" s="1"/>
  <c r="J10" i="123" a="1"/>
  <c r="J10" i="123" s="1"/>
  <c r="J9" i="123" a="1"/>
  <c r="J9" i="123" s="1"/>
  <c r="J8" i="123" a="1"/>
  <c r="J8" i="123" s="1"/>
  <c r="J7" i="123" a="1"/>
  <c r="J7" i="123" s="1"/>
  <c r="J6" i="123" a="1"/>
  <c r="J6" i="123" s="1"/>
  <c r="H105" i="127" a="1"/>
  <c r="H105" i="127" s="1"/>
  <c r="H104" i="127" a="1"/>
  <c r="H104" i="127" s="1"/>
  <c r="H103" i="127" a="1"/>
  <c r="H103" i="127" s="1"/>
  <c r="H102" i="127" a="1"/>
  <c r="H102" i="127" s="1"/>
  <c r="H101" i="127" a="1"/>
  <c r="H101" i="127" s="1"/>
  <c r="H100" i="127" a="1"/>
  <c r="H100" i="127" s="1"/>
  <c r="H99" i="127" a="1"/>
  <c r="H99" i="127" s="1"/>
  <c r="H98" i="127" a="1"/>
  <c r="H98" i="127" s="1"/>
  <c r="H97" i="127" a="1"/>
  <c r="H97" i="127" s="1"/>
  <c r="H96" i="127" a="1"/>
  <c r="H96" i="127" s="1"/>
  <c r="H95" i="127" a="1"/>
  <c r="H95" i="127" s="1"/>
  <c r="H94" i="127" a="1"/>
  <c r="H94" i="127" s="1"/>
  <c r="H93" i="127" a="1"/>
  <c r="H93" i="127" s="1"/>
  <c r="H92" i="127" a="1"/>
  <c r="H92" i="127" s="1"/>
  <c r="H91" i="127" a="1"/>
  <c r="H91" i="127" s="1"/>
  <c r="H90" i="127" a="1"/>
  <c r="H90" i="127" s="1"/>
  <c r="H89" i="127" a="1"/>
  <c r="H89" i="127" s="1"/>
  <c r="H88" i="127" a="1"/>
  <c r="H88" i="127" s="1"/>
  <c r="H87" i="127" a="1"/>
  <c r="H87" i="127" s="1"/>
  <c r="H86" i="127" a="1"/>
  <c r="H86" i="127" s="1"/>
  <c r="H85" i="127" a="1"/>
  <c r="H85" i="127" s="1"/>
  <c r="H84" i="127" a="1"/>
  <c r="H84" i="127" s="1"/>
  <c r="H83" i="127" a="1"/>
  <c r="H83" i="127" s="1"/>
  <c r="H82" i="127" a="1"/>
  <c r="H82" i="127" s="1"/>
  <c r="H81" i="127" a="1"/>
  <c r="H81" i="127" s="1"/>
  <c r="H80" i="127" a="1"/>
  <c r="H80" i="127" s="1"/>
  <c r="H79" i="127" a="1"/>
  <c r="H79" i="127" s="1"/>
  <c r="H78" i="127" a="1"/>
  <c r="H78" i="127" s="1"/>
  <c r="H77" i="127" a="1"/>
  <c r="H77" i="127" s="1"/>
  <c r="H76" i="127" a="1"/>
  <c r="H76" i="127" s="1"/>
  <c r="H75" i="127" a="1"/>
  <c r="H75" i="127" s="1"/>
  <c r="H74" i="127" a="1"/>
  <c r="H74" i="127" s="1"/>
  <c r="H73" i="127" a="1"/>
  <c r="H73" i="127" s="1"/>
  <c r="H72" i="127" a="1"/>
  <c r="H72" i="127" s="1"/>
  <c r="H71" i="127" a="1"/>
  <c r="H71" i="127" s="1"/>
  <c r="H70" i="127" a="1"/>
  <c r="H70" i="127" s="1"/>
  <c r="H69" i="127" a="1"/>
  <c r="H69" i="127" s="1"/>
  <c r="H68" i="127" a="1"/>
  <c r="H68" i="127" s="1"/>
  <c r="H67" i="127" a="1"/>
  <c r="H67" i="127" s="1"/>
  <c r="H66" i="127" a="1"/>
  <c r="H66" i="127" s="1"/>
  <c r="H65" i="127" a="1"/>
  <c r="H65" i="127" s="1"/>
  <c r="H64" i="127" a="1"/>
  <c r="H64" i="127" s="1"/>
  <c r="H63" i="127" a="1"/>
  <c r="H63" i="127" s="1"/>
  <c r="H62" i="127" a="1"/>
  <c r="H62" i="127" s="1"/>
  <c r="H61" i="127" a="1"/>
  <c r="H61" i="127" s="1"/>
  <c r="H60" i="127" a="1"/>
  <c r="H60" i="127" s="1"/>
  <c r="H59" i="127" a="1"/>
  <c r="H59" i="127" s="1"/>
  <c r="H58" i="127" a="1"/>
  <c r="H58" i="127" s="1"/>
  <c r="H57" i="127" a="1"/>
  <c r="H57" i="127" s="1"/>
  <c r="H56" i="127" a="1"/>
  <c r="H56" i="127" s="1"/>
  <c r="H55" i="127" a="1"/>
  <c r="H55" i="127" s="1"/>
  <c r="H54" i="127" a="1"/>
  <c r="H54" i="127" s="1"/>
  <c r="H53" i="127" a="1"/>
  <c r="H53" i="127" s="1"/>
  <c r="H52" i="127" a="1"/>
  <c r="H52" i="127" s="1"/>
  <c r="H51" i="127" a="1"/>
  <c r="H51" i="127" s="1"/>
  <c r="H50" i="127" a="1"/>
  <c r="H50" i="127" s="1"/>
  <c r="H49" i="127" a="1"/>
  <c r="H49" i="127" s="1"/>
  <c r="H48" i="127" a="1"/>
  <c r="H48" i="127" s="1"/>
  <c r="H47" i="127" a="1"/>
  <c r="H47" i="127" s="1"/>
  <c r="H46" i="127" a="1"/>
  <c r="H46" i="127" s="1"/>
  <c r="H45" i="127" a="1"/>
  <c r="H45" i="127" s="1"/>
  <c r="H44" i="127" a="1"/>
  <c r="H44" i="127" s="1"/>
  <c r="H43" i="127" a="1"/>
  <c r="H43" i="127" s="1"/>
  <c r="H42" i="127" a="1"/>
  <c r="H42" i="127" s="1"/>
  <c r="H41" i="127" a="1"/>
  <c r="H41" i="127" s="1"/>
  <c r="H40" i="127" a="1"/>
  <c r="H40" i="127" s="1"/>
  <c r="H39" i="127" a="1"/>
  <c r="H39" i="127" s="1"/>
  <c r="H38" i="127" a="1"/>
  <c r="H38" i="127" s="1"/>
  <c r="H37" i="127" a="1"/>
  <c r="H37" i="127" s="1"/>
  <c r="H36" i="127" a="1"/>
  <c r="H36" i="127" s="1"/>
  <c r="H35" i="127" a="1"/>
  <c r="H35" i="127" s="1"/>
  <c r="H34" i="127" a="1"/>
  <c r="H34" i="127" s="1"/>
  <c r="H33" i="127" a="1"/>
  <c r="H33" i="127" s="1"/>
  <c r="H32" i="127" a="1"/>
  <c r="H32" i="127" s="1"/>
  <c r="H31" i="127" a="1"/>
  <c r="H31" i="127" s="1"/>
  <c r="H30" i="127" a="1"/>
  <c r="H30" i="127" s="1"/>
  <c r="H29" i="127" a="1"/>
  <c r="H29" i="127" s="1"/>
  <c r="H28" i="127" a="1"/>
  <c r="H28" i="127" s="1"/>
  <c r="H27" i="127" a="1"/>
  <c r="H27" i="127" s="1"/>
  <c r="H26" i="127" a="1"/>
  <c r="H26" i="127" s="1"/>
  <c r="H25" i="127" a="1"/>
  <c r="H25" i="127" s="1"/>
  <c r="H24" i="127" a="1"/>
  <c r="H24" i="127" s="1"/>
  <c r="H23" i="127" a="1"/>
  <c r="H23" i="127" s="1"/>
  <c r="H22" i="127" a="1"/>
  <c r="H22" i="127" s="1"/>
  <c r="H21" i="127" a="1"/>
  <c r="H21" i="127" s="1"/>
  <c r="H20" i="127" a="1"/>
  <c r="H20" i="127" s="1"/>
  <c r="H19" i="127" a="1"/>
  <c r="H19" i="127" s="1"/>
  <c r="H18" i="127" a="1"/>
  <c r="H18" i="127" s="1"/>
  <c r="H17" i="127" a="1"/>
  <c r="H17" i="127" s="1"/>
  <c r="H16" i="127" a="1"/>
  <c r="H16" i="127" s="1"/>
  <c r="H15" i="127" a="1"/>
  <c r="H15" i="127" s="1"/>
  <c r="H14" i="127" a="1"/>
  <c r="H14" i="127" s="1"/>
  <c r="H13" i="127" a="1"/>
  <c r="H13" i="127" s="1"/>
  <c r="H210" i="52" a="1"/>
  <c r="H210" i="52" s="1"/>
  <c r="H209" i="52" a="1"/>
  <c r="H209" i="52" s="1"/>
  <c r="H208" i="52" a="1"/>
  <c r="H208" i="52" s="1"/>
  <c r="H207" i="52" a="1"/>
  <c r="H207" i="52" s="1"/>
  <c r="H206" i="52" a="1"/>
  <c r="H206" i="52" s="1"/>
  <c r="H205" i="52" a="1"/>
  <c r="H205" i="52" s="1"/>
  <c r="H204" i="52" a="1"/>
  <c r="H204" i="52" s="1"/>
  <c r="H203" i="52" a="1"/>
  <c r="H203" i="52" s="1"/>
  <c r="H202" i="52" a="1"/>
  <c r="H202" i="52" s="1"/>
  <c r="H201" i="52" a="1"/>
  <c r="H201" i="52" s="1"/>
  <c r="H200" i="52" a="1"/>
  <c r="H200" i="52" s="1"/>
  <c r="H199" i="52" a="1"/>
  <c r="H199" i="52" s="1"/>
  <c r="H198" i="52" a="1"/>
  <c r="H198" i="52" s="1"/>
  <c r="H197" i="52" a="1"/>
  <c r="H197" i="52" s="1"/>
  <c r="H196" i="52" a="1"/>
  <c r="H196" i="52" s="1"/>
  <c r="H195" i="52" a="1"/>
  <c r="H195" i="52" s="1"/>
  <c r="H194" i="52" a="1"/>
  <c r="H194" i="52" s="1"/>
  <c r="H193" i="52" a="1"/>
  <c r="H193" i="52" s="1"/>
  <c r="H192" i="52" a="1"/>
  <c r="H192" i="52" s="1"/>
  <c r="H191" i="52" a="1"/>
  <c r="H191" i="52" s="1"/>
  <c r="H190" i="52" a="1"/>
  <c r="H190" i="52" s="1"/>
  <c r="H189" i="52" a="1"/>
  <c r="H189" i="52" s="1"/>
  <c r="H188" i="52" a="1"/>
  <c r="H188" i="52" s="1"/>
  <c r="H187" i="52" a="1"/>
  <c r="H187" i="52" s="1"/>
  <c r="H186" i="52" a="1"/>
  <c r="H186" i="52" s="1"/>
  <c r="H185" i="52" a="1"/>
  <c r="H185" i="52" s="1"/>
  <c r="H184" i="52" a="1"/>
  <c r="H184" i="52" s="1"/>
  <c r="H183" i="52" a="1"/>
  <c r="H183" i="52" s="1"/>
  <c r="H182" i="52" a="1"/>
  <c r="H182" i="52" s="1"/>
  <c r="H181" i="52" a="1"/>
  <c r="H181" i="52" s="1"/>
  <c r="H180" i="52" a="1"/>
  <c r="H180" i="52" s="1"/>
  <c r="H179" i="52" a="1"/>
  <c r="H179" i="52" s="1"/>
  <c r="H178" i="52" a="1"/>
  <c r="H178" i="52" s="1"/>
  <c r="H177" i="52" a="1"/>
  <c r="H177" i="52" s="1"/>
  <c r="H176" i="52" a="1"/>
  <c r="H176" i="52" s="1"/>
  <c r="H175" i="52" a="1"/>
  <c r="H175" i="52" s="1"/>
  <c r="H174" i="52" a="1"/>
  <c r="H174" i="52" s="1"/>
  <c r="H173" i="52" a="1"/>
  <c r="H173" i="52" s="1"/>
  <c r="H172" i="52" a="1"/>
  <c r="H172" i="52" s="1"/>
  <c r="H171" i="52" a="1"/>
  <c r="H171" i="52" s="1"/>
  <c r="H170" i="52" a="1"/>
  <c r="H170" i="52" s="1"/>
  <c r="H169" i="52" a="1"/>
  <c r="H169" i="52" s="1"/>
  <c r="H168" i="52" a="1"/>
  <c r="H168" i="52" s="1"/>
  <c r="H167" i="52" a="1"/>
  <c r="H167" i="52" s="1"/>
  <c r="H166" i="52" a="1"/>
  <c r="H166" i="52" s="1"/>
  <c r="H165" i="52" a="1"/>
  <c r="H165" i="52" s="1"/>
  <c r="H164" i="52" a="1"/>
  <c r="H164" i="52" s="1"/>
  <c r="H163" i="52" a="1"/>
  <c r="H163" i="52" s="1"/>
  <c r="H162" i="52" a="1"/>
  <c r="H162" i="52" s="1"/>
  <c r="H161" i="52" a="1"/>
  <c r="H161" i="52" s="1"/>
  <c r="H160" i="52" a="1"/>
  <c r="H160" i="52" s="1"/>
  <c r="H159" i="52" a="1"/>
  <c r="H159" i="52" s="1"/>
  <c r="H158" i="52" a="1"/>
  <c r="H158" i="52" s="1"/>
  <c r="H157" i="52" a="1"/>
  <c r="H157" i="52" s="1"/>
  <c r="H156" i="52" a="1"/>
  <c r="H156" i="52" s="1"/>
  <c r="H155" i="52" a="1"/>
  <c r="H155" i="52" s="1"/>
  <c r="H154" i="52" a="1"/>
  <c r="H154" i="52" s="1"/>
  <c r="H153" i="52" a="1"/>
  <c r="H153" i="52" s="1"/>
  <c r="H152" i="52" a="1"/>
  <c r="H152" i="52" s="1"/>
  <c r="H151" i="52" a="1"/>
  <c r="H151" i="52" s="1"/>
  <c r="H150" i="52" a="1"/>
  <c r="H150" i="52" s="1"/>
  <c r="H149" i="52" a="1"/>
  <c r="H149" i="52" s="1"/>
  <c r="H148" i="52" a="1"/>
  <c r="H148" i="52" s="1"/>
  <c r="H147" i="52" a="1"/>
  <c r="H147" i="52" s="1"/>
  <c r="H146" i="52" a="1"/>
  <c r="H146" i="52" s="1"/>
  <c r="H145" i="52" a="1"/>
  <c r="H145" i="52" s="1"/>
  <c r="H144" i="52" a="1"/>
  <c r="H144" i="52" s="1"/>
  <c r="H143" i="52" a="1"/>
  <c r="H143" i="52" s="1"/>
  <c r="H142" i="52" a="1"/>
  <c r="H142" i="52" s="1"/>
  <c r="H141" i="52" a="1"/>
  <c r="H141" i="52" s="1"/>
  <c r="H140" i="52" a="1"/>
  <c r="H140" i="52" s="1"/>
  <c r="H139" i="52" a="1"/>
  <c r="H139" i="52" s="1"/>
  <c r="H138" i="52" a="1"/>
  <c r="H138" i="52" s="1"/>
  <c r="H137" i="52" a="1"/>
  <c r="H137" i="52" s="1"/>
  <c r="H136" i="52" a="1"/>
  <c r="H136" i="52" s="1"/>
  <c r="H135" i="52" a="1"/>
  <c r="H135" i="52" s="1"/>
  <c r="H134" i="52" a="1"/>
  <c r="H134" i="52" s="1"/>
  <c r="H133" i="52" a="1"/>
  <c r="H133" i="52" s="1"/>
  <c r="H132" i="52" a="1"/>
  <c r="H132" i="52" s="1"/>
  <c r="H131" i="52" a="1"/>
  <c r="H131" i="52" s="1"/>
  <c r="H130" i="52" a="1"/>
  <c r="H130" i="52" s="1"/>
  <c r="H129" i="52" a="1"/>
  <c r="H129" i="52" s="1"/>
  <c r="H128" i="52" a="1"/>
  <c r="H128" i="52" s="1"/>
  <c r="H127" i="52" a="1"/>
  <c r="H127" i="52" s="1"/>
  <c r="H126" i="52" a="1"/>
  <c r="H126" i="52" s="1"/>
  <c r="H125" i="52" a="1"/>
  <c r="H125" i="52" s="1"/>
  <c r="H124" i="52" a="1"/>
  <c r="H124" i="52" s="1"/>
  <c r="H123" i="52" a="1"/>
  <c r="H123" i="52" s="1"/>
  <c r="H122" i="52" a="1"/>
  <c r="H122" i="52" s="1"/>
  <c r="H121" i="52" a="1"/>
  <c r="H121" i="52" s="1"/>
  <c r="H120" i="52" a="1"/>
  <c r="H120" i="52" s="1"/>
  <c r="H119" i="52" a="1"/>
  <c r="H119" i="52" s="1"/>
  <c r="H118" i="52" a="1"/>
  <c r="H118" i="52" s="1"/>
  <c r="H117" i="52" a="1"/>
  <c r="H117" i="52" s="1"/>
  <c r="H116" i="52" a="1"/>
  <c r="H116" i="52" s="1"/>
  <c r="H115" i="52" a="1"/>
  <c r="H115" i="52" s="1"/>
  <c r="H114" i="52" a="1"/>
  <c r="H114" i="52" s="1"/>
  <c r="H113" i="52" a="1"/>
  <c r="H113" i="52" s="1"/>
  <c r="H112" i="52" a="1"/>
  <c r="H112" i="52" s="1"/>
  <c r="H111" i="52" a="1"/>
  <c r="H111" i="52" s="1"/>
  <c r="H106" i="52" a="1"/>
  <c r="H106" i="52" s="1"/>
  <c r="H105" i="52" a="1"/>
  <c r="H105" i="52" s="1"/>
  <c r="H104" i="52" a="1"/>
  <c r="H104" i="52" s="1"/>
  <c r="H103" i="52" a="1"/>
  <c r="H103" i="52" s="1"/>
  <c r="H102" i="52" a="1"/>
  <c r="H102" i="52" s="1"/>
  <c r="H101" i="52" a="1"/>
  <c r="H101" i="52" s="1"/>
  <c r="H100" i="52" a="1"/>
  <c r="H100" i="52" s="1"/>
  <c r="H99" i="52" a="1"/>
  <c r="H99" i="52" s="1"/>
  <c r="H98" i="52" a="1"/>
  <c r="H98" i="52" s="1"/>
  <c r="H97" i="52" a="1"/>
  <c r="H97" i="52" s="1"/>
  <c r="H96" i="52" a="1"/>
  <c r="H96" i="52" s="1"/>
  <c r="H95" i="52" a="1"/>
  <c r="H95" i="52" s="1"/>
  <c r="H94" i="52" a="1"/>
  <c r="H94" i="52" s="1"/>
  <c r="H93" i="52" a="1"/>
  <c r="H93" i="52" s="1"/>
  <c r="H92" i="52" a="1"/>
  <c r="H92" i="52" s="1"/>
  <c r="H91" i="52" a="1"/>
  <c r="H91" i="52" s="1"/>
  <c r="H90" i="52" a="1"/>
  <c r="H90" i="52" s="1"/>
  <c r="H89" i="52" a="1"/>
  <c r="H89" i="52" s="1"/>
  <c r="H88" i="52" a="1"/>
  <c r="H88" i="52" s="1"/>
  <c r="H87" i="52" a="1"/>
  <c r="H87" i="52" s="1"/>
  <c r="H86" i="52" a="1"/>
  <c r="H86" i="52" s="1"/>
  <c r="H85" i="52" a="1"/>
  <c r="H85" i="52" s="1"/>
  <c r="H84" i="52" a="1"/>
  <c r="H84" i="52" s="1"/>
  <c r="H83" i="52" a="1"/>
  <c r="H83" i="52" s="1"/>
  <c r="H82" i="52" a="1"/>
  <c r="H82" i="52" s="1"/>
  <c r="H81" i="52" a="1"/>
  <c r="H81" i="52" s="1"/>
  <c r="H80" i="52" a="1"/>
  <c r="H80" i="52" s="1"/>
  <c r="H79" i="52" a="1"/>
  <c r="H79" i="52" s="1"/>
  <c r="H78" i="52" a="1"/>
  <c r="H78" i="52" s="1"/>
  <c r="H77" i="52" a="1"/>
  <c r="H77" i="52" s="1"/>
  <c r="H76" i="52" a="1"/>
  <c r="H76" i="52" s="1"/>
  <c r="H75" i="52" a="1"/>
  <c r="H75" i="52" s="1"/>
  <c r="H74" i="52" a="1"/>
  <c r="H74" i="52" s="1"/>
  <c r="H73" i="52" a="1"/>
  <c r="H73" i="52" s="1"/>
  <c r="H72" i="52" a="1"/>
  <c r="H72" i="52" s="1"/>
  <c r="H71" i="52" a="1"/>
  <c r="H71" i="52" s="1"/>
  <c r="H70" i="52" a="1"/>
  <c r="H70" i="52" s="1"/>
  <c r="H69" i="52" a="1"/>
  <c r="H69" i="52" s="1"/>
  <c r="H68" i="52" a="1"/>
  <c r="H68" i="52" s="1"/>
  <c r="H67" i="52" a="1"/>
  <c r="H67" i="52" s="1"/>
  <c r="H66" i="52" a="1"/>
  <c r="H66" i="52" s="1"/>
  <c r="H65" i="52" a="1"/>
  <c r="H65" i="52" s="1"/>
  <c r="H64" i="52" a="1"/>
  <c r="H64" i="52" s="1"/>
  <c r="H63" i="52" a="1"/>
  <c r="H63" i="52" s="1"/>
  <c r="H62" i="52" a="1"/>
  <c r="H62" i="52" s="1"/>
  <c r="H61" i="52" a="1"/>
  <c r="H61" i="52" s="1"/>
  <c r="H60" i="52" a="1"/>
  <c r="H60" i="52" s="1"/>
  <c r="H59" i="52" a="1"/>
  <c r="H59" i="52" s="1"/>
  <c r="H58" i="52" a="1"/>
  <c r="H58" i="52" s="1"/>
  <c r="H57" i="52" a="1"/>
  <c r="H57" i="52" s="1"/>
  <c r="H56" i="52" a="1"/>
  <c r="H56" i="52" s="1"/>
  <c r="H55" i="52" a="1"/>
  <c r="H55" i="52" s="1"/>
  <c r="H54" i="52" a="1"/>
  <c r="H54" i="52" s="1"/>
  <c r="H53" i="52" a="1"/>
  <c r="H53" i="52" s="1"/>
  <c r="H52" i="52" a="1"/>
  <c r="H52" i="52" s="1"/>
  <c r="H51" i="52" a="1"/>
  <c r="H51" i="52" s="1"/>
  <c r="H50" i="52" a="1"/>
  <c r="H50" i="52" s="1"/>
  <c r="H49" i="52" a="1"/>
  <c r="H49" i="52" s="1"/>
  <c r="H48" i="52" a="1"/>
  <c r="H48" i="52" s="1"/>
  <c r="H47" i="52" a="1"/>
  <c r="H47" i="52" s="1"/>
  <c r="H46" i="52" a="1"/>
  <c r="H46" i="52" s="1"/>
  <c r="H45" i="52" a="1"/>
  <c r="H45" i="52" s="1"/>
  <c r="H44" i="52" a="1"/>
  <c r="H44" i="52" s="1"/>
  <c r="H43" i="52" a="1"/>
  <c r="H43" i="52" s="1"/>
  <c r="H42" i="52" a="1"/>
  <c r="H42" i="52" s="1"/>
  <c r="H41" i="52" a="1"/>
  <c r="H41" i="52" s="1"/>
  <c r="H40" i="52" a="1"/>
  <c r="H40" i="52" s="1"/>
  <c r="H39" i="52" a="1"/>
  <c r="H39" i="52" s="1"/>
  <c r="H38" i="52" a="1"/>
  <c r="H38" i="52" s="1"/>
  <c r="H37" i="52" a="1"/>
  <c r="H37" i="52" s="1"/>
  <c r="H36" i="52" a="1"/>
  <c r="H36" i="52" s="1"/>
  <c r="H35" i="52" a="1"/>
  <c r="H35" i="52" s="1"/>
  <c r="H34" i="52" a="1"/>
  <c r="H34" i="52" s="1"/>
  <c r="H33" i="52" a="1"/>
  <c r="H33" i="52" s="1"/>
  <c r="H32" i="52" a="1"/>
  <c r="H32" i="52" s="1"/>
  <c r="H31" i="52" a="1"/>
  <c r="H31" i="52" s="1"/>
  <c r="H30" i="52" a="1"/>
  <c r="H30" i="52" s="1"/>
  <c r="H29" i="52" a="1"/>
  <c r="H29" i="52" s="1"/>
  <c r="H28" i="52" a="1"/>
  <c r="H28" i="52" s="1"/>
  <c r="H27" i="52" a="1"/>
  <c r="H27" i="52" s="1"/>
  <c r="H26" i="52" a="1"/>
  <c r="H26" i="52" s="1"/>
  <c r="H25" i="52" a="1"/>
  <c r="H25" i="52" s="1"/>
  <c r="H24" i="52" a="1"/>
  <c r="H24" i="52" s="1"/>
  <c r="H23" i="52" a="1"/>
  <c r="H23" i="52" s="1"/>
  <c r="H22" i="52" a="1"/>
  <c r="H22" i="52" s="1"/>
  <c r="H21" i="52" a="1"/>
  <c r="H21" i="52" s="1"/>
  <c r="H20" i="52" a="1"/>
  <c r="H20" i="52" s="1"/>
  <c r="H19" i="52" a="1"/>
  <c r="H19" i="52" s="1"/>
  <c r="H18" i="52" a="1"/>
  <c r="H18" i="52" s="1"/>
  <c r="H17" i="52" a="1"/>
  <c r="H17" i="52" s="1"/>
  <c r="H16" i="52" a="1"/>
  <c r="H16" i="52" s="1"/>
  <c r="H15" i="52" a="1"/>
  <c r="H15" i="52" s="1"/>
  <c r="H14" i="52" a="1"/>
  <c r="H14" i="52" s="1"/>
  <c r="H13" i="52" a="1"/>
  <c r="H13" i="52" s="1"/>
  <c r="K208" i="129" a="1"/>
  <c r="K208" i="129" s="1"/>
  <c r="D14" i="131" s="1"/>
  <c r="I208" i="129" a="1"/>
  <c r="I208" i="129" s="1"/>
  <c r="B14" i="131" s="1"/>
  <c r="L208" i="128" a="1"/>
  <c r="L208" i="128" s="1"/>
  <c r="D13" i="131" s="1"/>
  <c r="R13" i="131" s="1"/>
  <c r="J208" i="128" a="1"/>
  <c r="J208" i="128" s="1"/>
  <c r="B13" i="131" s="1"/>
  <c r="G56" i="123" a="1"/>
  <c r="G56" i="123" s="1"/>
  <c r="B12" i="131" s="1"/>
  <c r="I56" i="123" a="1"/>
  <c r="I56" i="123" s="1"/>
  <c r="D12" i="131" s="1"/>
  <c r="R12" i="131" s="1"/>
  <c r="C106" i="127" a="1"/>
  <c r="C106" i="127" s="1"/>
  <c r="D75" i="127"/>
  <c r="D74" i="127"/>
  <c r="D73" i="127"/>
  <c r="D72" i="127"/>
  <c r="D71" i="127"/>
  <c r="D70" i="127"/>
  <c r="D69" i="127"/>
  <c r="D68" i="127"/>
  <c r="D67" i="127"/>
  <c r="D66" i="127"/>
  <c r="D65" i="127"/>
  <c r="D64" i="127"/>
  <c r="D63" i="127"/>
  <c r="D62" i="127"/>
  <c r="D61" i="127"/>
  <c r="D60" i="127"/>
  <c r="D59" i="127"/>
  <c r="D58" i="127"/>
  <c r="D57" i="127"/>
  <c r="D56" i="127"/>
  <c r="D55" i="127"/>
  <c r="D54" i="127"/>
  <c r="D53" i="127"/>
  <c r="D52" i="127"/>
  <c r="D51" i="127"/>
  <c r="D50" i="127"/>
  <c r="D49" i="127"/>
  <c r="D48" i="127"/>
  <c r="D47" i="127"/>
  <c r="D46" i="127"/>
  <c r="D45" i="127"/>
  <c r="D44" i="127"/>
  <c r="D43" i="127"/>
  <c r="D42" i="127"/>
  <c r="D41" i="127"/>
  <c r="D40" i="127"/>
  <c r="D39" i="127"/>
  <c r="D38" i="127"/>
  <c r="D37" i="127"/>
  <c r="D36" i="127"/>
  <c r="D35" i="127"/>
  <c r="D34" i="127"/>
  <c r="D33" i="127"/>
  <c r="D32" i="127"/>
  <c r="D31" i="127"/>
  <c r="D30" i="127"/>
  <c r="D29" i="127"/>
  <c r="D28" i="127"/>
  <c r="D27" i="127"/>
  <c r="D26" i="127"/>
  <c r="D25" i="127"/>
  <c r="D24" i="127"/>
  <c r="D23" i="127"/>
  <c r="D22" i="127"/>
  <c r="D21" i="127"/>
  <c r="D20" i="127"/>
  <c r="D19" i="127"/>
  <c r="D18" i="127"/>
  <c r="D17" i="127"/>
  <c r="D16" i="127"/>
  <c r="D15" i="127"/>
  <c r="D14" i="127"/>
  <c r="D13" i="127"/>
  <c r="D12" i="127"/>
  <c r="D104" i="127"/>
  <c r="D103" i="127"/>
  <c r="D102" i="127"/>
  <c r="D101" i="127"/>
  <c r="D100" i="127"/>
  <c r="D99" i="127"/>
  <c r="D98" i="127"/>
  <c r="D97" i="127"/>
  <c r="D96" i="127"/>
  <c r="D95" i="127"/>
  <c r="D94" i="127"/>
  <c r="D93" i="127"/>
  <c r="D92" i="127"/>
  <c r="D91" i="127"/>
  <c r="D90" i="127"/>
  <c r="D89" i="127"/>
  <c r="D88" i="127"/>
  <c r="D87" i="127"/>
  <c r="D86" i="127"/>
  <c r="D85" i="127"/>
  <c r="D84" i="127"/>
  <c r="D83" i="127"/>
  <c r="D82" i="127"/>
  <c r="D81" i="127"/>
  <c r="D80" i="127"/>
  <c r="D79" i="127"/>
  <c r="D78" i="127"/>
  <c r="D77" i="127"/>
  <c r="D76" i="127"/>
  <c r="D105" i="127"/>
  <c r="D11" i="127"/>
  <c r="D10" i="127"/>
  <c r="D9" i="127"/>
  <c r="G9" i="127" s="1"/>
  <c r="H9" i="127" s="1" a="1"/>
  <c r="H9" i="127" s="1"/>
  <c r="D8" i="127"/>
  <c r="G8" i="127" s="1"/>
  <c r="H8" i="127" s="1" a="1"/>
  <c r="H8" i="127" s="1"/>
  <c r="D7" i="127"/>
  <c r="G7" i="127" s="1"/>
  <c r="H7" i="127" s="1" a="1"/>
  <c r="H7" i="127" s="1"/>
  <c r="D6" i="127"/>
  <c r="G6" i="127" s="1"/>
  <c r="G211" i="52" a="1"/>
  <c r="G211" i="52" s="1"/>
  <c r="E211" i="52" a="1"/>
  <c r="E211" i="52" s="1"/>
  <c r="D145" i="52"/>
  <c r="D144" i="52"/>
  <c r="D143" i="52"/>
  <c r="D142" i="52"/>
  <c r="D141" i="52"/>
  <c r="D140" i="52"/>
  <c r="D139" i="52"/>
  <c r="D138" i="52"/>
  <c r="D137" i="52"/>
  <c r="D136" i="52"/>
  <c r="D135" i="52"/>
  <c r="D134" i="52"/>
  <c r="D133" i="52"/>
  <c r="D132" i="52"/>
  <c r="D131" i="52"/>
  <c r="D130" i="52"/>
  <c r="D129" i="52"/>
  <c r="D128" i="52"/>
  <c r="D127" i="52"/>
  <c r="D126" i="52"/>
  <c r="D125" i="52"/>
  <c r="D124" i="52"/>
  <c r="D123" i="52"/>
  <c r="D122" i="52"/>
  <c r="D121" i="52"/>
  <c r="D120" i="52"/>
  <c r="D119" i="52"/>
  <c r="D118" i="52"/>
  <c r="D117" i="52"/>
  <c r="D116" i="52"/>
  <c r="D115" i="52"/>
  <c r="D114" i="52"/>
  <c r="D113" i="52"/>
  <c r="D112" i="52"/>
  <c r="D177" i="52"/>
  <c r="D176" i="52"/>
  <c r="D175" i="52"/>
  <c r="D174" i="52"/>
  <c r="D173" i="52"/>
  <c r="D172" i="52"/>
  <c r="D171" i="52"/>
  <c r="D170" i="52"/>
  <c r="D169" i="52"/>
  <c r="D168" i="52"/>
  <c r="D167" i="52"/>
  <c r="D166" i="52"/>
  <c r="D165" i="52"/>
  <c r="D164" i="52"/>
  <c r="D163" i="52"/>
  <c r="D162" i="52"/>
  <c r="D161" i="52"/>
  <c r="D160" i="52"/>
  <c r="D159" i="52"/>
  <c r="D158" i="52"/>
  <c r="D157" i="52"/>
  <c r="D156" i="52"/>
  <c r="D155" i="52"/>
  <c r="D154" i="52"/>
  <c r="D153" i="52"/>
  <c r="D152" i="52"/>
  <c r="D151" i="52"/>
  <c r="D150" i="52"/>
  <c r="D149" i="52"/>
  <c r="D148" i="52"/>
  <c r="D147" i="52"/>
  <c r="D146" i="52"/>
  <c r="D209" i="52"/>
  <c r="D208" i="52"/>
  <c r="D207" i="52"/>
  <c r="D206" i="52"/>
  <c r="D205" i="52"/>
  <c r="D204" i="52"/>
  <c r="D203" i="52"/>
  <c r="D202" i="52"/>
  <c r="D201" i="52"/>
  <c r="D200" i="52"/>
  <c r="D199" i="52"/>
  <c r="D198" i="52"/>
  <c r="D197" i="52"/>
  <c r="D196" i="52"/>
  <c r="D195" i="52"/>
  <c r="D194" i="52"/>
  <c r="D185" i="52"/>
  <c r="D184" i="52"/>
  <c r="D183" i="52"/>
  <c r="D182" i="52"/>
  <c r="D181" i="52"/>
  <c r="D180" i="52"/>
  <c r="D179" i="52"/>
  <c r="D178" i="52"/>
  <c r="D189" i="52"/>
  <c r="D188" i="52"/>
  <c r="D187" i="52"/>
  <c r="D186" i="52"/>
  <c r="D111" i="52"/>
  <c r="D70" i="52"/>
  <c r="D69" i="52"/>
  <c r="D68" i="52"/>
  <c r="D67" i="52"/>
  <c r="D66" i="52"/>
  <c r="D65" i="52"/>
  <c r="D64" i="52"/>
  <c r="D63" i="52"/>
  <c r="D62" i="52"/>
  <c r="D61" i="52"/>
  <c r="D60" i="52"/>
  <c r="D59" i="52"/>
  <c r="D58" i="52"/>
  <c r="D57" i="52"/>
  <c r="D56" i="52"/>
  <c r="D55" i="52"/>
  <c r="D54" i="52"/>
  <c r="D53" i="52"/>
  <c r="D52" i="52"/>
  <c r="D51" i="52"/>
  <c r="D50" i="52"/>
  <c r="D49" i="52"/>
  <c r="D48" i="52"/>
  <c r="D47" i="52"/>
  <c r="D46" i="52"/>
  <c r="D45" i="52"/>
  <c r="D44" i="52"/>
  <c r="D43" i="52"/>
  <c r="D42" i="52"/>
  <c r="D73" i="52"/>
  <c r="D72" i="52"/>
  <c r="D71" i="52"/>
  <c r="D41" i="52"/>
  <c r="D40" i="52"/>
  <c r="D39" i="52"/>
  <c r="D38" i="52"/>
  <c r="D37" i="52"/>
  <c r="D36" i="52"/>
  <c r="D35" i="52"/>
  <c r="D34" i="52"/>
  <c r="D33" i="52"/>
  <c r="D32" i="52"/>
  <c r="D31" i="52"/>
  <c r="D30" i="52"/>
  <c r="D29" i="52"/>
  <c r="D28" i="52"/>
  <c r="D27" i="52"/>
  <c r="D26" i="52"/>
  <c r="D25" i="52"/>
  <c r="D24" i="52"/>
  <c r="D23" i="52"/>
  <c r="D22" i="52"/>
  <c r="D21" i="52"/>
  <c r="D20" i="52"/>
  <c r="D19" i="52"/>
  <c r="D18" i="52"/>
  <c r="D17" i="52"/>
  <c r="D16" i="52"/>
  <c r="D15" i="52"/>
  <c r="D14" i="52"/>
  <c r="D13" i="52"/>
  <c r="D89" i="52"/>
  <c r="D88" i="52"/>
  <c r="D87" i="52"/>
  <c r="D86" i="52"/>
  <c r="D85" i="52"/>
  <c r="D84" i="52"/>
  <c r="D83" i="52"/>
  <c r="D82" i="52"/>
  <c r="D81" i="52"/>
  <c r="D80" i="52"/>
  <c r="D79" i="52"/>
  <c r="D78" i="52"/>
  <c r="D77" i="52"/>
  <c r="D76" i="52"/>
  <c r="D75" i="52"/>
  <c r="D74" i="52"/>
  <c r="D97" i="52"/>
  <c r="D96" i="52"/>
  <c r="D95" i="52"/>
  <c r="D94" i="52"/>
  <c r="D93" i="52"/>
  <c r="D92" i="52"/>
  <c r="D91" i="52"/>
  <c r="D90" i="52"/>
  <c r="D101" i="52"/>
  <c r="D100" i="52"/>
  <c r="D99" i="52"/>
  <c r="D98" i="52"/>
  <c r="D103" i="52"/>
  <c r="D102" i="52"/>
  <c r="D104" i="52"/>
  <c r="D12" i="52"/>
  <c r="D105" i="52"/>
  <c r="D210" i="52"/>
  <c r="D193" i="52"/>
  <c r="D192" i="52"/>
  <c r="D191" i="52"/>
  <c r="D190" i="52"/>
  <c r="D106" i="52"/>
  <c r="D11" i="52"/>
  <c r="D10" i="52"/>
  <c r="D9" i="52"/>
  <c r="D8" i="52"/>
  <c r="D7" i="52"/>
  <c r="H7" i="52" s="1" a="1"/>
  <c r="H7" i="52" s="1"/>
  <c r="P13" i="131" l="1"/>
  <c r="B22" i="131"/>
  <c r="I115" i="130"/>
  <c r="D15" i="131" s="1"/>
  <c r="R15" i="131" s="1"/>
  <c r="H115" i="130"/>
  <c r="C15" i="131" s="1"/>
  <c r="Q15" i="131" s="1"/>
  <c r="G115" i="130"/>
  <c r="B15" i="131" s="1"/>
  <c r="P15" i="131" s="1"/>
  <c r="J57" i="130"/>
  <c r="J111" i="130"/>
  <c r="C12" i="132"/>
  <c r="P14" i="131"/>
  <c r="R14" i="131"/>
  <c r="E12" i="132"/>
  <c r="L208" i="129"/>
  <c r="E14" i="131" s="1"/>
  <c r="S14" i="131" s="1"/>
  <c r="M208" i="128"/>
  <c r="E13" i="131" s="1"/>
  <c r="S13" i="131" s="1"/>
  <c r="J56" i="123"/>
  <c r="E12" i="131" s="1"/>
  <c r="C10" i="132"/>
  <c r="P12" i="131"/>
  <c r="E10" i="132"/>
  <c r="I64" i="132"/>
  <c r="K64" i="132" s="1"/>
  <c r="I120" i="132"/>
  <c r="K120" i="132" s="1"/>
  <c r="I85" i="132"/>
  <c r="K85" i="132" s="1"/>
  <c r="I141" i="132"/>
  <c r="K141" i="132" s="1"/>
  <c r="H12" i="52" a="1"/>
  <c r="H12" i="52" s="1"/>
  <c r="H11" i="52" a="1"/>
  <c r="H11" i="52" s="1"/>
  <c r="I43" i="132"/>
  <c r="K43" i="132" s="1"/>
  <c r="I29" i="132"/>
  <c r="K29" i="132" s="1"/>
  <c r="I99" i="132"/>
  <c r="K99" i="132" s="1"/>
  <c r="G12" i="127"/>
  <c r="H12" i="127" s="1" a="1"/>
  <c r="H12" i="127" s="1"/>
  <c r="G11" i="127"/>
  <c r="H11" i="127" s="1" a="1"/>
  <c r="H11" i="127" s="1"/>
  <c r="E106" i="127" a="1"/>
  <c r="E106" i="127" s="1"/>
  <c r="B10" i="131" s="1"/>
  <c r="C153" i="132" s="1"/>
  <c r="G10" i="127"/>
  <c r="H10" i="127" s="1" a="1"/>
  <c r="H10" i="127" s="1"/>
  <c r="D106" i="127" a="1"/>
  <c r="D106" i="127" s="1"/>
  <c r="H6" i="127" a="1"/>
  <c r="H6" i="127" s="1"/>
  <c r="I78" i="132"/>
  <c r="K78" i="132" s="1"/>
  <c r="I134" i="132"/>
  <c r="K134" i="132" s="1"/>
  <c r="I127" i="132"/>
  <c r="K127" i="132" s="1"/>
  <c r="I71" i="132"/>
  <c r="K71" i="132" s="1"/>
  <c r="I50" i="132"/>
  <c r="K50" i="132" s="1"/>
  <c r="I106" i="132"/>
  <c r="K106" i="132" s="1"/>
  <c r="H9" i="52" a="1"/>
  <c r="H9" i="52" s="1"/>
  <c r="I92" i="132"/>
  <c r="K92" i="132" s="1"/>
  <c r="H10" i="52" a="1"/>
  <c r="H10" i="52" s="1"/>
  <c r="H8" i="52" a="1"/>
  <c r="H8" i="52" s="1"/>
  <c r="H211" i="52"/>
  <c r="F215" i="52"/>
  <c r="C9" i="131" s="1"/>
  <c r="E107" i="52" a="1"/>
  <c r="E107" i="52" s="1"/>
  <c r="E215" i="52" s="1"/>
  <c r="B9" i="131" s="1"/>
  <c r="I15" i="132"/>
  <c r="K15" i="132" s="1"/>
  <c r="I36" i="132"/>
  <c r="K36" i="132" s="1"/>
  <c r="I22" i="132"/>
  <c r="K22" i="132" s="1"/>
  <c r="I57" i="132"/>
  <c r="K57" i="132" s="1"/>
  <c r="I113" i="132"/>
  <c r="K113" i="132" s="1"/>
  <c r="C19" i="131"/>
  <c r="Q17" i="131"/>
  <c r="B16" i="131" l="1"/>
  <c r="P16" i="131" s="1"/>
  <c r="C16" i="131"/>
  <c r="Q16" i="131" s="1"/>
  <c r="D16" i="131"/>
  <c r="R16" i="131" s="1"/>
  <c r="J115" i="130"/>
  <c r="E15" i="131" s="1"/>
  <c r="S15" i="131" s="1"/>
  <c r="S12" i="131"/>
  <c r="G107" i="52" a="1"/>
  <c r="G107" i="52" s="1"/>
  <c r="G215" i="52" s="1"/>
  <c r="D9" i="131" s="1"/>
  <c r="E152" i="132" s="1"/>
  <c r="G106" i="127" a="1"/>
  <c r="G106" i="127" s="1"/>
  <c r="D10" i="131" s="1"/>
  <c r="R10" i="131" s="1"/>
  <c r="C9" i="132"/>
  <c r="P10" i="131"/>
  <c r="H106" i="127"/>
  <c r="E10" i="131" s="1"/>
  <c r="S10" i="131" s="1"/>
  <c r="H107" i="52"/>
  <c r="H215" i="52" s="1"/>
  <c r="E9" i="131" s="1"/>
  <c r="C152" i="132"/>
  <c r="F152" i="132" s="1"/>
  <c r="L152" i="132" s="1"/>
  <c r="L159" i="132" s="1" a="1"/>
  <c r="L159" i="132" s="1"/>
  <c r="B18" i="131" s="1"/>
  <c r="P18" i="131" s="1"/>
  <c r="C8" i="132"/>
  <c r="B11" i="131"/>
  <c r="P11" i="131" s="1"/>
  <c r="P9" i="131"/>
  <c r="C11" i="131"/>
  <c r="Q11" i="131" s="1"/>
  <c r="Q9" i="131"/>
  <c r="Q19" i="131"/>
  <c r="F8" i="132" l="1"/>
  <c r="L8" i="132" s="1"/>
  <c r="L148" i="132" s="1" a="1"/>
  <c r="E16" i="131"/>
  <c r="S16" i="131" s="1"/>
  <c r="E8" i="132"/>
  <c r="R9" i="131"/>
  <c r="D11" i="131"/>
  <c r="R11" i="131" s="1"/>
  <c r="E153" i="132"/>
  <c r="H152" i="132" s="1"/>
  <c r="I152" i="132" s="1"/>
  <c r="K152" i="132" s="1"/>
  <c r="N152" i="132" s="1"/>
  <c r="N159" i="132" s="1" a="1"/>
  <c r="N159" i="132" s="1"/>
  <c r="D18" i="131" s="1"/>
  <c r="R18" i="131" s="1"/>
  <c r="E9" i="132"/>
  <c r="C20" i="131"/>
  <c r="Q20" i="131" s="1"/>
  <c r="S9" i="131"/>
  <c r="E11" i="131"/>
  <c r="S11" i="131" s="1"/>
  <c r="L148" i="132" l="1"/>
  <c r="B17" i="131" s="1"/>
  <c r="P17" i="131" s="1"/>
  <c r="H8" i="132"/>
  <c r="I8" i="132" s="1"/>
  <c r="K8" i="132" s="1"/>
  <c r="N8" i="132" s="1"/>
  <c r="N148" i="132" s="1" a="1"/>
  <c r="N148" i="132" s="1"/>
  <c r="D17" i="131" s="1"/>
  <c r="D19" i="131" s="1"/>
  <c r="D20" i="131" s="1"/>
  <c r="R20" i="131" s="1"/>
  <c r="O152" i="132"/>
  <c r="O159" i="132" s="1"/>
  <c r="E18" i="131" s="1"/>
  <c r="S18" i="131" s="1"/>
  <c r="B19" i="131" l="1"/>
  <c r="P19" i="131" s="1"/>
  <c r="R17" i="131"/>
  <c r="O8" i="132"/>
  <c r="O148" i="132" s="1"/>
  <c r="E17" i="131" s="1"/>
  <c r="S17" i="131" s="1"/>
  <c r="R19" i="131"/>
  <c r="B20" i="131" l="1"/>
  <c r="P21" i="131" s="1"/>
  <c r="E19" i="131"/>
  <c r="E20" i="131" s="1"/>
  <c r="S20" i="131" s="1"/>
  <c r="P20" i="131" l="1"/>
  <c r="B24" i="131"/>
  <c r="P24" i="131" s="1"/>
  <c r="P22" i="131"/>
  <c r="S19" i="13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<sst xmlns="http://schemas.openxmlformats.org/spreadsheetml/2006/main" count="1227" uniqueCount="854">
  <si>
    <t>SANDBOX AREA (highlighted in light red)- For rough work associated with the print area to the left.  Rough work may include, notes, calculations, derivations, etc.</t>
  </si>
  <si>
    <t>Workbook Instructions</t>
  </si>
  <si>
    <r>
      <t>·</t>
    </r>
    <r>
      <rPr>
        <sz val="12"/>
        <rFont val="Arial"/>
        <family val="2"/>
      </rPr>
      <t xml:space="preserve">         </t>
    </r>
    <r>
      <rPr>
        <b/>
        <i/>
        <sz val="12"/>
        <rFont val="Arial"/>
        <family val="2"/>
      </rPr>
      <t>Budget and Invoice values:</t>
    </r>
  </si>
  <si>
    <r>
      <t>o</t>
    </r>
    <r>
      <rPr>
        <sz val="12"/>
        <rFont val="Arial"/>
        <family val="2"/>
      </rPr>
      <t>   Rounding of any values, as described below, should be performed using standard rounding practices.</t>
    </r>
  </si>
  <si>
    <r>
      <t>o</t>
    </r>
    <r>
      <rPr>
        <sz val="12"/>
        <rFont val="Arial"/>
        <family val="2"/>
      </rPr>
      <t>   For all percentage rates (e.g., Fringe Benefits, Indirect Cost, and Profit):  Round to a maximum of two decimal places of a percent (e.g., 25.12%).  You can round to less if desired, such as one decimal place (e.g., 25.1%), or zero decimal places (e.g., 25%).</t>
    </r>
  </si>
  <si>
    <r>
      <t>o</t>
    </r>
    <r>
      <rPr>
        <sz val="12"/>
        <rFont val="Arial"/>
        <family val="2"/>
      </rPr>
      <t>   For all quantity values (e.g., # of hours, # of months, and # of units):  Round to a maximum of two decimal places (e.g., 50.12).  You can round to less if desired, such as one decimal place (e.g., 50.1), or zero decimal places (e.g., 50).</t>
    </r>
  </si>
  <si>
    <r>
      <t>·</t>
    </r>
    <r>
      <rPr>
        <sz val="12"/>
        <rFont val="Arial"/>
        <family val="2"/>
      </rPr>
      <t xml:space="preserve">         </t>
    </r>
    <r>
      <rPr>
        <b/>
        <i/>
        <sz val="12"/>
        <rFont val="Arial"/>
        <family val="2"/>
      </rPr>
      <t>Budget values:</t>
    </r>
  </si>
  <si>
    <r>
      <t>o</t>
    </r>
    <r>
      <rPr>
        <sz val="12"/>
        <rFont val="Arial"/>
        <family val="2"/>
      </rPr>
      <t>   For all calculated currency values (e.g., rate x hours, rate x months, base amount, and rate x base amount):  Round to the dollar ($1).</t>
    </r>
  </si>
  <si>
    <r>
      <t>·</t>
    </r>
    <r>
      <rPr>
        <sz val="12"/>
        <rFont val="Arial"/>
        <family val="2"/>
      </rPr>
      <t xml:space="preserve">         </t>
    </r>
    <r>
      <rPr>
        <b/>
        <i/>
        <sz val="12"/>
        <rFont val="Arial"/>
        <family val="2"/>
      </rPr>
      <t>Invoice values:</t>
    </r>
  </si>
  <si>
    <r>
      <t>o</t>
    </r>
    <r>
      <rPr>
        <sz val="12"/>
        <rFont val="Arial"/>
        <family val="2"/>
      </rPr>
      <t>   For all calculated currency values (e.g., rate x hours, rate x months, base amount, and rate x base amount):  Round to the cent ($0.01).</t>
    </r>
  </si>
  <si>
    <r>
      <rPr>
        <sz val="12"/>
        <rFont val="Courier New"/>
        <family val="3"/>
      </rPr>
      <t>o</t>
    </r>
    <r>
      <rPr>
        <sz val="12"/>
        <rFont val="Arial"/>
        <family val="2"/>
      </rPr>
      <t xml:space="preserve">   </t>
    </r>
    <r>
      <rPr>
        <b/>
        <sz val="12"/>
        <rFont val="Arial"/>
        <family val="2"/>
      </rPr>
      <t>Direct Labor</t>
    </r>
    <r>
      <rPr>
        <sz val="12"/>
        <rFont val="Arial"/>
        <family val="2"/>
      </rPr>
      <t xml:space="preserve"> – No supporting documentation required with invoice.</t>
    </r>
  </si>
  <si>
    <r>
      <rPr>
        <sz val="12"/>
        <rFont val="Courier New"/>
        <family val="3"/>
      </rPr>
      <t>o</t>
    </r>
    <r>
      <rPr>
        <sz val="12"/>
        <rFont val="Arial"/>
        <family val="2"/>
      </rPr>
      <t xml:space="preserve">   </t>
    </r>
    <r>
      <rPr>
        <b/>
        <sz val="12"/>
        <rFont val="Arial"/>
        <family val="2"/>
      </rPr>
      <t>Fringe Benefits</t>
    </r>
    <r>
      <rPr>
        <sz val="12"/>
        <rFont val="Arial"/>
        <family val="2"/>
      </rPr>
      <t xml:space="preserve"> – No supporting documentation required with invoice.</t>
    </r>
  </si>
  <si>
    <r>
      <rPr>
        <sz val="12"/>
        <rFont val="Courier New"/>
        <family val="3"/>
      </rPr>
      <t>o</t>
    </r>
    <r>
      <rPr>
        <sz val="12"/>
        <rFont val="Arial"/>
        <family val="2"/>
      </rPr>
      <t xml:space="preserve">   </t>
    </r>
    <r>
      <rPr>
        <b/>
        <sz val="12"/>
        <rFont val="Arial"/>
        <family val="2"/>
      </rPr>
      <t>Travel</t>
    </r>
    <r>
      <rPr>
        <sz val="12"/>
        <rFont val="Arial"/>
        <family val="2"/>
      </rPr>
      <t xml:space="preserve"> - Receipts are required only for: Lodging, Airfare, Rental car (including gasoline expenses), Bus/train.</t>
    </r>
    <r>
      <rPr>
        <sz val="12"/>
        <rFont val="Arial"/>
        <family val="3"/>
      </rPr>
      <t xml:space="preserve"> Travel Form required for all travel included on an invoice</t>
    </r>
  </si>
  <si>
    <r>
      <rPr>
        <sz val="12"/>
        <rFont val="Courier New"/>
        <family val="3"/>
      </rPr>
      <t>o</t>
    </r>
    <r>
      <rPr>
        <sz val="12"/>
        <rFont val="Arial"/>
        <family val="2"/>
      </rPr>
      <t xml:space="preserve">   </t>
    </r>
    <r>
      <rPr>
        <b/>
        <sz val="12"/>
        <rFont val="Arial"/>
        <family val="2"/>
      </rPr>
      <t>Indirect Costs &amp; Profit</t>
    </r>
    <r>
      <rPr>
        <sz val="12"/>
        <rFont val="Arial"/>
        <family val="2"/>
      </rPr>
      <t xml:space="preserve"> – No supporting documentation required with invoice.</t>
    </r>
  </si>
  <si>
    <t>https://www.energy.ca.gov/funding-opportunities/funding-resources/ecams-resources</t>
  </si>
  <si>
    <t>PROPOSAL BUDGET</t>
  </si>
  <si>
    <t>Category Budget</t>
  </si>
  <si>
    <t>"Category Budget" value check, below, to use to ensure that values match between budget files when converting or updating budget files.</t>
  </si>
  <si>
    <t>Paste values in Blue cells below from "Category Budget" tab of the budget file that you want to compare against (such as another Budget Worksheet file, an Agreement Budget file, or an old budget file that you want to convert to the new templates).</t>
  </si>
  <si>
    <r>
      <t xml:space="preserve">The formulas in the cells below compare the "Category Budget" values of the other budget file with those of this budget file.  Values that match from both budget files will receive a "Pass" result.  Values that DO NOT match from both budget files will receive a "Fail" result, which will become conditionally formatted to </t>
    </r>
    <r>
      <rPr>
        <b/>
        <sz val="12"/>
        <color rgb="FFC00000"/>
        <rFont val="Arial"/>
        <family val="2"/>
      </rPr>
      <t>red</t>
    </r>
    <r>
      <rPr>
        <sz val="12"/>
        <rFont val="Arial"/>
        <family val="2"/>
      </rPr>
      <t>.</t>
    </r>
  </si>
  <si>
    <t>Name of Organization</t>
  </si>
  <si>
    <t>AAA Clean Energy Inc.</t>
  </si>
  <si>
    <t>Subrecipient</t>
  </si>
  <si>
    <t>None</t>
  </si>
  <si>
    <t>Cost Category</t>
  </si>
  <si>
    <t>CEC Share</t>
  </si>
  <si>
    <t>Match Share</t>
  </si>
  <si>
    <t>Total</t>
  </si>
  <si>
    <t>Direct Labor</t>
  </si>
  <si>
    <t>Fringe Benefits</t>
  </si>
  <si>
    <t>Total Labor</t>
  </si>
  <si>
    <t>Travel</t>
  </si>
  <si>
    <t>Equipment</t>
  </si>
  <si>
    <t>Materials/Miscellaneous</t>
  </si>
  <si>
    <t>Subrecipients/Vendors</t>
  </si>
  <si>
    <t>Total Other Direct Costs</t>
  </si>
  <si>
    <t>Indirect Costs</t>
  </si>
  <si>
    <t>Profit 
(not allowed for grant recipients)</t>
  </si>
  <si>
    <t>Total Indirect and Profit</t>
  </si>
  <si>
    <t>Grand Totals</t>
  </si>
  <si>
    <t>Direct Labor (Unloaded)</t>
  </si>
  <si>
    <t>Hourly Rates</t>
  </si>
  <si>
    <t>Job Classification</t>
  </si>
  <si>
    <t>Highest Estimated Labor Rate 
($ per hour)</t>
  </si>
  <si>
    <t># of Hours</t>
  </si>
  <si>
    <t>Rate x Hours</t>
  </si>
  <si>
    <t>CEC
Share</t>
  </si>
  <si>
    <t>CEC USE ONLY</t>
  </si>
  <si>
    <t>Hourly Direct Labor Totals</t>
  </si>
  <si>
    <t>Monthly Salary Rates</t>
  </si>
  <si>
    <t>Highest Estimated Labor Rate 
($ per month)</t>
  </si>
  <si>
    <t># of Months</t>
  </si>
  <si>
    <t>Rate x Months</t>
  </si>
  <si>
    <t>Monthly Direct Labor Totals</t>
  </si>
  <si>
    <t>Direct Labor Grand Totals</t>
  </si>
  <si>
    <t>Highest Estimated Fringe Benefit Rate (%)</t>
  </si>
  <si>
    <t>Direct Labor Costs ($)</t>
  </si>
  <si>
    <t>Rate x Costs</t>
  </si>
  <si>
    <t>Reference ID</t>
  </si>
  <si>
    <t>Task #</t>
  </si>
  <si>
    <t>Traveler Name and Job  Classification</t>
  </si>
  <si>
    <t>Dates of Travel (From/To)</t>
  </si>
  <si>
    <t>Departure and Destination</t>
  </si>
  <si>
    <t>Trip Purpose</t>
  </si>
  <si>
    <t>T-1</t>
  </si>
  <si>
    <t>T-2</t>
  </si>
  <si>
    <t>T-3</t>
  </si>
  <si>
    <t>T-4</t>
  </si>
  <si>
    <t>T-5</t>
  </si>
  <si>
    <t>T-6</t>
  </si>
  <si>
    <t>T-7</t>
  </si>
  <si>
    <t>T-8</t>
  </si>
  <si>
    <t>T-9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</si>
  <si>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</si>
  <si>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</si>
  <si>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</si>
  <si>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</si>
  <si>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</si>
  <si>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</si>
  <si>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</si>
  <si>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</si>
  <si>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</si>
  <si>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</si>
  <si>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</si>
  <si>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</si>
  <si>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</si>
  <si>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</si>
  <si>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</si>
  <si>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</si>
  <si>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</si>
  <si>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</si>
  <si>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</si>
  <si>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</si>
  <si>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</si>
  <si>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</si>
  <si>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</si>
  <si>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</si>
  <si>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</si>
  <si>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</si>
  <si>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T-36</t>
  </si>
  <si>
    <t>T-37</t>
  </si>
  <si>
    <t>T-38</t>
  </si>
  <si>
    <t>T-39</t>
  </si>
  <si>
    <t>T-40</t>
  </si>
  <si>
    <t>T-41</t>
  </si>
  <si>
    <t>T-42</t>
  </si>
  <si>
    <t>T-43</t>
  </si>
  <si>
    <t>T-44</t>
  </si>
  <si>
    <t>T-45</t>
  </si>
  <si>
    <t>T-46</t>
  </si>
  <si>
    <t>T-47</t>
  </si>
  <si>
    <t>T-48</t>
  </si>
  <si>
    <t>T-49</t>
  </si>
  <si>
    <t>T-50</t>
  </si>
  <si>
    <t>Seller of item(s)</t>
  </si>
  <si>
    <t>Description</t>
  </si>
  <si>
    <t>Purpose</t>
  </si>
  <si>
    <t># of Units</t>
  </si>
  <si>
    <t>Unit Cost</t>
  </si>
  <si>
    <t>Total:  
# of Units x Unit Cost</t>
  </si>
  <si>
    <t>E-1</t>
  </si>
  <si>
    <t>M&amp;M Inc.</t>
  </si>
  <si>
    <t>Equipment Type A</t>
  </si>
  <si>
    <t>E-2</t>
  </si>
  <si>
    <t>Equipment Inc.</t>
  </si>
  <si>
    <t>Equipment Type B</t>
  </si>
  <si>
    <t>E-3</t>
  </si>
  <si>
    <t>Equipment Type C</t>
  </si>
  <si>
    <t>E-4</t>
  </si>
  <si>
    <t>Equipment Type D</t>
  </si>
  <si>
    <t>Varies</t>
  </si>
  <si>
    <t>E-5</t>
  </si>
  <si>
    <t>Equipment Type E</t>
  </si>
  <si>
    <t>E-6</t>
  </si>
  <si>
    <t>E-7</t>
  </si>
  <si>
    <t>E-8</t>
  </si>
  <si>
    <t>E-9</t>
  </si>
  <si>
    <t>E-10</t>
  </si>
  <si>
    <t>E-11</t>
  </si>
  <si>
    <t>E-12</t>
  </si>
  <si>
    <t>E-13</t>
  </si>
  <si>
    <t>E-14</t>
  </si>
  <si>
    <t>E-15</t>
  </si>
  <si>
    <t>E-16</t>
  </si>
  <si>
    <t>E-17</t>
  </si>
  <si>
    <t>E-18</t>
  </si>
  <si>
    <t>E-19</t>
  </si>
  <si>
    <t>E-20</t>
  </si>
  <si>
    <t>E-21</t>
  </si>
  <si>
    <t>E-22</t>
  </si>
  <si>
    <t>E-23</t>
  </si>
  <si>
    <t>E-24</t>
  </si>
  <si>
    <t>E-25</t>
  </si>
  <si>
    <t>E-26</t>
  </si>
  <si>
    <t>E-27</t>
  </si>
  <si>
    <t>E-28</t>
  </si>
  <si>
    <t>E-29</t>
  </si>
  <si>
    <t>E-30</t>
  </si>
  <si>
    <t>E-31</t>
  </si>
  <si>
    <t>E-32</t>
  </si>
  <si>
    <t>E-33</t>
  </si>
  <si>
    <t>E-34</t>
  </si>
  <si>
    <t>E-35</t>
  </si>
  <si>
    <t>E-36</t>
  </si>
  <si>
    <t>E-37</t>
  </si>
  <si>
    <t>E-38</t>
  </si>
  <si>
    <t>E-39</t>
  </si>
  <si>
    <t>E-40</t>
  </si>
  <si>
    <t>E-41</t>
  </si>
  <si>
    <t>E-42</t>
  </si>
  <si>
    <t>E-43</t>
  </si>
  <si>
    <t>E-44</t>
  </si>
  <si>
    <t>E-45</t>
  </si>
  <si>
    <t>E-46</t>
  </si>
  <si>
    <t>E-47</t>
  </si>
  <si>
    <t>E-48</t>
  </si>
  <si>
    <t>E-49</t>
  </si>
  <si>
    <t>E-50</t>
  </si>
  <si>
    <t>E-51</t>
  </si>
  <si>
    <t>E-52</t>
  </si>
  <si>
    <t>E-53</t>
  </si>
  <si>
    <t>E-54</t>
  </si>
  <si>
    <t>E-55</t>
  </si>
  <si>
    <t>E-56</t>
  </si>
  <si>
    <t>E-57</t>
  </si>
  <si>
    <t>E-58</t>
  </si>
  <si>
    <t>E-59</t>
  </si>
  <si>
    <t>E-60</t>
  </si>
  <si>
    <t>E-61</t>
  </si>
  <si>
    <t>E-62</t>
  </si>
  <si>
    <t>E-63</t>
  </si>
  <si>
    <t>E-64</t>
  </si>
  <si>
    <t>E-65</t>
  </si>
  <si>
    <t>E-66</t>
  </si>
  <si>
    <t>E-67</t>
  </si>
  <si>
    <t>E-68</t>
  </si>
  <si>
    <t>E-69</t>
  </si>
  <si>
    <t>E-70</t>
  </si>
  <si>
    <t>E-71</t>
  </si>
  <si>
    <t>E-72</t>
  </si>
  <si>
    <t>E-73</t>
  </si>
  <si>
    <t>E-74</t>
  </si>
  <si>
    <t>E-75</t>
  </si>
  <si>
    <t>E-76</t>
  </si>
  <si>
    <t>E-77</t>
  </si>
  <si>
    <t>E-78</t>
  </si>
  <si>
    <t>E-79</t>
  </si>
  <si>
    <t>E-80</t>
  </si>
  <si>
    <t>E-81</t>
  </si>
  <si>
    <t>E-82</t>
  </si>
  <si>
    <t>E-83</t>
  </si>
  <si>
    <t>E-84</t>
  </si>
  <si>
    <t>E-85</t>
  </si>
  <si>
    <t>E-86</t>
  </si>
  <si>
    <t>E-87</t>
  </si>
  <si>
    <t>E-88</t>
  </si>
  <si>
    <t>E-89</t>
  </si>
  <si>
    <t>E-90</t>
  </si>
  <si>
    <t>E-91</t>
  </si>
  <si>
    <t>E-92</t>
  </si>
  <si>
    <t>E-93</t>
  </si>
  <si>
    <t>E-94</t>
  </si>
  <si>
    <t>E-95</t>
  </si>
  <si>
    <t>E-96</t>
  </si>
  <si>
    <t>E-97</t>
  </si>
  <si>
    <t>E-98</t>
  </si>
  <si>
    <t>E-99</t>
  </si>
  <si>
    <t>E-100</t>
  </si>
  <si>
    <t>E-101</t>
  </si>
  <si>
    <t>E-102</t>
  </si>
  <si>
    <t>E-103</t>
  </si>
  <si>
    <t>E-104</t>
  </si>
  <si>
    <t>E-105</t>
  </si>
  <si>
    <t>E-106</t>
  </si>
  <si>
    <t>E-107</t>
  </si>
  <si>
    <t>E-108</t>
  </si>
  <si>
    <t>E-109</t>
  </si>
  <si>
    <t>E-110</t>
  </si>
  <si>
    <t>E-111</t>
  </si>
  <si>
    <t>E-112</t>
  </si>
  <si>
    <t>E-113</t>
  </si>
  <si>
    <t>E-114</t>
  </si>
  <si>
    <t>E-115</t>
  </si>
  <si>
    <t>E-116</t>
  </si>
  <si>
    <t>E-117</t>
  </si>
  <si>
    <t>E-118</t>
  </si>
  <si>
    <t>E-119</t>
  </si>
  <si>
    <t>E-120</t>
  </si>
  <si>
    <t>E-121</t>
  </si>
  <si>
    <t>E-122</t>
  </si>
  <si>
    <t>E-123</t>
  </si>
  <si>
    <t>E-124</t>
  </si>
  <si>
    <t>E-125</t>
  </si>
  <si>
    <t>E-126</t>
  </si>
  <si>
    <t>E-127</t>
  </si>
  <si>
    <t>E-128</t>
  </si>
  <si>
    <t>E-129</t>
  </si>
  <si>
    <t>E-130</t>
  </si>
  <si>
    <t>E-131</t>
  </si>
  <si>
    <t>E-132</t>
  </si>
  <si>
    <t>E-133</t>
  </si>
  <si>
    <t>E-134</t>
  </si>
  <si>
    <t>E-135</t>
  </si>
  <si>
    <t>E-136</t>
  </si>
  <si>
    <t>E-137</t>
  </si>
  <si>
    <t>E-138</t>
  </si>
  <si>
    <t>E-139</t>
  </si>
  <si>
    <t>E-140</t>
  </si>
  <si>
    <t>E-141</t>
  </si>
  <si>
    <t>E-142</t>
  </si>
  <si>
    <t>E-143</t>
  </si>
  <si>
    <t>E-144</t>
  </si>
  <si>
    <t>E-145</t>
  </si>
  <si>
    <t>E-146</t>
  </si>
  <si>
    <t>E-147</t>
  </si>
  <si>
    <t>E-148</t>
  </si>
  <si>
    <t>E-149</t>
  </si>
  <si>
    <t>E-150</t>
  </si>
  <si>
    <t>E-151</t>
  </si>
  <si>
    <t>E-152</t>
  </si>
  <si>
    <t>E-153</t>
  </si>
  <si>
    <t>E-154</t>
  </si>
  <si>
    <t>E-155</t>
  </si>
  <si>
    <t>E-156</t>
  </si>
  <si>
    <t>E-157</t>
  </si>
  <si>
    <t>E-158</t>
  </si>
  <si>
    <t>E-159</t>
  </si>
  <si>
    <t>E-160</t>
  </si>
  <si>
    <t>E-161</t>
  </si>
  <si>
    <t>E-162</t>
  </si>
  <si>
    <t>E-163</t>
  </si>
  <si>
    <t>E-164</t>
  </si>
  <si>
    <t>E-165</t>
  </si>
  <si>
    <t>E-166</t>
  </si>
  <si>
    <t>E-167</t>
  </si>
  <si>
    <t>E-168</t>
  </si>
  <si>
    <t>E-169</t>
  </si>
  <si>
    <t>E-170</t>
  </si>
  <si>
    <t>E-171</t>
  </si>
  <si>
    <t>E-172</t>
  </si>
  <si>
    <t>E-173</t>
  </si>
  <si>
    <t>E-174</t>
  </si>
  <si>
    <t>E-175</t>
  </si>
  <si>
    <t>E-176</t>
  </si>
  <si>
    <t>E-177</t>
  </si>
  <si>
    <t>E-178</t>
  </si>
  <si>
    <t>E-179</t>
  </si>
  <si>
    <t>E-180</t>
  </si>
  <si>
    <t>E-181</t>
  </si>
  <si>
    <t>E-182</t>
  </si>
  <si>
    <t>E-183</t>
  </si>
  <si>
    <t>E-184</t>
  </si>
  <si>
    <t>E-185</t>
  </si>
  <si>
    <t>E-186</t>
  </si>
  <si>
    <t>E-187</t>
  </si>
  <si>
    <t>E-188</t>
  </si>
  <si>
    <t>E-189</t>
  </si>
  <si>
    <t>E-190</t>
  </si>
  <si>
    <t>E-191</t>
  </si>
  <si>
    <t>E-192</t>
  </si>
  <si>
    <t>E-193</t>
  </si>
  <si>
    <t>E-194</t>
  </si>
  <si>
    <t>E-195</t>
  </si>
  <si>
    <t>E-196</t>
  </si>
  <si>
    <t>E-197</t>
  </si>
  <si>
    <t>E-198</t>
  </si>
  <si>
    <t>E-199</t>
  </si>
  <si>
    <t>E-200</t>
  </si>
  <si>
    <t>E-201</t>
  </si>
  <si>
    <t>E-202</t>
  </si>
  <si>
    <t>Materials &amp; Miscellaneous</t>
  </si>
  <si>
    <t>M-1</t>
  </si>
  <si>
    <t>M-2</t>
  </si>
  <si>
    <t>2</t>
  </si>
  <si>
    <t>M-3</t>
  </si>
  <si>
    <t>M-4</t>
  </si>
  <si>
    <t>M-5</t>
  </si>
  <si>
    <t>M-6</t>
  </si>
  <si>
    <t>M-7</t>
  </si>
  <si>
    <t>M-8</t>
  </si>
  <si>
    <t>M-9</t>
  </si>
  <si>
    <t>M-10</t>
  </si>
  <si>
    <t>M-11</t>
  </si>
  <si>
    <t>M-12</t>
  </si>
  <si>
    <t>M-13</t>
  </si>
  <si>
    <t>M-14</t>
  </si>
  <si>
    <t>M-15</t>
  </si>
  <si>
    <t>M-16</t>
  </si>
  <si>
    <t>M-17</t>
  </si>
  <si>
    <t>M-18</t>
  </si>
  <si>
    <t>M-19</t>
  </si>
  <si>
    <t>M-20</t>
  </si>
  <si>
    <t>M-21</t>
  </si>
  <si>
    <t>M-22</t>
  </si>
  <si>
    <t>M-23</t>
  </si>
  <si>
    <t>M-24</t>
  </si>
  <si>
    <t>M-25</t>
  </si>
  <si>
    <t>M-26</t>
  </si>
  <si>
    <t>M-27</t>
  </si>
  <si>
    <t>M-28</t>
  </si>
  <si>
    <t>M-29</t>
  </si>
  <si>
    <t>M-30</t>
  </si>
  <si>
    <t>M-31</t>
  </si>
  <si>
    <t>M-32</t>
  </si>
  <si>
    <t>M-33</t>
  </si>
  <si>
    <t>M-34</t>
  </si>
  <si>
    <t>M-35</t>
  </si>
  <si>
    <t>M-36</t>
  </si>
  <si>
    <t>M-37</t>
  </si>
  <si>
    <t>M-38</t>
  </si>
  <si>
    <t>M-39</t>
  </si>
  <si>
    <t>M-40</t>
  </si>
  <si>
    <t>M-41</t>
  </si>
  <si>
    <t>M-42</t>
  </si>
  <si>
    <t>M-43</t>
  </si>
  <si>
    <t>M-44</t>
  </si>
  <si>
    <t>M-45</t>
  </si>
  <si>
    <t>M-46</t>
  </si>
  <si>
    <t>M-47</t>
  </si>
  <si>
    <t>M-48</t>
  </si>
  <si>
    <t>M-49</t>
  </si>
  <si>
    <t>M-50</t>
  </si>
  <si>
    <t>M-51</t>
  </si>
  <si>
    <t>M-52</t>
  </si>
  <si>
    <t>M-53</t>
  </si>
  <si>
    <t>M-54</t>
  </si>
  <si>
    <t>M-55</t>
  </si>
  <si>
    <t>M-56</t>
  </si>
  <si>
    <t>M-57</t>
  </si>
  <si>
    <t>M-58</t>
  </si>
  <si>
    <t>M-59</t>
  </si>
  <si>
    <t>M-60</t>
  </si>
  <si>
    <t>M-61</t>
  </si>
  <si>
    <t>M-62</t>
  </si>
  <si>
    <t>M-63</t>
  </si>
  <si>
    <t>M-64</t>
  </si>
  <si>
    <t>M-65</t>
  </si>
  <si>
    <t>M-66</t>
  </si>
  <si>
    <t>M-67</t>
  </si>
  <si>
    <t>M-68</t>
  </si>
  <si>
    <t>M-69</t>
  </si>
  <si>
    <t>M-70</t>
  </si>
  <si>
    <t>M-71</t>
  </si>
  <si>
    <t>M-72</t>
  </si>
  <si>
    <t>M-73</t>
  </si>
  <si>
    <t>M-74</t>
  </si>
  <si>
    <t>M-75</t>
  </si>
  <si>
    <t>M-76</t>
  </si>
  <si>
    <t>M-77</t>
  </si>
  <si>
    <t>M-78</t>
  </si>
  <si>
    <t>M-79</t>
  </si>
  <si>
    <t>M-80</t>
  </si>
  <si>
    <t>M-81</t>
  </si>
  <si>
    <t>M-82</t>
  </si>
  <si>
    <t>M-83</t>
  </si>
  <si>
    <t>M-84</t>
  </si>
  <si>
    <t>M-85</t>
  </si>
  <si>
    <t>M-86</t>
  </si>
  <si>
    <t>M-87</t>
  </si>
  <si>
    <t>M-88</t>
  </si>
  <si>
    <t>M-89</t>
  </si>
  <si>
    <t>M-90</t>
  </si>
  <si>
    <t>M-91</t>
  </si>
  <si>
    <t>M-92</t>
  </si>
  <si>
    <t>M-93</t>
  </si>
  <si>
    <t>M-94</t>
  </si>
  <si>
    <t>M-95</t>
  </si>
  <si>
    <t>M-96</t>
  </si>
  <si>
    <t>M-97</t>
  </si>
  <si>
    <t>M-98</t>
  </si>
  <si>
    <t>M-99</t>
  </si>
  <si>
    <t>M-100</t>
  </si>
  <si>
    <t>M-101</t>
  </si>
  <si>
    <t>M-102</t>
  </si>
  <si>
    <t>M-103</t>
  </si>
  <si>
    <t>M-104</t>
  </si>
  <si>
    <t>M-105</t>
  </si>
  <si>
    <t>M-106</t>
  </si>
  <si>
    <t>M-107</t>
  </si>
  <si>
    <t>M-108</t>
  </si>
  <si>
    <t>M-109</t>
  </si>
  <si>
    <t>M-110</t>
  </si>
  <si>
    <t>M-111</t>
  </si>
  <si>
    <t>M-112</t>
  </si>
  <si>
    <t>M-113</t>
  </si>
  <si>
    <t>M-114</t>
  </si>
  <si>
    <t>M-115</t>
  </si>
  <si>
    <t>M-116</t>
  </si>
  <si>
    <t>M-117</t>
  </si>
  <si>
    <t>M-118</t>
  </si>
  <si>
    <t>M-119</t>
  </si>
  <si>
    <t>M-120</t>
  </si>
  <si>
    <t>M-121</t>
  </si>
  <si>
    <t>M-122</t>
  </si>
  <si>
    <t>M-123</t>
  </si>
  <si>
    <t>M-124</t>
  </si>
  <si>
    <t>M-125</t>
  </si>
  <si>
    <t>M-126</t>
  </si>
  <si>
    <t>M-127</t>
  </si>
  <si>
    <t>M-128</t>
  </si>
  <si>
    <t>M-129</t>
  </si>
  <si>
    <t>M-130</t>
  </si>
  <si>
    <t>M-131</t>
  </si>
  <si>
    <t>M-132</t>
  </si>
  <si>
    <t>M-133</t>
  </si>
  <si>
    <t>M-134</t>
  </si>
  <si>
    <t>M-135</t>
  </si>
  <si>
    <t>M-136</t>
  </si>
  <si>
    <t>M-137</t>
  </si>
  <si>
    <t>M-138</t>
  </si>
  <si>
    <t>M-139</t>
  </si>
  <si>
    <t>M-140</t>
  </si>
  <si>
    <t>M-141</t>
  </si>
  <si>
    <t>M-142</t>
  </si>
  <si>
    <t>M-143</t>
  </si>
  <si>
    <t>M-144</t>
  </si>
  <si>
    <t>M-145</t>
  </si>
  <si>
    <t>M-146</t>
  </si>
  <si>
    <t>M-147</t>
  </si>
  <si>
    <t>M-148</t>
  </si>
  <si>
    <t>M-149</t>
  </si>
  <si>
    <t>M-150</t>
  </si>
  <si>
    <t>M-151</t>
  </si>
  <si>
    <t>M-152</t>
  </si>
  <si>
    <t>M-153</t>
  </si>
  <si>
    <t>M-154</t>
  </si>
  <si>
    <t>M-155</t>
  </si>
  <si>
    <t>M-156</t>
  </si>
  <si>
    <t>M-157</t>
  </si>
  <si>
    <t>M-158</t>
  </si>
  <si>
    <t>M-159</t>
  </si>
  <si>
    <t>M-160</t>
  </si>
  <si>
    <t>M-161</t>
  </si>
  <si>
    <t>M-162</t>
  </si>
  <si>
    <t>M-163</t>
  </si>
  <si>
    <t>M-164</t>
  </si>
  <si>
    <t>M-165</t>
  </si>
  <si>
    <t>M-166</t>
  </si>
  <si>
    <t>M-167</t>
  </si>
  <si>
    <t>M-168</t>
  </si>
  <si>
    <t>M-169</t>
  </si>
  <si>
    <t>M-170</t>
  </si>
  <si>
    <t>M-171</t>
  </si>
  <si>
    <t>M-172</t>
  </si>
  <si>
    <t>M-173</t>
  </si>
  <si>
    <t>M-174</t>
  </si>
  <si>
    <t>M-175</t>
  </si>
  <si>
    <t>M-176</t>
  </si>
  <si>
    <t>M-177</t>
  </si>
  <si>
    <t>M-178</t>
  </si>
  <si>
    <t>M-179</t>
  </si>
  <si>
    <t>M-180</t>
  </si>
  <si>
    <t>M-181</t>
  </si>
  <si>
    <t>M-182</t>
  </si>
  <si>
    <t>M-183</t>
  </si>
  <si>
    <t>M-184</t>
  </si>
  <si>
    <t>M-185</t>
  </si>
  <si>
    <t>M-186</t>
  </si>
  <si>
    <t>M-187</t>
  </si>
  <si>
    <t>M-188</t>
  </si>
  <si>
    <t>M-189</t>
  </si>
  <si>
    <t>M-190</t>
  </si>
  <si>
    <t>M-191</t>
  </si>
  <si>
    <t>M-192</t>
  </si>
  <si>
    <t>M-193</t>
  </si>
  <si>
    <t>M-194</t>
  </si>
  <si>
    <t>M-195</t>
  </si>
  <si>
    <t>M-196</t>
  </si>
  <si>
    <t>M-197</t>
  </si>
  <si>
    <t>M-198</t>
  </si>
  <si>
    <t>M-199</t>
  </si>
  <si>
    <t>M-200</t>
  </si>
  <si>
    <t>M-201</t>
  </si>
  <si>
    <t>M-202</t>
  </si>
  <si>
    <t>Subrecipients</t>
  </si>
  <si>
    <r>
      <t xml:space="preserve">Subrecipient
</t>
    </r>
    <r>
      <rPr>
        <b/>
        <i/>
        <sz val="12"/>
        <rFont val="Arial"/>
        <family val="2"/>
      </rPr>
      <t>(Please Use Legal Name)</t>
    </r>
  </si>
  <si>
    <t>Entity Number
(CA Secretary of State)</t>
  </si>
  <si>
    <t>CA Business Certifications DVBE/ SB/MB/None</t>
  </si>
  <si>
    <t>S-1</t>
  </si>
  <si>
    <t>M&amp;M, Inc.</t>
  </si>
  <si>
    <t>C0000001</t>
  </si>
  <si>
    <t>S-2</t>
  </si>
  <si>
    <t>5</t>
  </si>
  <si>
    <t>ABC National Lab</t>
  </si>
  <si>
    <t>201500000001</t>
  </si>
  <si>
    <t>S-3</t>
  </si>
  <si>
    <t>S-4</t>
  </si>
  <si>
    <t>S-5</t>
  </si>
  <si>
    <t>S-6</t>
  </si>
  <si>
    <t>S-7</t>
  </si>
  <si>
    <t>S-8</t>
  </si>
  <si>
    <t>S-9</t>
  </si>
  <si>
    <t>S-10</t>
  </si>
  <si>
    <t>S-11</t>
  </si>
  <si>
    <t>S-12</t>
  </si>
  <si>
    <t>S-13</t>
  </si>
  <si>
    <t>S-14</t>
  </si>
  <si>
    <t>S-15</t>
  </si>
  <si>
    <t>S-16</t>
  </si>
  <si>
    <t>S-17</t>
  </si>
  <si>
    <t>S-18</t>
  </si>
  <si>
    <t>S-19</t>
  </si>
  <si>
    <t>S-20</t>
  </si>
  <si>
    <t>S-21</t>
  </si>
  <si>
    <t>S-22</t>
  </si>
  <si>
    <t>S-23</t>
  </si>
  <si>
    <t>S-24</t>
  </si>
  <si>
    <t>S-25</t>
  </si>
  <si>
    <t>S-26</t>
  </si>
  <si>
    <t>S-27</t>
  </si>
  <si>
    <t>S-28</t>
  </si>
  <si>
    <t>S-29</t>
  </si>
  <si>
    <t>S-30</t>
  </si>
  <si>
    <t>S-31</t>
  </si>
  <si>
    <t>S-32</t>
  </si>
  <si>
    <t>S-33</t>
  </si>
  <si>
    <t>S-34</t>
  </si>
  <si>
    <t>S-35</t>
  </si>
  <si>
    <t>S-36</t>
  </si>
  <si>
    <t>S-37</t>
  </si>
  <si>
    <t>S-38</t>
  </si>
  <si>
    <t>S-39</t>
  </si>
  <si>
    <t>S-40</t>
  </si>
  <si>
    <t>S-41</t>
  </si>
  <si>
    <t>S-42</t>
  </si>
  <si>
    <t>S-43</t>
  </si>
  <si>
    <t>S-44</t>
  </si>
  <si>
    <t>S-45</t>
  </si>
  <si>
    <t>S-46</t>
  </si>
  <si>
    <t>S-47</t>
  </si>
  <si>
    <t>S-48</t>
  </si>
  <si>
    <t>S-49</t>
  </si>
  <si>
    <t>S-50</t>
  </si>
  <si>
    <t>Subrecipient Totals</t>
  </si>
  <si>
    <t>Vendors</t>
  </si>
  <si>
    <r>
      <t xml:space="preserve">Vendor
</t>
    </r>
    <r>
      <rPr>
        <b/>
        <i/>
        <sz val="12"/>
        <rFont val="Arial"/>
        <family val="2"/>
      </rPr>
      <t>(Please Use Legal Name)</t>
    </r>
  </si>
  <si>
    <t>V-1</t>
  </si>
  <si>
    <t>Alpha Security, Inc.</t>
  </si>
  <si>
    <t>C0000002</t>
  </si>
  <si>
    <t>To provide software</t>
  </si>
  <si>
    <t>V-2</t>
  </si>
  <si>
    <t>V-3</t>
  </si>
  <si>
    <t>V-4</t>
  </si>
  <si>
    <t>V-5</t>
  </si>
  <si>
    <t>V-6</t>
  </si>
  <si>
    <t>V-7</t>
  </si>
  <si>
    <t>V-8</t>
  </si>
  <si>
    <t>V-9</t>
  </si>
  <si>
    <t>V-10</t>
  </si>
  <si>
    <t>V-11</t>
  </si>
  <si>
    <t>V-12</t>
  </si>
  <si>
    <t>V-13</t>
  </si>
  <si>
    <t>V-14</t>
  </si>
  <si>
    <t>V-15</t>
  </si>
  <si>
    <t>V-16</t>
  </si>
  <si>
    <t>V-17</t>
  </si>
  <si>
    <t>V-18</t>
  </si>
  <si>
    <t>V-19</t>
  </si>
  <si>
    <t>V-20</t>
  </si>
  <si>
    <t>V-21</t>
  </si>
  <si>
    <t>V-22</t>
  </si>
  <si>
    <t>V-23</t>
  </si>
  <si>
    <t>V-24</t>
  </si>
  <si>
    <t>V-25</t>
  </si>
  <si>
    <t>V-26</t>
  </si>
  <si>
    <t>V-27</t>
  </si>
  <si>
    <t>V-28</t>
  </si>
  <si>
    <t>V-29</t>
  </si>
  <si>
    <t>V-30</t>
  </si>
  <si>
    <t>V-31</t>
  </si>
  <si>
    <t>V-32</t>
  </si>
  <si>
    <t>V-33</t>
  </si>
  <si>
    <t>V-34</t>
  </si>
  <si>
    <t>V-35</t>
  </si>
  <si>
    <t>V-36</t>
  </si>
  <si>
    <t>V-37</t>
  </si>
  <si>
    <t>V-38</t>
  </si>
  <si>
    <t>V-39</t>
  </si>
  <si>
    <t>V-40</t>
  </si>
  <si>
    <t>V-41</t>
  </si>
  <si>
    <t>V-42</t>
  </si>
  <si>
    <t>V-43</t>
  </si>
  <si>
    <t>V-44</t>
  </si>
  <si>
    <t>V-45</t>
  </si>
  <si>
    <t>V-46</t>
  </si>
  <si>
    <t>V-47</t>
  </si>
  <si>
    <t>V-48</t>
  </si>
  <si>
    <t>V-49</t>
  </si>
  <si>
    <t>V-50</t>
  </si>
  <si>
    <t>Vendor Totals</t>
  </si>
  <si>
    <t>Indirect Costs and Profit</t>
  </si>
  <si>
    <t>Recipient's Rate (From Cost Allocation Plan)</t>
  </si>
  <si>
    <t>Indirect Cost(s)</t>
  </si>
  <si>
    <t>Name of Indirect Cost</t>
  </si>
  <si>
    <t>Indirect Cost (IDC) Base Category</t>
  </si>
  <si>
    <t>IDC Base
CEC Share ($)</t>
  </si>
  <si>
    <t>Total 
IDC Base
CEC Share ($)</t>
  </si>
  <si>
    <t>Total 
IDC Base
Match Share ($)</t>
  </si>
  <si>
    <t>Total IDC Base ($)</t>
  </si>
  <si>
    <t>IDC Rate (%)</t>
  </si>
  <si>
    <t>Rate x Base ($)</t>
  </si>
  <si>
    <t>Overhead</t>
  </si>
  <si>
    <t>Materials/Misc.</t>
  </si>
  <si>
    <t>Indirect Cost</t>
  </si>
  <si>
    <t>G&amp;A</t>
  </si>
  <si>
    <t xml:space="preserve">Indirect Costs Grand Totals </t>
  </si>
  <si>
    <t>Profit</t>
  </si>
  <si>
    <t>Profit Base Categories</t>
  </si>
  <si>
    <t>Profit Base
CEC Share ($)</t>
  </si>
  <si>
    <t>Total 
Profit Base
CEC Share ($)</t>
  </si>
  <si>
    <t>Total 
Profit Base
Match Share ($)</t>
  </si>
  <si>
    <t>Total Profit Base ($)</t>
  </si>
  <si>
    <t>Profit Rate (%)</t>
  </si>
  <si>
    <t xml:space="preserve">Profit Grand Totals </t>
  </si>
  <si>
    <t>Worksheet Specific Instructions</t>
  </si>
  <si>
    <t>Recipient/Subrecipient</t>
  </si>
  <si>
    <t>Select Recipient or Subrecipient</t>
  </si>
  <si>
    <t>Recipient</t>
  </si>
  <si>
    <t>CA Business Certifications</t>
  </si>
  <si>
    <t>Select your organization's California Business Certifications</t>
  </si>
  <si>
    <t>Small Business</t>
  </si>
  <si>
    <t>Micro Business</t>
  </si>
  <si>
    <t>Disabled Veteran Business Enterprise (DVBE)</t>
  </si>
  <si>
    <t>Small Business and Micro Business</t>
  </si>
  <si>
    <t>Small Business and Disabled Veteran Business Enterprise (DVBE)</t>
  </si>
  <si>
    <t>Micro Business and Disabled Veteran Business Enterprise (DVBE)</t>
  </si>
  <si>
    <t>Indirect Cost Options</t>
  </si>
  <si>
    <t>Select an Indirect Cost Rate Option</t>
  </si>
  <si>
    <t>DCAA Rate</t>
  </si>
  <si>
    <t>CEC De Minimis Rate</t>
  </si>
  <si>
    <t>Grant Funding Number</t>
  </si>
  <si>
    <t>Other Entity Share?</t>
  </si>
  <si>
    <t>Amount of funds spent to California Based Entities (Gas R&amp;D only)</t>
  </si>
  <si>
    <t>Percentage of funds spent to California Based Entities (Gas R&amp;D only)</t>
  </si>
  <si>
    <t>This page intentionally left blank.</t>
  </si>
  <si>
    <t>WORKBOOK USE INSTRUCTIONS:</t>
  </si>
  <si>
    <r>
      <rPr>
        <b/>
        <sz val="12"/>
        <rFont val="Arial"/>
        <family val="2"/>
      </rPr>
      <t>4.  Rules for use:</t>
    </r>
    <r>
      <rPr>
        <sz val="12"/>
        <rFont val="Arial"/>
        <family val="2"/>
      </rPr>
      <t xml:space="preserve">  Never delete Rows, Columns or Worksheets (tabs). Leave unused cells blank.</t>
    </r>
  </si>
  <si>
    <r>
      <rPr>
        <b/>
        <sz val="12"/>
        <rFont val="Arial"/>
        <family val="2"/>
      </rPr>
      <t>7.  Adding Rows:</t>
    </r>
    <r>
      <rPr>
        <sz val="12"/>
        <rFont val="Arial"/>
        <family val="2"/>
      </rPr>
      <t xml:space="preserve">  If additional rows are needed within a section, unhide the hidden rows (i.e., select the row directly above and below the hidden rows, then right-click the selection and select “Unhide”).  Hide any unused rows.  DO NOT USE THE LAST TWO ROWS THAT ARE MARKED “CEC USE ONLY”.  If all but the last 2 rows are used, and more rows are required, please contact the ECAMS Support team (ECAMS.Support@energy.ca.gov).</t>
    </r>
  </si>
  <si>
    <t>"Spent in California" means that:</t>
  </si>
  <si>
    <t>(1) Funds in the "Direct Labor category and all categories calculated based on direct labor (e.g., fringe benefits, indirect costs and profit) are paid to individuals that pay California state income taxes on wages received for work performed under the agreement. Payments made to out-of-state workers do not count as “funds spent in California.” However, funds spent by out-of-state workers in California (e.g., hotel and food) can count as “funds spent in California.”; AND</t>
  </si>
  <si>
    <t xml:space="preserve">Pursuant to California Public Resources Code Section 25620.5(h), the California Energy Commission’s Gas R&amp;D Program must give priority to “California-Based Entities” (CBEs) when making awards. California Public Resources Code Section 25620.5(i) defines “CBE” as a corporation or other business entity organized for the transaction of business that either: </t>
  </si>
  <si>
    <t>For more information, please see the solicitation manual.</t>
  </si>
  <si>
    <r>
      <rPr>
        <sz val="12"/>
        <rFont val="Symbol"/>
        <family val="1"/>
        <charset val="2"/>
      </rPr>
      <t>·</t>
    </r>
    <r>
      <rPr>
        <sz val="12"/>
        <rFont val="Arial"/>
        <family val="2"/>
      </rPr>
      <t>   Has its headquarters in California AND manufactures in California the product that is the subject of the award; or</t>
    </r>
  </si>
  <si>
    <r>
      <rPr>
        <sz val="12"/>
        <rFont val="Symbol"/>
        <family val="1"/>
        <charset val="2"/>
      </rPr>
      <t>·</t>
    </r>
    <r>
      <rPr>
        <sz val="12"/>
        <rFont val="Arial"/>
        <family val="2"/>
      </rPr>
      <t>   Has an office for the transaction of business in California and substantially manufactures the product or substantially performs the research within California that is the subject of the award.</t>
    </r>
  </si>
  <si>
    <t>INSTRUCTIONS TO GET SUPPORT:</t>
  </si>
  <si>
    <t>INDIRECT COSTS INSTRUCTIONS:</t>
  </si>
  <si>
    <t>PROFIT INSTRUCTIONS:</t>
  </si>
  <si>
    <t>Whole dollars only.</t>
  </si>
  <si>
    <t>Peter Chen approved these instructions for "[Other Entity] Share" and "Match Share" in a meeting with Benson Gilbert and Reta Ortiz on 3/4/2024.</t>
  </si>
  <si>
    <r>
      <rPr>
        <sz val="12"/>
        <rFont val="Courier New"/>
        <family val="3"/>
      </rPr>
      <t>o</t>
    </r>
    <r>
      <rPr>
        <sz val="12"/>
        <rFont val="Arial"/>
        <family val="2"/>
      </rPr>
      <t xml:space="preserve">   </t>
    </r>
    <r>
      <rPr>
        <b/>
        <sz val="12"/>
        <rFont val="Arial"/>
        <family val="2"/>
      </rPr>
      <t>Budget Worksheet file</t>
    </r>
    <r>
      <rPr>
        <sz val="12"/>
        <rFont val="Arial"/>
        <family val="2"/>
      </rPr>
      <t xml:space="preserve"> – Update the "</t>
    </r>
    <r>
      <rPr>
        <i/>
        <sz val="12"/>
        <rFont val="Arial"/>
        <family val="2"/>
      </rPr>
      <t>Date of Last Budget Worksheet Modification</t>
    </r>
    <r>
      <rPr>
        <sz val="12"/>
        <rFont val="Arial"/>
        <family val="2"/>
      </rPr>
      <t>" to the date the modifications were completed.  Update the "Date of Last Budget Worksheet Modification" in cell E1 of the "Category Budget" tab–this updates the rest of the tabs in the template.</t>
    </r>
  </si>
  <si>
    <r>
      <rPr>
        <sz val="12"/>
        <rFont val="Courier New"/>
        <family val="3"/>
      </rPr>
      <t>o</t>
    </r>
    <r>
      <rPr>
        <sz val="12"/>
        <rFont val="Arial"/>
        <family val="2"/>
      </rPr>
      <t xml:space="preserve">   </t>
    </r>
    <r>
      <rPr>
        <b/>
        <sz val="12"/>
        <rFont val="Arial"/>
        <family val="2"/>
      </rPr>
      <t>Agreement Budget file</t>
    </r>
    <r>
      <rPr>
        <sz val="12"/>
        <rFont val="Arial"/>
        <family val="2"/>
      </rPr>
      <t xml:space="preserve"> – Update the "</t>
    </r>
    <r>
      <rPr>
        <i/>
        <sz val="12"/>
        <rFont val="Arial"/>
        <family val="2"/>
      </rPr>
      <t>Date of Last Approved Agreement Budget Modification</t>
    </r>
    <r>
      <rPr>
        <sz val="12"/>
        <rFont val="Arial"/>
        <family val="2"/>
      </rPr>
      <t>" to the date the modifications were approved.  Update the "Date of Last Approved Agreement Budget Modification" in cell E1 of the "Category Budget" tab–this updates the rest of the tabs in the template.</t>
    </r>
  </si>
  <si>
    <t>(3) Total should include any applicable subrecipients, sub-subrecipients, and vendors.</t>
  </si>
  <si>
    <t>All "[Other Entity] Share" and "Match Share" related instructions that use formulas to display the instructions are highlighted in light blue.</t>
  </si>
  <si>
    <r>
      <t xml:space="preserve">All non-CEC share (e.g., Other Entity share, Match share, etc.) related instructions that </t>
    </r>
    <r>
      <rPr>
        <b/>
        <u/>
        <sz val="10"/>
        <rFont val="Arial"/>
        <family val="2"/>
      </rPr>
      <t>DO NOT</t>
    </r>
    <r>
      <rPr>
        <sz val="10"/>
        <rFont val="Arial"/>
        <family val="2"/>
      </rPr>
      <t xml:space="preserve"> use formulas to display the instructions are highlighted in aqua blue.</t>
    </r>
  </si>
  <si>
    <t>https://www.energy.ca.gov/funding-opportunities/funding-resources/ecams-resources/budget-category-guidance</t>
  </si>
  <si>
    <r>
      <rPr>
        <b/>
        <sz val="12"/>
        <rFont val="Arial"/>
        <family val="2"/>
      </rPr>
      <t>2. Select Recipient or Subrecipient:</t>
    </r>
    <r>
      <rPr>
        <sz val="12"/>
        <rFont val="Arial"/>
        <family val="2"/>
      </rPr>
      <t xml:space="preserve">  Make the appropriate selection from the drop-down menu to identify whether the budget forms are for the Applicant/Recipient or a Subrecipient.</t>
    </r>
  </si>
  <si>
    <r>
      <t xml:space="preserve">**** </t>
    </r>
    <r>
      <rPr>
        <b/>
        <i/>
        <sz val="12"/>
        <rFont val="Arial"/>
        <family val="2"/>
      </rPr>
      <t>IN CASE OF A CONFLICT</t>
    </r>
    <r>
      <rPr>
        <i/>
        <sz val="12"/>
        <rFont val="Arial"/>
        <family val="2"/>
      </rPr>
      <t>, the grant terms and conditions and the solicitation manual controls. ****</t>
    </r>
  </si>
  <si>
    <r>
      <rPr>
        <b/>
        <sz val="12"/>
        <rFont val="Arial"/>
        <family val="2"/>
      </rPr>
      <t xml:space="preserve">6.  For the Agreement Budget Template </t>
    </r>
    <r>
      <rPr>
        <i/>
        <u/>
        <sz val="12"/>
        <rFont val="Arial"/>
        <family val="2"/>
      </rPr>
      <t>ONLY</t>
    </r>
    <r>
      <rPr>
        <b/>
        <sz val="12"/>
        <rFont val="Arial"/>
        <family val="2"/>
      </rPr>
      <t>:</t>
    </r>
    <r>
      <rPr>
        <sz val="12"/>
        <rFont val="Arial"/>
        <family val="2"/>
      </rPr>
      <t xml:space="preserve">  </t>
    </r>
    <r>
      <rPr>
        <u/>
        <sz val="12"/>
        <rFont val="Arial"/>
        <family val="2"/>
      </rPr>
      <t>Colored Tabs:</t>
    </r>
    <r>
      <rPr>
        <sz val="12"/>
        <rFont val="Arial"/>
        <family val="2"/>
      </rPr>
      <t xml:space="preserve">
The "</t>
    </r>
    <r>
      <rPr>
        <b/>
        <sz val="12"/>
        <rFont val="Arial"/>
        <family val="2"/>
      </rPr>
      <t>Equipment</t>
    </r>
    <r>
      <rPr>
        <sz val="12"/>
        <rFont val="Arial"/>
        <family val="2"/>
      </rPr>
      <t>" and "</t>
    </r>
    <r>
      <rPr>
        <b/>
        <sz val="12"/>
        <rFont val="Arial"/>
        <family val="2"/>
      </rPr>
      <t>Subrecipients &amp; Vendors</t>
    </r>
    <r>
      <rPr>
        <sz val="12"/>
        <rFont val="Arial"/>
        <family val="2"/>
      </rPr>
      <t xml:space="preserve">" budget category tabs are colored </t>
    </r>
    <r>
      <rPr>
        <i/>
        <u/>
        <sz val="12"/>
        <rFont val="Arial"/>
        <family val="2"/>
      </rPr>
      <t>ORANGE</t>
    </r>
    <r>
      <rPr>
        <sz val="12"/>
        <rFont val="Arial"/>
        <family val="2"/>
      </rPr>
      <t xml:space="preserve"> to indicate that line item details can be entered for these budget categories.  The other budget category tabs (Direct Labor, Fringe Benefits, Travel, Materials &amp; Misc., and Indirect Costs &amp; Profit) only contain category totals.</t>
    </r>
  </si>
  <si>
    <r>
      <t>Budget Category and Line Item Requirements:</t>
    </r>
    <r>
      <rPr>
        <sz val="14"/>
        <rFont val="Arial"/>
        <family val="2"/>
      </rPr>
      <t xml:space="preserve"> </t>
    </r>
  </si>
  <si>
    <r>
      <t>o</t>
    </r>
    <r>
      <rPr>
        <sz val="12"/>
        <rFont val="Arial"/>
        <family val="2"/>
      </rPr>
      <t>   For entered and totaled CEC share and non-CEC share (e.g., Match share) budget values:  Round to the dollar ($1).</t>
    </r>
  </si>
  <si>
    <r>
      <t>o</t>
    </r>
    <r>
      <rPr>
        <sz val="12"/>
        <rFont val="Arial"/>
        <family val="2"/>
      </rPr>
      <t>   For entered and totaled CEC share and non-CEC share (e.g., Match share) expense invoice values:  Round to the cent ($0.01).</t>
    </r>
  </si>
  <si>
    <r>
      <t>o</t>
    </r>
    <r>
      <rPr>
        <sz val="12"/>
        <rFont val="Arial"/>
        <family val="2"/>
      </rPr>
      <t xml:space="preserve">   </t>
    </r>
    <r>
      <rPr>
        <b/>
        <i/>
        <sz val="12"/>
        <rFont val="Arial"/>
        <family val="2"/>
      </rPr>
      <t>IMPORTANT NOTE</t>
    </r>
    <r>
      <rPr>
        <b/>
        <sz val="12"/>
        <rFont val="Arial"/>
        <family val="2"/>
      </rPr>
      <t xml:space="preserve"> for calculated  values on invoices:</t>
    </r>
    <r>
      <rPr>
        <sz val="12"/>
        <rFont val="Arial"/>
        <family val="2"/>
      </rPr>
      <t xml:space="preserve">  </t>
    </r>
    <r>
      <rPr>
        <u/>
        <sz val="12"/>
        <color rgb="FFC00000"/>
        <rFont val="Arial"/>
        <family val="2"/>
      </rPr>
      <t>ONLY</t>
    </r>
    <r>
      <rPr>
        <sz val="12"/>
        <rFont val="Arial"/>
        <family val="2"/>
      </rPr>
      <t xml:space="preserve"> if a calculated value (e.g., rate x hours = actual labor expense) does </t>
    </r>
    <r>
      <rPr>
        <u/>
        <sz val="12"/>
        <color rgb="FFC00000"/>
        <rFont val="Arial"/>
        <family val="2"/>
      </rPr>
      <t>NOT</t>
    </r>
    <r>
      <rPr>
        <sz val="12"/>
        <rFont val="Arial"/>
        <family val="2"/>
      </rPr>
      <t xml:space="preserve"> equal the actual expense, because of the decimal place rules provided for rates and quantity values listed above, it is acceptable to use as many decimal places as necessary for rates and quantity values listed above to ensure that the calculated value </t>
    </r>
    <r>
      <rPr>
        <u/>
        <sz val="12"/>
        <color rgb="FFC00000"/>
        <rFont val="Arial"/>
        <family val="2"/>
      </rPr>
      <t>DOES</t>
    </r>
    <r>
      <rPr>
        <sz val="12"/>
        <rFont val="Arial"/>
        <family val="2"/>
      </rPr>
      <t xml:space="preserve"> equal the actual expense.</t>
    </r>
  </si>
  <si>
    <r>
      <t>Provided below is a list of supporting documentation that is required to be submitted with an invoice for</t>
    </r>
    <r>
      <rPr>
        <b/>
        <sz val="12"/>
        <rFont val="Arial"/>
        <family val="2"/>
      </rPr>
      <t xml:space="preserve"> ECAMS agreements</t>
    </r>
    <r>
      <rPr>
        <sz val="12"/>
        <rFont val="Arial"/>
        <family val="2"/>
      </rPr>
      <t xml:space="preserve">.  Always verfy requirements with appliable terms and conditions. </t>
    </r>
  </si>
  <si>
    <r>
      <rPr>
        <sz val="12"/>
        <rFont val="Courier New"/>
        <family val="3"/>
      </rPr>
      <t>o</t>
    </r>
    <r>
      <rPr>
        <sz val="12"/>
        <rFont val="Arial"/>
        <family val="2"/>
      </rPr>
      <t xml:space="preserve">   </t>
    </r>
    <r>
      <rPr>
        <b/>
        <sz val="12"/>
        <rFont val="Arial"/>
        <family val="2"/>
      </rPr>
      <t>Materials &amp; Miscellaneous</t>
    </r>
    <r>
      <rPr>
        <sz val="12"/>
        <rFont val="Arial"/>
        <family val="2"/>
      </rPr>
      <t xml:space="preserve"> – Receipt required for any line item total that is $5,000 or more.</t>
    </r>
    <r>
      <rPr>
        <sz val="12"/>
        <rFont val="Arial"/>
        <family val="3"/>
      </rPr>
      <t xml:space="preserve">  (This requirement may differ for UC's and National Labs.  </t>
    </r>
    <r>
      <rPr>
        <i/>
        <sz val="12"/>
        <rFont val="Arial"/>
        <family val="2"/>
      </rPr>
      <t>See applicable terms and conditions for more information.</t>
    </r>
    <r>
      <rPr>
        <sz val="12"/>
        <rFont val="Arial"/>
        <family val="3"/>
      </rPr>
      <t>)</t>
    </r>
  </si>
  <si>
    <r>
      <rPr>
        <sz val="12"/>
        <rFont val="Courier New"/>
        <family val="3"/>
      </rPr>
      <t>o</t>
    </r>
    <r>
      <rPr>
        <sz val="12"/>
        <rFont val="Arial"/>
        <family val="2"/>
      </rPr>
      <t xml:space="preserve">   </t>
    </r>
    <r>
      <rPr>
        <b/>
        <sz val="12"/>
        <rFont val="Arial"/>
        <family val="2"/>
      </rPr>
      <t>Subrecipients &amp; Vendors</t>
    </r>
    <r>
      <rPr>
        <sz val="12"/>
        <rFont val="Arial"/>
        <family val="2"/>
      </rPr>
      <t xml:space="preserve"> – Major subrecipients (Budget of $100k or more of Energy Commission funds) follow the same budget requirements as the Recipient when submitting an invoice. For Minor subrecipients and Vendors, subrecipient or vendor invoice required.</t>
    </r>
  </si>
  <si>
    <r>
      <rPr>
        <b/>
        <sz val="12"/>
        <rFont val="Arial"/>
        <family val="2"/>
      </rPr>
      <t xml:space="preserve">2.  Input Data: </t>
    </r>
    <r>
      <rPr>
        <sz val="12"/>
        <rFont val="Arial"/>
        <family val="2"/>
      </rPr>
      <t xml:space="preserve"> Enter information as required in all cells highlighted in </t>
    </r>
    <r>
      <rPr>
        <b/>
        <i/>
        <sz val="12"/>
        <rFont val="Arial"/>
        <family val="2"/>
      </rPr>
      <t>Blue</t>
    </r>
    <r>
      <rPr>
        <sz val="12"/>
        <rFont val="Arial"/>
        <family val="2"/>
      </rPr>
      <t>.</t>
    </r>
  </si>
  <si>
    <r>
      <rPr>
        <b/>
        <sz val="12"/>
        <rFont val="Arial"/>
        <family val="2"/>
      </rPr>
      <t xml:space="preserve">3.  Restricted Editing: </t>
    </r>
    <r>
      <rPr>
        <sz val="12"/>
        <rFont val="Arial"/>
        <family val="2"/>
      </rPr>
      <t xml:space="preserve"> All cells not highlighted in </t>
    </r>
    <r>
      <rPr>
        <b/>
        <i/>
        <sz val="12"/>
        <rFont val="Arial"/>
        <family val="2"/>
      </rPr>
      <t>Blue</t>
    </r>
    <r>
      <rPr>
        <sz val="12"/>
        <rFont val="Arial"/>
        <family val="2"/>
      </rPr>
      <t xml:space="preserve"> are locked from editing.  Locked cells include:  cells with formulas highlighted in Gray or Light Yellow, cells with no color fill (white), etc.</t>
    </r>
  </si>
  <si>
    <r>
      <rPr>
        <b/>
        <sz val="12"/>
        <rFont val="Arial"/>
        <family val="2"/>
      </rPr>
      <t>8.  Updating Modification Date on Budgets:</t>
    </r>
    <r>
      <rPr>
        <sz val="12"/>
        <rFont val="Arial"/>
        <family val="2"/>
      </rPr>
      <t xml:space="preserve">
After making modifications to a budget file, update the modification date as described below.</t>
    </r>
  </si>
  <si>
    <r>
      <rPr>
        <b/>
        <sz val="12"/>
        <rFont val="Arial"/>
        <family val="2"/>
      </rPr>
      <t>9.  Expenses that should be input on this Budget:</t>
    </r>
    <r>
      <rPr>
        <sz val="12"/>
        <rFont val="Arial"/>
        <family val="2"/>
      </rPr>
      <t xml:space="preserve">  For each worksheet, only identify the expenses to be incurred by the organization to which the budget forms pertain.</t>
    </r>
  </si>
  <si>
    <r>
      <rPr>
        <b/>
        <sz val="12"/>
        <rFont val="Arial"/>
        <family val="2"/>
      </rPr>
      <t>10.  Rates (Direct Labor and Fringe Benefits Budget Categories):</t>
    </r>
    <r>
      <rPr>
        <sz val="12"/>
        <rFont val="Arial"/>
        <family val="2"/>
      </rPr>
      <t xml:space="preserve">  All Direct Labor and Fringe Benefit rates are considered the highest estimated rates that can be exceeded as long as the rates invoiced are for actual expenditures, and provided that doing so is allowed by the agreement's requirements (i.e., terms and conditions, etc.).  </t>
    </r>
    <r>
      <rPr>
        <b/>
        <sz val="12"/>
        <rFont val="Arial"/>
        <family val="2"/>
      </rPr>
      <t xml:space="preserve">California Energy Commission (CEC) terms and conditions for various programs can be found on the CEC's Funding Resources webpage (https://www.energy.ca.gov/funding-opportunities/funding-resources).  </t>
    </r>
    <r>
      <rPr>
        <sz val="12"/>
        <rFont val="Arial"/>
        <family val="2"/>
      </rPr>
      <t>However, a recipient cannot invoice and be paid for more than the total amount in each Budget Category without an amendment (please see the agreement's requirements for details on performing amendments), or for more than the total agreement amount.  Also, a recipient should not invoice for rates that exceed the highest estimated rates, if doing so would jeopardize the success of the project by running out of funds.</t>
    </r>
  </si>
  <si>
    <r>
      <rPr>
        <b/>
        <sz val="12"/>
        <rFont val="Arial"/>
        <family val="2"/>
      </rPr>
      <t>11.  Rates (Indirect Costs and Profit Budget Categories):</t>
    </r>
    <r>
      <rPr>
        <sz val="12"/>
        <rFont val="Arial"/>
        <family val="2"/>
      </rPr>
      <t xml:space="preserve">  All Indirect Costs and Profit rates are caps, or the maximum amount allowed to be billed.  The Energy Commission will only reimburse for actual expenses incurred, not to exceed the rate caps specified for these two budget categories.</t>
    </r>
    <r>
      <rPr>
        <b/>
        <sz val="12"/>
        <rFont val="Arial"/>
        <family val="2"/>
      </rPr>
      <t xml:space="preserve"> </t>
    </r>
    <r>
      <rPr>
        <i/>
        <sz val="12"/>
        <rFont val="Arial"/>
        <family val="2"/>
      </rPr>
      <t>See applicable terms and conditions for more information.</t>
    </r>
  </si>
  <si>
    <r>
      <rPr>
        <b/>
        <sz val="12"/>
        <rFont val="Arial"/>
        <family val="2"/>
      </rPr>
      <t>12.  Cost requirements:</t>
    </r>
    <r>
      <rPr>
        <sz val="12"/>
        <rFont val="Arial"/>
        <family val="2"/>
      </rPr>
      <t xml:space="preserve">  All costs (including indirect costs) must adhere to the Agreement Terms and Conditions, Generally Accepted Accounting Principles (GAAP) and the Office of Management and Budget (OMB) Circular or Federal Acquisition Regulations applicable to your organization.</t>
    </r>
  </si>
  <si>
    <r>
      <rPr>
        <b/>
        <sz val="12"/>
        <rFont val="Arial"/>
        <family val="2"/>
      </rPr>
      <t>13.  Permit related expenses:</t>
    </r>
    <r>
      <rPr>
        <sz val="12"/>
        <rFont val="Arial"/>
        <family val="2"/>
      </rPr>
      <t xml:space="preserve">  Permit costs and the expenses associated with obtaining permits are not reimbursable under this Agreement, with the exception of costs incurred by University of California recipients.</t>
    </r>
  </si>
  <si>
    <r>
      <rPr>
        <b/>
        <sz val="12"/>
        <rFont val="Arial"/>
        <family val="2"/>
      </rPr>
      <t>14.  ECAMS Agreement requirements:</t>
    </r>
    <r>
      <rPr>
        <sz val="12"/>
        <rFont val="Arial"/>
        <family val="2"/>
      </rPr>
      <t xml:space="preserve">  See the Budget Category Guidance webpage (https://www.energy.ca.gov/funding-opportunities/funding-resources/ecams-resources/budget-category-guidance).</t>
    </r>
  </si>
  <si>
    <t>15.  Rules for decimal places on values:</t>
  </si>
  <si>
    <t>16.  Invoice Supporting Documentation Requirements for ECAMS:</t>
  </si>
  <si>
    <r>
      <rPr>
        <b/>
        <sz val="12"/>
        <rFont val="Arial"/>
        <family val="2"/>
      </rPr>
      <t>18.  ECAMS Support:</t>
    </r>
    <r>
      <rPr>
        <sz val="12"/>
        <rFont val="Arial"/>
        <family val="2"/>
      </rPr>
      <t xml:space="preserve">  For additional support on how to complete this template for ECAMS agreements, please visit the ECAMS Resources web page (first web page linked below), or the Budget Category Guidance web page.  The links to these web pages are provided in the cells directly below:</t>
    </r>
  </si>
  <si>
    <r>
      <rPr>
        <b/>
        <i/>
        <sz val="12"/>
        <color rgb="FF0070C0"/>
        <rFont val="Arial"/>
        <family val="2"/>
      </rPr>
      <t>19.  FOR CEC PERSONNEL</t>
    </r>
    <r>
      <rPr>
        <i/>
        <sz val="12"/>
        <color rgb="FF0070C0"/>
        <rFont val="Arial"/>
        <family val="2"/>
      </rPr>
      <t xml:space="preserve"> </t>
    </r>
    <r>
      <rPr>
        <i/>
        <u/>
        <sz val="12"/>
        <color rgb="FF0070C0"/>
        <rFont val="Arial"/>
        <family val="2"/>
      </rPr>
      <t>ONLY</t>
    </r>
    <r>
      <rPr>
        <i/>
        <sz val="12"/>
        <color rgb="FF0070C0"/>
        <rFont val="Arial"/>
        <family val="2"/>
      </rPr>
      <t xml:space="preserve">:  </t>
    </r>
    <r>
      <rPr>
        <i/>
        <u/>
        <sz val="12"/>
        <color rgb="FF0070C0"/>
        <rFont val="Arial"/>
        <family val="2"/>
      </rPr>
      <t xml:space="preserve">RESTRICTED EDITING: </t>
    </r>
    <r>
      <rPr>
        <i/>
        <sz val="12"/>
        <color rgb="FF0070C0"/>
        <rFont val="Arial"/>
        <family val="2"/>
      </rPr>
      <t xml:space="preserve">
All cells not highlighted in </t>
    </r>
    <r>
      <rPr>
        <b/>
        <i/>
        <sz val="12"/>
        <color rgb="FF0070C0"/>
        <rFont val="Arial"/>
        <family val="2"/>
      </rPr>
      <t>Blue</t>
    </r>
    <r>
      <rPr>
        <i/>
        <sz val="12"/>
        <color rgb="FF0070C0"/>
        <rFont val="Arial"/>
        <family val="2"/>
      </rPr>
      <t xml:space="preserve"> are locked from editing, except for the </t>
    </r>
    <r>
      <rPr>
        <b/>
        <i/>
        <sz val="12"/>
        <color rgb="FF0070C0"/>
        <rFont val="Arial"/>
        <family val="2"/>
      </rPr>
      <t>White</t>
    </r>
    <r>
      <rPr>
        <i/>
        <sz val="12"/>
        <color rgb="FF0070C0"/>
        <rFont val="Arial"/>
        <family val="2"/>
      </rPr>
      <t xml:space="preserve"> cells containing the non-CEC funding column labels (e.g., Other Entity share, Match share, etc.) on the "Category Budget" tab that are for </t>
    </r>
    <r>
      <rPr>
        <b/>
        <i/>
        <sz val="12"/>
        <color rgb="FF0070C0"/>
        <rFont val="Arial"/>
        <family val="2"/>
      </rPr>
      <t>CEC USE ONLY</t>
    </r>
    <r>
      <rPr>
        <i/>
        <sz val="12"/>
        <color rgb="FF0070C0"/>
        <rFont val="Arial"/>
        <family val="2"/>
      </rPr>
      <t>.  Unless specified otherwise, locked cells include:  cells with formulas highlighted in Gray or Light Yellow, cells with no color fill (white), etc.</t>
    </r>
  </si>
  <si>
    <r>
      <rPr>
        <b/>
        <i/>
        <sz val="12"/>
        <color rgb="FF0070C0"/>
        <rFont val="Arial"/>
        <family val="2"/>
      </rPr>
      <t xml:space="preserve">20.  FOR ECAMS SUPPORT TEAM </t>
    </r>
    <r>
      <rPr>
        <i/>
        <u/>
        <sz val="12"/>
        <color rgb="FF0070C0"/>
        <rFont val="Arial"/>
        <family val="2"/>
      </rPr>
      <t>ONLY</t>
    </r>
    <r>
      <rPr>
        <b/>
        <i/>
        <sz val="12"/>
        <color rgb="FF0070C0"/>
        <rFont val="Arial"/>
        <family val="2"/>
      </rPr>
      <t>:</t>
    </r>
    <r>
      <rPr>
        <i/>
        <sz val="12"/>
        <color rgb="FF0070C0"/>
        <rFont val="Arial"/>
        <family val="2"/>
      </rPr>
      <t xml:space="preserve">  </t>
    </r>
    <r>
      <rPr>
        <i/>
        <u/>
        <sz val="12"/>
        <color rgb="FF0070C0"/>
        <rFont val="Arial"/>
        <family val="2"/>
      </rPr>
      <t>ADDING ROWS:</t>
    </r>
    <r>
      <rPr>
        <i/>
        <sz val="12"/>
        <color rgb="FF0070C0"/>
        <rFont val="Arial"/>
        <family val="2"/>
      </rPr>
      <t xml:space="preserve">
To add additional rows and maintain the formulas within the totals, (1) unprotect the sheet, (2) copy the second to the last row in the section, (3) insert the copied row just above the last row, (4) repeat steps 2 - 3 as required, (5) correct formatting and REFERENCE IDs as required, (6) delete “CEC USE ONLY” from all but the last two rows in the section, and (7) re-protect the sheet.</t>
    </r>
  </si>
  <si>
    <r>
      <rPr>
        <b/>
        <i/>
        <sz val="12"/>
        <color rgb="FF0070C0"/>
        <rFont val="Arial"/>
        <family val="2"/>
      </rPr>
      <t xml:space="preserve">21.  FOR ECAMS SUPPORT TEAM </t>
    </r>
    <r>
      <rPr>
        <i/>
        <u/>
        <sz val="12"/>
        <color rgb="FF0070C0"/>
        <rFont val="Arial"/>
        <family val="2"/>
      </rPr>
      <t>ONLY</t>
    </r>
    <r>
      <rPr>
        <b/>
        <i/>
        <sz val="12"/>
        <color rgb="FF0070C0"/>
        <rFont val="Arial"/>
        <family val="2"/>
      </rPr>
      <t>:</t>
    </r>
    <r>
      <rPr>
        <i/>
        <sz val="12"/>
        <color rgb="FF0070C0"/>
        <rFont val="Arial"/>
        <family val="2"/>
      </rPr>
      <t xml:space="preserve">  </t>
    </r>
    <r>
      <rPr>
        <i/>
        <u/>
        <sz val="12"/>
        <color rgb="FF0070C0"/>
        <rFont val="Arial"/>
        <family val="2"/>
      </rPr>
      <t>UPDATING "TEMPLATE VERSION" DATE:</t>
    </r>
    <r>
      <rPr>
        <i/>
        <sz val="12"/>
        <color rgb="FF0070C0"/>
        <rFont val="Arial"/>
        <family val="2"/>
      </rPr>
      <t xml:space="preserve">
After making modifications to a budget or invoice template, update the "Template Version" date to the date the modifications were completed.  For the budget templates, update the "Template Version" date in cell A1 of the "Category Budget" tab–this updates the rest of the tabs in the template.  For the invoice templates, update the "Template Version" date in cell A1 of the "Invoice Payment Cover Sheet" tab–this updates the rest of the tabs in the template.</t>
    </r>
  </si>
  <si>
    <t>INSTRUCTIONS FOR CEC PERSONNEL ONLY (Hide instructions when not in use, Rows 60 to 63)</t>
  </si>
  <si>
    <r>
      <rPr>
        <b/>
        <sz val="12"/>
        <rFont val="Arial"/>
        <family val="2"/>
      </rPr>
      <t>5.  California Based Entities (Gas R&amp;D only)</t>
    </r>
    <r>
      <rPr>
        <sz val="12"/>
        <rFont val="Arial"/>
        <family val="2"/>
      </rPr>
      <t xml:space="preserve">:  If required by the solicitation, insert the total committed dollar amount of CEC reimbursable funds to be spent to California Based Entities (CBEs).  This total is committed by the entity this budget is for.  </t>
    </r>
    <r>
      <rPr>
        <b/>
        <i/>
        <sz val="12"/>
        <rFont val="Arial"/>
        <family val="2"/>
      </rPr>
      <t>Whole dollars only.</t>
    </r>
  </si>
  <si>
    <r>
      <rPr>
        <b/>
        <sz val="12"/>
        <rFont val="Arial"/>
        <family val="2"/>
      </rPr>
      <t>1.  Job Classification:</t>
    </r>
    <r>
      <rPr>
        <sz val="12"/>
        <rFont val="Arial"/>
        <family val="2"/>
      </rPr>
      <t xml:space="preserve">  Insert employee(s) job classification/title that will be charged as direct labor as either a CEC reimbursed cost or as a non-CEC share (e.g., Match share) cost.</t>
    </r>
  </si>
  <si>
    <r>
      <rPr>
        <b/>
        <sz val="12"/>
        <rFont val="Arial"/>
        <family val="2"/>
      </rPr>
      <t>2.  Highest Estimated Labor Rate:</t>
    </r>
    <r>
      <rPr>
        <sz val="12"/>
        <rFont val="Arial"/>
        <family val="2"/>
      </rPr>
      <t xml:space="preserve">  Insert the highest estimated labor rate (unloaded) by employee job classification/title to be billed during the approved term of the agreement. An unloaded labor rate is the highest salary or wage rate that is actually paid to the employee before the application of fringe benefits, indirect costs or profit.
</t>
    </r>
    <r>
      <rPr>
        <i/>
        <sz val="12"/>
        <rFont val="Arial"/>
        <family val="2"/>
      </rPr>
      <t xml:space="preserve">When estimating rates, the Applicant/Recipient should account for likely salary increases that will occur over the life of the grant.
Please note, however, that these estimates are not “negotiated rates” - the Applicant/Recipient, Subrecipients and Vendors can only be reimbursed with CEC funds for </t>
    </r>
    <r>
      <rPr>
        <b/>
        <i/>
        <sz val="12"/>
        <rFont val="Arial"/>
        <family val="2"/>
      </rPr>
      <t>Actual Costs</t>
    </r>
    <r>
      <rPr>
        <i/>
        <sz val="12"/>
        <rFont val="Arial"/>
        <family val="2"/>
      </rPr>
      <t xml:space="preserve"> paid even if the estimates in the budget are higher.</t>
    </r>
  </si>
  <si>
    <r>
      <rPr>
        <i/>
        <u/>
        <sz val="12"/>
        <color rgb="FFC00000"/>
        <rFont val="Arial"/>
        <family val="2"/>
      </rPr>
      <t>CAUTION</t>
    </r>
    <r>
      <rPr>
        <b/>
        <i/>
        <sz val="12"/>
        <rFont val="Arial"/>
        <family val="2"/>
      </rPr>
      <t xml:space="preserve"> with Exceeding the Highest Estimated Rates:</t>
    </r>
    <r>
      <rPr>
        <i/>
        <sz val="12"/>
        <rFont val="Arial"/>
        <family val="2"/>
      </rPr>
      <t xml:space="preserve">  The direct labor rates in this budget are considered the highest estimated rates that can be exceeded as long as the rates invoiced are for actual expenditures, and provided that doing so is allowed by the agreement's requirements (i.e., terms and conditions, etc.).  If exceeding the highest estimated rates is allowed for the agreement, </t>
    </r>
    <r>
      <rPr>
        <i/>
        <u/>
        <sz val="12"/>
        <color rgb="FFC00000"/>
        <rFont val="Arial"/>
        <family val="2"/>
      </rPr>
      <t>CAUTION</t>
    </r>
    <r>
      <rPr>
        <i/>
        <sz val="12"/>
        <rFont val="Arial"/>
        <family val="2"/>
      </rPr>
      <t xml:space="preserve"> should be taken to make sure that the agreement does not run out of funds (CEC share or non-CEC share) before the project is successfully completed.</t>
    </r>
  </si>
  <si>
    <r>
      <rPr>
        <i/>
        <u/>
        <sz val="12"/>
        <color rgb="FFC00000"/>
        <rFont val="Arial"/>
        <family val="2"/>
      </rPr>
      <t>CAUTION</t>
    </r>
    <r>
      <rPr>
        <b/>
        <i/>
        <sz val="12"/>
        <rFont val="Arial"/>
        <family val="2"/>
      </rPr>
      <t xml:space="preserve"> if Exceeding the Highest Estimated Rates:</t>
    </r>
    <r>
      <rPr>
        <i/>
        <sz val="12"/>
        <rFont val="Arial"/>
        <family val="2"/>
      </rPr>
      <t xml:space="preserve">  The fringe benefit rates in this budget are considered the highest estimated rates that can be exceeded as long as the rates invoiced are for actual expenditures, and provided that doing so is allowed by the agreement's requirements (i.e., terms and conditions, etc.).  If exceeding the highest estimated rates is allowed for the agreement, </t>
    </r>
    <r>
      <rPr>
        <i/>
        <u/>
        <sz val="12"/>
        <color rgb="FFC00000"/>
        <rFont val="Arial"/>
        <family val="2"/>
      </rPr>
      <t>CAUTION</t>
    </r>
    <r>
      <rPr>
        <i/>
        <sz val="12"/>
        <rFont val="Arial"/>
        <family val="2"/>
      </rPr>
      <t xml:space="preserve"> should be taken to make sure that the agreement does not run out of funds (CEC share or non-CEC share) before the project is successfully completed.</t>
    </r>
  </si>
  <si>
    <r>
      <rPr>
        <b/>
        <sz val="12"/>
        <rFont val="Arial"/>
        <family val="2"/>
      </rPr>
      <t>1.  Job Classification:</t>
    </r>
    <r>
      <rPr>
        <sz val="12"/>
        <rFont val="Arial"/>
        <family val="2"/>
      </rPr>
      <t xml:space="preserve">  Insert the job classification, as applicable.</t>
    </r>
    <r>
      <rPr>
        <i/>
        <sz val="12"/>
        <rFont val="Arial"/>
        <family val="2"/>
      </rPr>
      <t xml:space="preserve"> The job classification's direct labor (DL) costs are multiplied by the fringe benefit rate to arrive at the fringe benefit cost (DL costs multiplied by the FB rate = FB cost).</t>
    </r>
  </si>
  <si>
    <r>
      <rPr>
        <b/>
        <i/>
        <sz val="12"/>
        <rFont val="Arial"/>
        <family val="2"/>
      </rPr>
      <t>Same Rate for All Job Classifications:</t>
    </r>
    <r>
      <rPr>
        <i/>
        <sz val="12"/>
        <rFont val="Arial"/>
        <family val="2"/>
      </rPr>
      <t xml:space="preserve">  Organizations that charge the same fringe benefit rate for all classifications should insert "All Classifications" under "Job Classification" and complete the top line only. If more than one fringe benefit rate is utilized, use additional lines and input a job classification for each fringe benefit rate charged, as necessary.</t>
    </r>
  </si>
  <si>
    <r>
      <rPr>
        <b/>
        <sz val="12"/>
        <rFont val="Arial"/>
        <family val="2"/>
      </rPr>
      <t>3.  Hourly Rates or Monthly Salary Rates:</t>
    </r>
    <r>
      <rPr>
        <sz val="12"/>
        <rFont val="Arial"/>
        <family val="2"/>
      </rPr>
      <t xml:space="preserve">  Complete the appropriate table based on your organization's standard accounting practices. If an employee is paid based on an hourly rate, use the hourly table. If an employee is paid based on a monthly salary, use the monthly table.</t>
    </r>
  </si>
  <si>
    <r>
      <rPr>
        <b/>
        <sz val="12"/>
        <rFont val="Arial"/>
        <family val="2"/>
      </rPr>
      <t>4.  Estimated Time to be Worked:</t>
    </r>
    <r>
      <rPr>
        <sz val="12"/>
        <rFont val="Arial"/>
        <family val="2"/>
      </rPr>
      <t xml:space="preserve">  Insert the approximate number of hours or months to be worked per job classification/title.  The Energy Commission will only reimburse for actual time worked.  The Energy Commission will only allow non-CEC share (e.g., Match share) expenses to be claimed towards the project for actual time worked.  The Recipient or Subrecipient must maintain auditable documentation of actual time worked hourly, daily, weekly or monthly using standard accounting practices.</t>
    </r>
  </si>
  <si>
    <r>
      <rPr>
        <b/>
        <sz val="12"/>
        <rFont val="Arial"/>
        <family val="2"/>
      </rPr>
      <t>5.  CEC Share:</t>
    </r>
    <r>
      <rPr>
        <sz val="12"/>
        <rFont val="Arial"/>
        <family val="2"/>
      </rPr>
      <t xml:space="preserve">  Insert the dollar amount by job classification/title to be reimbursed with Energy Commission funds. </t>
    </r>
    <r>
      <rPr>
        <b/>
        <i/>
        <sz val="12"/>
        <rFont val="Arial"/>
        <family val="2"/>
      </rPr>
      <t>Whole dollars only.</t>
    </r>
  </si>
  <si>
    <r>
      <t>8.  Calculated "Total" Values:</t>
    </r>
    <r>
      <rPr>
        <sz val="12"/>
        <rFont val="Arial"/>
        <family val="2"/>
      </rPr>
      <t xml:space="preserve">  Values in the "Total" column for each job classification must be less than or equal to the "Rate x Hours" or "Rate x Months" value, as applicable.</t>
    </r>
  </si>
  <si>
    <r>
      <rPr>
        <b/>
        <i/>
        <sz val="12"/>
        <rFont val="Arial"/>
        <family val="2"/>
      </rPr>
      <t>9.  Accuracy Check:</t>
    </r>
    <r>
      <rPr>
        <i/>
        <sz val="12"/>
        <rFont val="Arial"/>
        <family val="2"/>
      </rPr>
      <t xml:space="preserve">  Confirm that information entered is accurate.</t>
    </r>
  </si>
  <si>
    <r>
      <rPr>
        <b/>
        <sz val="12"/>
        <rFont val="Arial"/>
        <family val="2"/>
      </rPr>
      <t>2.  Highest Estimated Fringe Benefit Rate:</t>
    </r>
    <r>
      <rPr>
        <sz val="12"/>
        <rFont val="Arial"/>
        <family val="2"/>
      </rPr>
      <t xml:space="preserve">  Insert the highest estimated fringe benefit rate to be charged during the approved term of the agreement.  Round percentages to the nearest hundreth (two decimal places, e.g., 20.26%).</t>
    </r>
  </si>
  <si>
    <r>
      <rPr>
        <b/>
        <sz val="12"/>
        <rFont val="Arial"/>
        <family val="2"/>
      </rPr>
      <t>3.  Direct Labor Costs:</t>
    </r>
    <r>
      <rPr>
        <sz val="12"/>
        <rFont val="Arial"/>
        <family val="2"/>
      </rPr>
      <t xml:space="preserve">  Insert the direct labor costs allocable to each fringe benefit rate.  These costs must be consistent with the Direct Labor worksheet.  The total for the Direct Labor Costs column on this worksheet must match the Grand Total for all Direct Labor (Energy Commission funds and non-CEC share funds) on the Direct Labor worksheet.</t>
    </r>
  </si>
  <si>
    <r>
      <rPr>
        <b/>
        <sz val="12"/>
        <rFont val="Arial"/>
        <family val="2"/>
      </rPr>
      <t>4.  CEC Share:</t>
    </r>
    <r>
      <rPr>
        <sz val="12"/>
        <rFont val="Arial"/>
        <family val="2"/>
      </rPr>
      <t xml:space="preserve">  Insert the dollar amount of fringe benefit costs, per line item (i.e., job classification), to be reimbursed with Energy Commission funds. </t>
    </r>
    <r>
      <rPr>
        <b/>
        <i/>
        <sz val="12"/>
        <rFont val="Arial"/>
        <family val="2"/>
      </rPr>
      <t>Whole dollars only.</t>
    </r>
  </si>
  <si>
    <t>[Other Entity] Share</t>
  </si>
  <si>
    <r>
      <rPr>
        <b/>
        <i/>
        <sz val="12"/>
        <rFont val="Arial"/>
        <family val="2"/>
      </rPr>
      <t>Reasonable Costs:</t>
    </r>
    <r>
      <rPr>
        <i/>
        <sz val="12"/>
        <rFont val="Arial"/>
        <family val="2"/>
      </rPr>
      <t xml:space="preserve">  All indirect costs charged must be reasonable, allocable to the project, and fully supported by backup documentation. The Energy Commission reserves the right to request supporting documentation of all indirect costs reimbursed or charged as non-CEC share (e.g., Match share).</t>
    </r>
  </si>
  <si>
    <r>
      <rPr>
        <b/>
        <i/>
        <sz val="12"/>
        <rFont val="Arial"/>
        <family val="2"/>
      </rPr>
      <t>Indirect Cost Requirements:</t>
    </r>
    <r>
      <rPr>
        <i/>
        <sz val="12"/>
        <rFont val="Arial"/>
        <family val="2"/>
      </rPr>
      <t xml:space="preserve">  Indirect costs must adhere to the Agreement Terms and Conditions, Generally Accepted Accounting Principles (GAAP) and the OMB Circular or Federal Acquisition Regulations applicable to your organization.</t>
    </r>
  </si>
  <si>
    <r>
      <rPr>
        <b/>
        <i/>
        <sz val="12"/>
        <rFont val="Arial"/>
        <family val="2"/>
      </rPr>
      <t>Indirect Cost Rate Cap:</t>
    </r>
    <r>
      <rPr>
        <i/>
        <sz val="12"/>
        <rFont val="Arial"/>
        <family val="2"/>
      </rPr>
      <t xml:space="preserve">  The indirect cost rates on this form are caps, or the maximum amount allowed to be billed.  The Recipient/Subrecipient can only bill for actual indirect costs incurred, not to exceed the rates specified in these forms. Any increase to the Indirect Costs &amp; Profit budget category in these forms will require an amendment in which the proposal is reevaluated. Rate increases are not likely to be approved.</t>
    </r>
  </si>
  <si>
    <r>
      <rPr>
        <b/>
        <i/>
        <sz val="12"/>
        <rFont val="Arial"/>
        <family val="2"/>
      </rPr>
      <t>Policy on Indirect Costs:</t>
    </r>
    <r>
      <rPr>
        <i/>
        <sz val="12"/>
        <rFont val="Arial"/>
        <family val="2"/>
      </rPr>
      <t xml:space="preserve">  The Energy Commission will not pay for indirect costs associated with non-CEC share expenses (e.g., Match share) defined within a specifically identified indirect costs' base.  For example, if the Energy Commission only reimburses (pays with CEC funds) 45% of the total indirect cost base amount (from the defined budget categories), then the Energy Commission expects to only reimburse up to 45% of the specifically identified indirect costs.  Non-CEC share expenditures (e.g., Match share) maybe allowed to cover higher percentages of indirect costs if allowed by the agreement's terms and conditions, except for ECAMS agreements that opted to use the CEC De Minimis Rate option for Indirect Costs.</t>
    </r>
  </si>
  <si>
    <r>
      <rPr>
        <b/>
        <i/>
        <sz val="12"/>
        <rFont val="Arial"/>
        <family val="2"/>
      </rPr>
      <t>Policy on UC Indirect Costs:</t>
    </r>
    <r>
      <rPr>
        <i/>
        <sz val="12"/>
        <rFont val="Arial"/>
        <family val="2"/>
      </rPr>
      <t xml:space="preserve">  University of California (UC) campuses max indirect is 25% of the Modified Total Direct Costs (MTDC). MTDC includes direct salaries and wages, applicable fringe benefits, materials and supplies, services, travel, and subawards and subcontracts up to the first $25,000 of each subaward or subcontract. MTDC excludes equipment, capital expenditures, rental costs, tuition remission, scholarships and fellowships, participant support costs, and the portion of each subaward and subcontract in excess of $25,000. This applies regardless of if the UC is the direct grant recipient or a subrecipient to a grant recipient.</t>
    </r>
  </si>
  <si>
    <r>
      <rPr>
        <b/>
        <i/>
        <sz val="12"/>
        <rFont val="Arial"/>
        <family val="2"/>
      </rPr>
      <t>Policy on Fringe Benefit Costs:</t>
    </r>
    <r>
      <rPr>
        <i/>
        <sz val="12"/>
        <rFont val="Arial"/>
        <family val="2"/>
      </rPr>
      <t xml:space="preserve">  The Energy Commission will not pay for fringe benefit costs associated with direct labor on non-CEC share expenses (e.g., Match share).  For example, if the Energy Commission only reimburses (pays with CEC funds) 45% of the total Direct Labor costs, then the Energy Commission expects to only reimburse up to 45% of the fringe benefit costs.</t>
    </r>
  </si>
  <si>
    <r>
      <rPr>
        <b/>
        <i/>
        <sz val="12"/>
        <rFont val="Arial"/>
        <family val="2"/>
      </rPr>
      <t>Policy on Actual Costs:</t>
    </r>
    <r>
      <rPr>
        <i/>
        <sz val="12"/>
        <rFont val="Arial"/>
        <family val="2"/>
      </rPr>
      <t xml:space="preserve">  Recipients CANNOT be reimbursed for more than their actual allowable expenses (i.e., cannot include profit, fees, or markups) under the agreement. Subrecipients (all tiers) are allowed to include up to a maximum total of 10% profit (CEC reimbursable share and non-CEC share expenses), fees or mark-ups on their own actual allowable expenses less any expenses further subcontracted to other entities (i.e., profit, fees and markups are not allowed on subcontractor expenses). For example, if a subrecipient has $100,000 in actual allowable costs but has further subcontracted $20,000 to another entity, then the subrecipient can only include up to 10% profit on $80,000 ($100,000 minus $20,000).  See terms and conditions for more information on allowable costs.</t>
    </r>
  </si>
  <si>
    <r>
      <rPr>
        <b/>
        <i/>
        <sz val="12"/>
        <rFont val="Arial"/>
        <family val="2"/>
      </rPr>
      <t>Policy on Profit Costs:</t>
    </r>
    <r>
      <rPr>
        <i/>
        <sz val="12"/>
        <rFont val="Arial"/>
        <family val="2"/>
      </rPr>
      <t xml:space="preserve">  The Energy Commission will not pay for profit associated with non-CEC share expenses (e.g., Match share) defined within the profit's base. For example, if the Energy Commission only reimburses (pays with CEC funds) 45% of the total profit base amount (from the defined budget categories), then the Energy Commission expects to only reimburse up to 45% of the profit.</t>
    </r>
  </si>
  <si>
    <r>
      <rPr>
        <b/>
        <i/>
        <sz val="12"/>
        <rFont val="Arial"/>
        <family val="2"/>
      </rPr>
      <t>8.  Accuracy Check:</t>
    </r>
    <r>
      <rPr>
        <i/>
        <sz val="12"/>
        <rFont val="Arial"/>
        <family val="2"/>
      </rPr>
      <t xml:space="preserve">  Confirm that information entered is accurate.</t>
    </r>
  </si>
  <si>
    <r>
      <rPr>
        <b/>
        <i/>
        <sz val="12"/>
        <rFont val="Arial"/>
        <family val="2"/>
      </rPr>
      <t>Policy on Forgone Costs:</t>
    </r>
    <r>
      <rPr>
        <i/>
        <sz val="12"/>
        <rFont val="Arial"/>
        <family val="2"/>
      </rPr>
      <t xml:space="preserve">  Forgone profit, fees, or markups are NOT eligible non-CEC share (e.g., Match share) expenditures. Forgone profit, fees and markups are defined as profit, fees or markups that are not claimed or actually paid to a contractor, recipient or subrecipient.  For example, if a recipient pays its own funds to a subrecipient (funds the recipient will not seek reimbursement from the Energy Commission) and the payment includes profit, fees or markups, the amount paid to the subrecipient including the profit, fees or markups can count as a non-CEC share (e.g., Match share) expenditure since it was actually paid (i.e., the expenses were NOT forgone).  However, if a subrecipient would normally include profit, fees or markups in its invoices (e.g., for direct labor and associated expenses) and indicates it will forgo charging these costs, the forgone profit, fees, or markups cannot count as a non-CEC share (e.g., Match share) expenditure since it was not paid. This restriction does not apply to equipment or material discounts appropriately documented and provided to the project.</t>
    </r>
  </si>
  <si>
    <r>
      <rPr>
        <b/>
        <i/>
        <sz val="12"/>
        <rFont val="Arial"/>
        <family val="2"/>
      </rPr>
      <t>Policy on Profit Cap:</t>
    </r>
    <r>
      <rPr>
        <i/>
        <sz val="12"/>
        <rFont val="Arial"/>
        <family val="2"/>
      </rPr>
      <t xml:space="preserve">  The 10% cap is calculated as a total of CEC funds and non-CEC share funds (e.g., Match share) meaning nothing above the 10% can be reimbursed with CEC funds nor credited to meet the agreement’s non-CEC share (e.g., Match share) obligations.  For example, if a Recipient agrees to pay a Subrecipient 15% profit on eligible budget categories, only up to 10% total can be claimed as CEC reimbursable expenses and non-CEC share expenses (e.g., Match share).  The Recipient must pay the additional 5% from uncommitted funds that will not be claimed towards the project and cannot count it as non-CEC share expenses (e.g., Match share).</t>
    </r>
  </si>
  <si>
    <r>
      <rPr>
        <b/>
        <i/>
        <sz val="12"/>
        <rFont val="Arial"/>
        <family val="2"/>
      </rPr>
      <t>Policy on Travel Costs:</t>
    </r>
    <r>
      <rPr>
        <i/>
        <sz val="12"/>
        <rFont val="Arial"/>
        <family val="2"/>
      </rPr>
      <t xml:space="preserve">  All travel costs must be for actual expenditures, and will be reimbursed according to the agreement's requirements (i.e., solicitation, terms and conditions, etc.).</t>
    </r>
  </si>
  <si>
    <r>
      <rPr>
        <b/>
        <i/>
        <sz val="12"/>
        <rFont val="Arial"/>
        <family val="2"/>
      </rPr>
      <t xml:space="preserve">Policy on non-CEC Funded Costs: </t>
    </r>
    <r>
      <rPr>
        <i/>
        <sz val="12"/>
        <rFont val="Arial"/>
        <family val="2"/>
      </rPr>
      <t xml:space="preserve"> Applicant/Recipient is encouraged to use non-CEC share funds (e.g., Match share) to cover travel costs.</t>
    </r>
  </si>
  <si>
    <r>
      <rPr>
        <b/>
        <sz val="12"/>
        <rFont val="Arial"/>
        <family val="2"/>
      </rPr>
      <t>1.  Task Number:</t>
    </r>
    <r>
      <rPr>
        <sz val="12"/>
        <rFont val="Arial"/>
        <family val="2"/>
      </rPr>
      <t xml:space="preserve">  Insert the applicable Task Number (#) from the Scope of Work that the trip supports.  Insert multiple task numbers, if applicable.</t>
    </r>
  </si>
  <si>
    <r>
      <rPr>
        <b/>
        <sz val="12"/>
        <rFont val="Arial"/>
        <family val="2"/>
      </rPr>
      <t>2.  Traveler's Name:</t>
    </r>
    <r>
      <rPr>
        <sz val="12"/>
        <rFont val="Arial"/>
        <family val="2"/>
      </rPr>
      <t xml:space="preserve">  Insert the traveler's name and/or classification.</t>
    </r>
  </si>
  <si>
    <r>
      <rPr>
        <b/>
        <sz val="12"/>
        <rFont val="Arial"/>
        <family val="2"/>
      </rPr>
      <t>3.  Dates of Travel:</t>
    </r>
    <r>
      <rPr>
        <sz val="12"/>
        <rFont val="Arial"/>
        <family val="2"/>
      </rPr>
      <t xml:space="preserve">  Insert the Dates of Travel (From/To) if known (i.e., year and ranges of months acceptable).  If the travel dates are unknown, please insert TBD (to be determined).</t>
    </r>
  </si>
  <si>
    <r>
      <rPr>
        <b/>
        <sz val="12"/>
        <rFont val="Arial"/>
        <family val="2"/>
      </rPr>
      <t xml:space="preserve">4.  Locations of Travel: </t>
    </r>
    <r>
      <rPr>
        <sz val="12"/>
        <rFont val="Arial"/>
        <family val="2"/>
      </rPr>
      <t xml:space="preserve"> Insert the departure and destination locations. For example, "From Sacramento to Los Angeles and Return."</t>
    </r>
  </si>
  <si>
    <r>
      <rPr>
        <b/>
        <sz val="12"/>
        <rFont val="Arial"/>
        <family val="2"/>
      </rPr>
      <t xml:space="preserve">5.  Trip Purpose: </t>
    </r>
    <r>
      <rPr>
        <sz val="12"/>
        <rFont val="Arial"/>
        <family val="2"/>
      </rPr>
      <t xml:space="preserve"> Insert a brief purpose of the trip.  The trip purpose should be related to task activities within the scope of work (SOW).</t>
    </r>
  </si>
  <si>
    <r>
      <rPr>
        <b/>
        <i/>
        <sz val="12"/>
        <rFont val="Arial"/>
        <family val="2"/>
      </rPr>
      <t>Policy on Trip Purpose:</t>
    </r>
    <r>
      <rPr>
        <i/>
        <sz val="12"/>
        <rFont val="Arial"/>
        <family val="2"/>
      </rPr>
      <t xml:space="preserve">  Identify all travel costs to be incurred by the organization to which these budget forms pertain (e.g., subrecipient travel will be shown on the subrecipient Travel worksheet, not on the applicant/recipient Travel worksheet).  </t>
    </r>
  </si>
  <si>
    <r>
      <rPr>
        <b/>
        <sz val="12"/>
        <rFont val="Arial"/>
        <family val="2"/>
      </rPr>
      <t xml:space="preserve">2.  Seller: </t>
    </r>
    <r>
      <rPr>
        <sz val="12"/>
        <rFont val="Arial"/>
        <family val="2"/>
      </rPr>
      <t xml:space="preserve"> Insert the name of the seller (Seller of item(s)), from whom the items will be purchased.  If undetermined, the use of TBD (to be determine) is acceptable.</t>
    </r>
  </si>
  <si>
    <r>
      <rPr>
        <b/>
        <sz val="12"/>
        <rFont val="Arial"/>
        <family val="2"/>
      </rPr>
      <t>7.  CEC Share:</t>
    </r>
    <r>
      <rPr>
        <sz val="12"/>
        <rFont val="Arial"/>
        <family val="2"/>
      </rPr>
      <t xml:space="preserve">  Insert the dollar amount to be reimbursed with Energy Commission funds. </t>
    </r>
    <r>
      <rPr>
        <b/>
        <i/>
        <sz val="12"/>
        <rFont val="Arial"/>
        <family val="2"/>
      </rPr>
      <t>Whole dollars only.</t>
    </r>
  </si>
  <si>
    <r>
      <rPr>
        <b/>
        <i/>
        <sz val="12"/>
        <rFont val="Arial"/>
        <family val="2"/>
      </rPr>
      <t>Materials &amp; Miscellaneous Policy:</t>
    </r>
    <r>
      <rPr>
        <i/>
        <sz val="12"/>
        <rFont val="Arial"/>
        <family val="2"/>
      </rPr>
      <t xml:space="preserve">  Materials are items under the agreement that do not meet the definition of Equipment.  Miscellaneous are items of cost that do not fit in other cost categories contained in this workbook. Food and drinks intended to be provided at events are not reimbursable expenses (not to be confused with meals paid for as part of travel expenses).</t>
    </r>
  </si>
  <si>
    <r>
      <rPr>
        <b/>
        <sz val="12"/>
        <rFont val="Arial"/>
        <family val="2"/>
      </rPr>
      <t>3.  Description:</t>
    </r>
    <r>
      <rPr>
        <sz val="12"/>
        <rFont val="Arial"/>
        <family val="2"/>
      </rPr>
      <t xml:space="preserve">  Insert a description of the materials/miscellaneous item. The description should be sufficient to allow the Energy Commission to easily tie the materials/miscellaneous expense to supporting documentation provided with the invoice and the Scope of Work.</t>
    </r>
  </si>
  <si>
    <r>
      <rPr>
        <b/>
        <sz val="12"/>
        <rFont val="Arial"/>
        <family val="2"/>
      </rPr>
      <t>1.  Task Number:</t>
    </r>
    <r>
      <rPr>
        <sz val="12"/>
        <rFont val="Arial"/>
        <family val="2"/>
      </rPr>
      <t xml:space="preserve">  Insert the applicable Task Number (#) from the Scope of Work that the materials/miscellaneous expense supports.  Insert multiple task numbers if applicable.</t>
    </r>
  </si>
  <si>
    <r>
      <t>A </t>
    </r>
    <r>
      <rPr>
        <b/>
        <i/>
        <sz val="12"/>
        <rFont val="Arial"/>
        <family val="2"/>
      </rPr>
      <t>subrecipient </t>
    </r>
    <r>
      <rPr>
        <i/>
        <sz val="12"/>
        <rFont val="Arial"/>
        <family val="2"/>
      </rPr>
      <t>is defined as an entity that receives grant funds directly from the Recipient and is entrusted by the Recipient to make decisions about how to conduct some of the grant’s activities, and is not merely just selling goods or services. </t>
    </r>
  </si>
  <si>
    <r>
      <t>A </t>
    </r>
    <r>
      <rPr>
        <b/>
        <i/>
        <sz val="12"/>
        <rFont val="Arial"/>
        <family val="2"/>
      </rPr>
      <t>sub-subrecipient </t>
    </r>
    <r>
      <rPr>
        <i/>
        <sz val="12"/>
        <rFont val="Arial"/>
        <family val="2"/>
      </rPr>
      <t xml:space="preserve">has the same meaning as a subrecipient except that it receives grant funds from a subrecipient.  </t>
    </r>
  </si>
  <si>
    <r>
      <t>A </t>
    </r>
    <r>
      <rPr>
        <b/>
        <i/>
        <sz val="12"/>
        <rFont val="Arial"/>
        <family val="2"/>
      </rPr>
      <t>vendor </t>
    </r>
    <r>
      <rPr>
        <i/>
        <sz val="12"/>
        <rFont val="Arial"/>
        <family val="2"/>
      </rPr>
      <t>is defined as a person or entity that sells goods or services to the Recipient, Subrecipient, or any layer of Sub-Subrecipient, in exchange for some of the grant funds, and does not make decisions about how to perform the grant’s activities.</t>
    </r>
  </si>
  <si>
    <t xml:space="preserve">A complete set of budget forms is required for the Applicant/Recipient and for each subcontract containing $100,000 or more (i.e., major subcontract) of Energy Commission funds. </t>
  </si>
  <si>
    <r>
      <rPr>
        <b/>
        <i/>
        <sz val="12"/>
        <rFont val="Arial"/>
        <family val="2"/>
      </rPr>
      <t>ECAMS Direct Labor Requirements:</t>
    </r>
    <r>
      <rPr>
        <i/>
        <sz val="12"/>
        <rFont val="Arial"/>
        <family val="2"/>
      </rPr>
      <t xml:space="preserve">  For ECAMS agreement requirements regarding direct labor, see the Budget Category Guidance webpage (https://www.energy.ca.gov/funding-opportunities/funding-resources/ecams-resources/budget-category-guidance).</t>
    </r>
  </si>
  <si>
    <r>
      <rPr>
        <b/>
        <i/>
        <sz val="12"/>
        <rFont val="Arial"/>
        <family val="2"/>
      </rPr>
      <t>ECAMS Fringe Benefits Requirements:</t>
    </r>
    <r>
      <rPr>
        <i/>
        <sz val="12"/>
        <rFont val="Arial"/>
        <family val="2"/>
      </rPr>
      <t xml:space="preserve">  For ECAMS agreement requirements regarding fringe benefits, see the Budget Category Guidance webpage (https://www.energy.ca.gov/funding-opportunities/funding-resources/ecams-resources/budget-category-guidance).</t>
    </r>
  </si>
  <si>
    <r>
      <rPr>
        <b/>
        <i/>
        <sz val="12"/>
        <rFont val="Arial"/>
        <family val="2"/>
      </rPr>
      <t xml:space="preserve">ECAMS Travel: </t>
    </r>
    <r>
      <rPr>
        <i/>
        <sz val="12"/>
        <rFont val="Arial"/>
        <family val="2"/>
      </rPr>
      <t xml:space="preserve"> For ECAMS agreements the Travel Form is required for all travel included on an invoice.  For additional requirements regarding travel, see the Budget Category Guidance webpage (https://www.energy.ca.gov/funding-opportunities/funding-resources/ecams-resources/budget-category-guidance).</t>
    </r>
  </si>
  <si>
    <r>
      <rPr>
        <b/>
        <i/>
        <sz val="12"/>
        <rFont val="Arial"/>
        <family val="2"/>
      </rPr>
      <t>ECAMS Equipment Requirements:</t>
    </r>
    <r>
      <rPr>
        <i/>
        <sz val="12"/>
        <rFont val="Arial"/>
        <family val="2"/>
      </rPr>
      <t xml:space="preserve">  For ECAMS agreement requirements regarding equipment, see the Budget Category Guidance webpage (https://www.energy.ca.gov/funding-opportunities/funding-resources/ecams-resources/budget-category-guidance).</t>
    </r>
  </si>
  <si>
    <r>
      <rPr>
        <b/>
        <i/>
        <sz val="12"/>
        <rFont val="Arial"/>
        <family val="2"/>
      </rPr>
      <t>ECAMS Materials &amp; Miscellaneous Requirements:</t>
    </r>
    <r>
      <rPr>
        <i/>
        <sz val="12"/>
        <rFont val="Arial"/>
        <family val="2"/>
      </rPr>
      <t xml:space="preserve">  For ECAMS agreement requirements regarding materials and miscellaneous items, see the Budget Category Guidance webpage (https://www.energy.ca.gov/funding-opportunities/funding-resources/ecams-resources/budget-category-guidance).</t>
    </r>
  </si>
  <si>
    <r>
      <rPr>
        <b/>
        <i/>
        <sz val="12"/>
        <rFont val="Arial"/>
        <family val="2"/>
      </rPr>
      <t>ECAMS Subrecipient &amp; Vendor Requirements:</t>
    </r>
    <r>
      <rPr>
        <i/>
        <sz val="12"/>
        <rFont val="Arial"/>
        <family val="2"/>
      </rPr>
      <t xml:space="preserve">  For ECAMS agreement requirements regarding subrecipients and vendors, see the Budget Category Guidance webpage (https://www.energy.ca.gov/funding-opportunities/funding-resources/ecams-resources/budget-category-guidance).</t>
    </r>
  </si>
  <si>
    <r>
      <t>ECAMS Indirect Costs &amp; Profit Requirements:</t>
    </r>
    <r>
      <rPr>
        <i/>
        <sz val="12"/>
        <rFont val="Arial"/>
        <family val="2"/>
      </rPr>
      <t xml:space="preserve">  For ECAMS agreement requirements regarding indirect costs and profit, see the Budget Category Guidance webpage (https://www.energy.ca.gov/funding-opportunities/funding-resources/ecams-resources/budget-category-guidance).</t>
    </r>
  </si>
  <si>
    <r>
      <rPr>
        <b/>
        <sz val="12"/>
        <rFont val="Arial"/>
        <family val="2"/>
      </rPr>
      <t>7.  Calculated "Total" Values:</t>
    </r>
    <r>
      <rPr>
        <sz val="12"/>
        <rFont val="Arial"/>
        <family val="2"/>
      </rPr>
      <t xml:space="preserve">  Values in the "Total" column for each line item (i.e., job classification) must be less than or equal to the "Rate x Costs" value, as applicable.</t>
    </r>
  </si>
  <si>
    <r>
      <rPr>
        <b/>
        <sz val="12"/>
        <rFont val="Arial"/>
        <family val="2"/>
      </rPr>
      <t>6.  CEC Share:</t>
    </r>
    <r>
      <rPr>
        <sz val="12"/>
        <rFont val="Arial"/>
        <family val="2"/>
      </rPr>
      <t xml:space="preserve">  Insert the dollar amount of each trip to be reimbursed with Energy Commission funds. </t>
    </r>
    <r>
      <rPr>
        <b/>
        <i/>
        <sz val="12"/>
        <rFont val="Arial"/>
        <family val="2"/>
      </rPr>
      <t>Whole dollars only.</t>
    </r>
  </si>
  <si>
    <r>
      <rPr>
        <b/>
        <sz val="12"/>
        <rFont val="Arial"/>
        <family val="2"/>
      </rPr>
      <t>10.  Calculated "Total" Values:</t>
    </r>
    <r>
      <rPr>
        <sz val="12"/>
        <rFont val="Arial"/>
        <family val="2"/>
      </rPr>
      <t xml:space="preserve">  Values in the "Total" column for each line item must be less than or equal to the "</t>
    </r>
    <r>
      <rPr>
        <b/>
        <sz val="12"/>
        <rFont val="Arial"/>
        <family val="2"/>
      </rPr>
      <t>Total:  # of Units x Unit Cost</t>
    </r>
    <r>
      <rPr>
        <sz val="12"/>
        <rFont val="Arial"/>
        <family val="2"/>
      </rPr>
      <t>" value, as applicable.</t>
    </r>
  </si>
  <si>
    <r>
      <rPr>
        <b/>
        <i/>
        <sz val="12"/>
        <rFont val="Arial"/>
        <family val="2"/>
      </rPr>
      <t>11.  Accuracy Check:</t>
    </r>
    <r>
      <rPr>
        <i/>
        <sz val="12"/>
        <rFont val="Arial"/>
        <family val="2"/>
      </rPr>
      <t xml:space="preserve">  Confirm that information entered is accurate.</t>
    </r>
  </si>
  <si>
    <r>
      <rPr>
        <b/>
        <sz val="12"/>
        <rFont val="Arial"/>
        <family val="2"/>
      </rPr>
      <t xml:space="preserve">4.  Purpose: </t>
    </r>
    <r>
      <rPr>
        <sz val="12"/>
        <rFont val="Arial"/>
        <family val="2"/>
      </rPr>
      <t xml:space="preserve"> Insert a concise purpose of the materials/miscellaneous expense (i.e., why is the materials/miscellaneous expense needed for the project?).</t>
    </r>
  </si>
  <si>
    <r>
      <rPr>
        <b/>
        <sz val="12"/>
        <rFont val="Arial"/>
        <family val="2"/>
      </rPr>
      <t>5.  Number of Units:</t>
    </r>
    <r>
      <rPr>
        <sz val="12"/>
        <rFont val="Arial"/>
        <family val="2"/>
      </rPr>
      <t xml:space="preserve">  Insert the number of units to be purchased.</t>
    </r>
  </si>
  <si>
    <r>
      <rPr>
        <b/>
        <sz val="12"/>
        <rFont val="Arial"/>
        <family val="2"/>
      </rPr>
      <t>6.  Unit Cost:</t>
    </r>
    <r>
      <rPr>
        <sz val="12"/>
        <rFont val="Arial"/>
        <family val="2"/>
      </rPr>
      <t xml:space="preserve">  Insert the unit cost, per individual unit, of the materials/miscellaneous item.</t>
    </r>
  </si>
  <si>
    <t>Template Version 6/09/2024</t>
  </si>
  <si>
    <r>
      <rPr>
        <b/>
        <i/>
        <sz val="12"/>
        <rFont val="Arial"/>
        <family val="2"/>
      </rPr>
      <t xml:space="preserve">Grouping Items Together: </t>
    </r>
    <r>
      <rPr>
        <i/>
        <sz val="12"/>
        <rFont val="Arial"/>
        <family val="2"/>
      </rPr>
      <t xml:space="preserve"> Where appropriate, materials and miscellaneous items can be grouped together. Grouped items must be clearly and thoroughly described. Grouped items can use "varies" for the # of units and unit cost. (Examples may include various pipes and pipe fittings or various nuts and bolts, etc.)</t>
    </r>
  </si>
  <si>
    <r>
      <rPr>
        <b/>
        <sz val="12"/>
        <rFont val="Arial"/>
        <family val="2"/>
      </rPr>
      <t>2.  Name of Indirect Cost:</t>
    </r>
    <r>
      <rPr>
        <sz val="12"/>
        <rFont val="Arial"/>
        <family val="2"/>
      </rPr>
      <t xml:space="preserve">  Insert the name of the indirect cost. </t>
    </r>
  </si>
  <si>
    <r>
      <rPr>
        <b/>
        <sz val="12"/>
        <rFont val="Arial"/>
        <family val="2"/>
      </rPr>
      <t>3.  Indirect Cost (IDC) Base Amounts:</t>
    </r>
    <r>
      <rPr>
        <sz val="12"/>
        <rFont val="Arial"/>
        <family val="2"/>
      </rPr>
      <t xml:space="preserve">  Insert the dollar amount of the indirect cost base.  Insert the amount of funds associated with each budget category line item, as appropriate for the indirect cost, per funding source (e.g., CEC share funds or non-CEC share funds).  </t>
    </r>
    <r>
      <rPr>
        <b/>
        <i/>
        <sz val="12"/>
        <rFont val="Arial"/>
        <family val="2"/>
      </rPr>
      <t>Whole dollars only.</t>
    </r>
  </si>
  <si>
    <r>
      <rPr>
        <b/>
        <sz val="12"/>
        <rFont val="Arial"/>
        <family val="2"/>
      </rPr>
      <t xml:space="preserve">4.  IDC Rate (%) </t>
    </r>
    <r>
      <rPr>
        <b/>
        <i/>
        <sz val="12"/>
        <rFont val="Arial"/>
        <family val="2"/>
      </rPr>
      <t>Maximum</t>
    </r>
    <r>
      <rPr>
        <b/>
        <sz val="12"/>
        <rFont val="Arial"/>
        <family val="2"/>
      </rPr>
      <t>:</t>
    </r>
    <r>
      <rPr>
        <sz val="12"/>
        <rFont val="Arial"/>
        <family val="2"/>
      </rPr>
      <t xml:space="preserve">  Insert the maximum indirect cost rate to be charged during the approved term of the agreement.</t>
    </r>
  </si>
  <si>
    <r>
      <rPr>
        <b/>
        <sz val="12"/>
        <rFont val="Arial"/>
        <family val="2"/>
      </rPr>
      <t xml:space="preserve">5.  CEC Share:  </t>
    </r>
    <r>
      <rPr>
        <sz val="12"/>
        <rFont val="Arial"/>
        <family val="2"/>
      </rPr>
      <t xml:space="preserve">Insert the dollar amount to be reimbursed with Energy Commission funds. </t>
    </r>
    <r>
      <rPr>
        <b/>
        <i/>
        <sz val="12"/>
        <rFont val="Arial"/>
        <family val="2"/>
      </rPr>
      <t>Whole dollars only.</t>
    </r>
  </si>
  <si>
    <r>
      <rPr>
        <b/>
        <sz val="12"/>
        <rFont val="Arial"/>
        <family val="2"/>
      </rPr>
      <t>8.  Calculated "Total" Values:</t>
    </r>
    <r>
      <rPr>
        <sz val="12"/>
        <rFont val="Arial"/>
        <family val="2"/>
      </rPr>
      <t xml:space="preserve">  Values in the "Total" column for each line must be less than or equal to the "Rate x Base ($)" value, as applicable.</t>
    </r>
  </si>
  <si>
    <t>10.  CONDITIONAL FORMATTING APPLIED:  If the CEC Share value is greater than the Total IDC Base CEC Share ($) multiplied by the IDC Rate (%), as indicated by red conditional formatting (dark red text, light red fill), then the budget will have to be corrected and the Recipient notified that the CEC does not pay for Indirect Costs (IDCs) on IDC Base Amounts charged as non-CEC share expenses (e.g., Match share).</t>
  </si>
  <si>
    <r>
      <rPr>
        <b/>
        <sz val="12"/>
        <rFont val="Arial"/>
        <family val="2"/>
      </rPr>
      <t>11.  Profit Base Amounts:</t>
    </r>
    <r>
      <rPr>
        <sz val="12"/>
        <rFont val="Arial"/>
        <family val="2"/>
      </rPr>
      <t xml:space="preserve">  Insert the dollar amount of the Profit Base.  Insert the amount of funds associated with each budget category line item, as appropriate for the Profit budget category.</t>
    </r>
  </si>
  <si>
    <r>
      <rPr>
        <b/>
        <sz val="12"/>
        <rFont val="Arial"/>
        <family val="2"/>
      </rPr>
      <t xml:space="preserve">12.  Profit Rate (%) </t>
    </r>
    <r>
      <rPr>
        <b/>
        <i/>
        <sz val="12"/>
        <rFont val="Arial"/>
        <family val="2"/>
      </rPr>
      <t>Maximum</t>
    </r>
    <r>
      <rPr>
        <b/>
        <sz val="12"/>
        <rFont val="Arial"/>
        <family val="2"/>
      </rPr>
      <t>:</t>
    </r>
    <r>
      <rPr>
        <sz val="12"/>
        <rFont val="Arial"/>
        <family val="2"/>
      </rPr>
      <t xml:space="preserve">  Insert the maximum profit rate to be charged during the approved term of the agreement. The profit rate in these forms are caps, or the maximum amount allowed to be billed.</t>
    </r>
  </si>
  <si>
    <r>
      <rPr>
        <b/>
        <sz val="12"/>
        <rFont val="Arial"/>
        <family val="2"/>
      </rPr>
      <t xml:space="preserve">13.  CEC Share:  </t>
    </r>
    <r>
      <rPr>
        <sz val="12"/>
        <rFont val="Arial"/>
        <family val="2"/>
      </rPr>
      <t xml:space="preserve">Insert the dollar amount to be reimbursed with Energy Commission funds. </t>
    </r>
    <r>
      <rPr>
        <b/>
        <i/>
        <sz val="12"/>
        <rFont val="Arial"/>
        <family val="2"/>
      </rPr>
      <t>Whole dollars only.</t>
    </r>
  </si>
  <si>
    <r>
      <rPr>
        <b/>
        <sz val="12"/>
        <rFont val="Arial"/>
        <family val="2"/>
      </rPr>
      <t>16.  Calculated "Total" Values:</t>
    </r>
    <r>
      <rPr>
        <sz val="12"/>
        <rFont val="Arial"/>
        <family val="2"/>
      </rPr>
      <t xml:space="preserve">  Values in the "Total" column must be less than or equal to the "Rate x Base ($)" value, as applicable.</t>
    </r>
  </si>
  <si>
    <r>
      <rPr>
        <b/>
        <i/>
        <sz val="12"/>
        <rFont val="Arial"/>
        <family val="2"/>
      </rPr>
      <t>17.  Accuracy Check:</t>
    </r>
    <r>
      <rPr>
        <i/>
        <sz val="12"/>
        <rFont val="Arial"/>
        <family val="2"/>
      </rPr>
      <t xml:space="preserve">  Confirm that information entered is accurate.</t>
    </r>
  </si>
  <si>
    <t>18.  CONDITIONAL FORMATTING APPLIED:  If the CEC Share value is greater than the Total Profit Base CEC Share ($) multiplied by the Profit Rate (%), as indicated by red conditional formatting (dark red text, light red fill), then the budget will have to be corrected and the Recipient notified that the CEC does not pay for Profit on Profit Base Amounts charged as non-CEC share expenses (e.g., Match share).</t>
  </si>
  <si>
    <r>
      <t xml:space="preserve">1.  Indirect Cost Rate Option Selection:  </t>
    </r>
    <r>
      <rPr>
        <sz val="12"/>
        <rFont val="Arial"/>
        <family val="2"/>
      </rPr>
      <t xml:space="preserve">From the drop-down menu make the appropriate selection to indicate the indirect cost rate option for this budget.  </t>
    </r>
    <r>
      <rPr>
        <i/>
        <sz val="12"/>
        <rFont val="Arial"/>
        <family val="2"/>
      </rPr>
      <t>For more information see applicable terms and conditions.</t>
    </r>
  </si>
  <si>
    <t>Added</t>
  </si>
  <si>
    <r>
      <rPr>
        <sz val="12"/>
        <rFont val="Courier New"/>
        <family val="3"/>
      </rPr>
      <t>o</t>
    </r>
    <r>
      <rPr>
        <sz val="12"/>
        <rFont val="Arial"/>
        <family val="2"/>
      </rPr>
      <t xml:space="preserve">   </t>
    </r>
    <r>
      <rPr>
        <b/>
        <sz val="12"/>
        <rFont val="Arial"/>
        <family val="2"/>
      </rPr>
      <t>Equipment</t>
    </r>
    <r>
      <rPr>
        <sz val="12"/>
        <rFont val="Arial"/>
        <family val="2"/>
      </rPr>
      <t xml:space="preserve"> – For instructions on invoicing documentation requirements, and equipment cost verification requirements, please see the Equipment section on the Budget Category Guidance webpage (https://www.energy.ca.gov/funding-opportunities/funding-resources/ecams-resources/budget-category-guidance).  </t>
    </r>
    <r>
      <rPr>
        <i/>
        <sz val="12"/>
        <rFont val="Arial"/>
        <family val="2"/>
      </rPr>
      <t>See applicable terms and conditions for more information.</t>
    </r>
  </si>
  <si>
    <t>Subrecipients Grand Totals</t>
  </si>
  <si>
    <t>Total CEC Reimbursable Funds Spent on California-Based Equipment Vendors</t>
  </si>
  <si>
    <t>Percentage of CEC Reimbursable Funds Spent on California-Based Equipment Vendors</t>
  </si>
  <si>
    <t>California-Based Equipment Vendor?</t>
  </si>
  <si>
    <t>California-Based Equipment Vendors?</t>
  </si>
  <si>
    <t>Yes</t>
  </si>
  <si>
    <t>No</t>
  </si>
  <si>
    <t xml:space="preserve">Detail the equipment's function and application to the project. </t>
  </si>
  <si>
    <t>Measurement and Verification Tasks and Activities</t>
  </si>
  <si>
    <t>Design and Engineering Tasks and Activities</t>
  </si>
  <si>
    <r>
      <rPr>
        <b/>
        <sz val="12"/>
        <rFont val="Arial"/>
        <family val="2"/>
      </rPr>
      <t>1.  Who completes this form?</t>
    </r>
    <r>
      <rPr>
        <sz val="12"/>
        <rFont val="Arial"/>
        <family val="2"/>
      </rPr>
      <t xml:space="preserve">  A complete set of budget forms is required for the Applicant/Recipient.</t>
    </r>
  </si>
  <si>
    <r>
      <rPr>
        <b/>
        <sz val="12"/>
        <rFont val="Arial"/>
        <family val="2"/>
      </rPr>
      <t>5.  Regarding Confidential Information:</t>
    </r>
    <r>
      <rPr>
        <sz val="12"/>
        <rFont val="Arial"/>
        <family val="2"/>
      </rPr>
      <t xml:space="preserve">  Avoid disclosing trade secrets and confidential information, since these documents are publicly accessible.  However, please disclose sufficient information for the Energy Commission to adequately evaluate the project, its team, and how the project will be conducted.</t>
    </r>
  </si>
  <si>
    <r>
      <t>o</t>
    </r>
    <r>
      <rPr>
        <sz val="12"/>
        <rFont val="Arial"/>
        <family val="2"/>
      </rPr>
      <t>   For all currency rates (e.g., Subrecipient and Unit Cost):  Round to the cent ($0.01).</t>
    </r>
  </si>
  <si>
    <t>17.  Funds Spent on California-Based Equipment Vendors:</t>
  </si>
  <si>
    <t>Only CEC reimbursable funds count towards the funds spent on California-Based Equipment vendors' totals.</t>
  </si>
  <si>
    <t>(2) Business transactions (e.g., material and equipment purchases) are entered into with a business located in California.</t>
  </si>
  <si>
    <r>
      <rPr>
        <b/>
        <sz val="12"/>
        <rFont val="Arial"/>
        <family val="2"/>
      </rPr>
      <t xml:space="preserve">Name of Organization: </t>
    </r>
    <r>
      <rPr>
        <sz val="12"/>
        <rFont val="Arial"/>
        <family val="2"/>
      </rPr>
      <t xml:space="preserve"> Insert the name of the organization (either Applicant/Recipient or Subrecipient). This should be the legal name reflected on the California Secretary of State's Office website at www.sos.ca.gov.</t>
    </r>
  </si>
  <si>
    <r>
      <rPr>
        <b/>
        <sz val="12"/>
        <rFont val="Arial"/>
        <family val="2"/>
      </rPr>
      <t>Select Your Organization's California Business Certifications</t>
    </r>
    <r>
      <rPr>
        <sz val="12"/>
        <rFont val="Arial"/>
        <family val="2"/>
      </rPr>
      <t>:  Make the appropriate selection from the drop-down menu to identify whether the entity is a small business, micro business, and/or Disabled Veteran Business Enterprise.</t>
    </r>
  </si>
  <si>
    <r>
      <rPr>
        <b/>
        <sz val="12"/>
        <rFont val="Arial"/>
        <family val="2"/>
      </rPr>
      <t>Funds Spent on California-Based Equipment Vendors</t>
    </r>
    <r>
      <rPr>
        <sz val="12"/>
        <rFont val="Arial"/>
        <family val="2"/>
      </rPr>
      <t xml:space="preserve">:  If required by the solicitation, insert the total committed dollar amount of CEC reimbursable funds to be spent on California-Based Equipment Vendors.  This total is committed by the entity this budget is for.  </t>
    </r>
    <r>
      <rPr>
        <b/>
        <i/>
        <sz val="12"/>
        <rFont val="Arial"/>
        <family val="2"/>
      </rPr>
      <t>Whole dollars only.</t>
    </r>
  </si>
  <si>
    <r>
      <rPr>
        <b/>
        <sz val="12"/>
        <rFont val="Arial"/>
        <family val="2"/>
      </rPr>
      <t>"Category Budget" value comparison check</t>
    </r>
    <r>
      <rPr>
        <sz val="12"/>
        <rFont val="Arial"/>
        <family val="2"/>
      </rPr>
      <t>:  The "Category Budget" value check in the SANDBOX AREA to the right is used to ensure that values match between budget files when converting or updating budget files</t>
    </r>
    <r>
      <rPr>
        <b/>
        <i/>
        <sz val="12"/>
        <rFont val="Arial"/>
        <family val="2"/>
      </rPr>
      <t>.</t>
    </r>
  </si>
  <si>
    <r>
      <rPr>
        <b/>
        <i/>
        <sz val="12"/>
        <rFont val="Arial"/>
        <family val="2"/>
      </rPr>
      <t>Equipment Policy:</t>
    </r>
    <r>
      <rPr>
        <i/>
        <sz val="12"/>
        <rFont val="Arial"/>
        <family val="2"/>
      </rPr>
      <t xml:space="preserve">  Equipment is defined as items having a per unit cost of at least $5,000 and a useful life of at least 1 year. Equipment means any products, objects, machinery, apparatus, implements or tools purchased, used or constructed within the Project, including those products, objects, machinery, apparatus, implements or tools from which over thirty percent (30%) of the equipment is composed of materials purchased for the Project.</t>
    </r>
  </si>
  <si>
    <r>
      <rPr>
        <b/>
        <sz val="12"/>
        <rFont val="Arial"/>
        <family val="2"/>
      </rPr>
      <t>Task Number:</t>
    </r>
    <r>
      <rPr>
        <sz val="12"/>
        <rFont val="Arial"/>
        <family val="2"/>
      </rPr>
      <t xml:space="preserve">  Insert the applicable Task Number (#) from the Scope of Work that the equipment supports.  Insert multiple task numbers if applicable.</t>
    </r>
  </si>
  <si>
    <r>
      <rPr>
        <b/>
        <sz val="12"/>
        <rFont val="Arial"/>
        <family val="2"/>
      </rPr>
      <t xml:space="preserve">California-Based Equipment Vendor: </t>
    </r>
    <r>
      <rPr>
        <sz val="12"/>
        <rFont val="Arial"/>
        <family val="2"/>
      </rPr>
      <t xml:space="preserve">Identify if the equipment vendor is based in California. California-Based Equipment Vendor(s) should be registered and in good standing under the California Secretary of State's Office website at www.sos.ca.gov. </t>
    </r>
  </si>
  <si>
    <r>
      <rPr>
        <b/>
        <sz val="12"/>
        <rFont val="Arial"/>
        <family val="2"/>
      </rPr>
      <t xml:space="preserve">Seller: </t>
    </r>
    <r>
      <rPr>
        <sz val="12"/>
        <rFont val="Arial"/>
        <family val="2"/>
      </rPr>
      <t xml:space="preserve"> Insert the legal name of the seller (Seller of item(s)), from whom the items will be purchased.  If undetermined, the use of TBD (to be determine) is acceptable.</t>
    </r>
  </si>
  <si>
    <r>
      <rPr>
        <b/>
        <sz val="12"/>
        <rFont val="Arial"/>
        <family val="2"/>
      </rPr>
      <t>Description:</t>
    </r>
    <r>
      <rPr>
        <sz val="12"/>
        <rFont val="Arial"/>
        <family val="2"/>
      </rPr>
      <t xml:space="preserve">  Insert a description of the equipment. The description should be sufficient to allow the Energy Commission to easily tie the equipment to supporting documentation provided with the invoice and the Scope of Work.</t>
    </r>
  </si>
  <si>
    <r>
      <rPr>
        <b/>
        <sz val="12"/>
        <rFont val="Arial"/>
        <family val="2"/>
      </rPr>
      <t>Purpose:</t>
    </r>
    <r>
      <rPr>
        <sz val="12"/>
        <rFont val="Arial"/>
        <family val="2"/>
      </rPr>
      <t xml:space="preserve">  Insert a concise purpose of the equipment (i.e., why is the equipment needed for the project?).</t>
    </r>
  </si>
  <si>
    <r>
      <rPr>
        <b/>
        <sz val="12"/>
        <rFont val="Arial"/>
        <family val="2"/>
      </rPr>
      <t>Unit Cost:</t>
    </r>
    <r>
      <rPr>
        <sz val="12"/>
        <rFont val="Arial"/>
        <family val="2"/>
      </rPr>
      <t xml:space="preserve">  Insert the unit cost, per individual unit, of the equipment.</t>
    </r>
  </si>
  <si>
    <r>
      <rPr>
        <b/>
        <sz val="12"/>
        <rFont val="Arial"/>
        <family val="2"/>
      </rPr>
      <t xml:space="preserve">Number of Units: </t>
    </r>
    <r>
      <rPr>
        <sz val="12"/>
        <rFont val="Arial"/>
        <family val="2"/>
      </rPr>
      <t xml:space="preserve"> Insert the number of units to be purchased.</t>
    </r>
  </si>
  <si>
    <r>
      <rPr>
        <b/>
        <sz val="12"/>
        <rFont val="Arial"/>
        <family val="2"/>
      </rPr>
      <t>CEC Share:</t>
    </r>
    <r>
      <rPr>
        <sz val="12"/>
        <rFont val="Arial"/>
        <family val="2"/>
      </rPr>
      <t xml:space="preserve">  Insert the dollar amount to be reimbursed with Energy Commission funds. </t>
    </r>
    <r>
      <rPr>
        <b/>
        <i/>
        <sz val="12"/>
        <rFont val="Arial"/>
        <family val="2"/>
      </rPr>
      <t>Whole dollars only.</t>
    </r>
  </si>
  <si>
    <r>
      <rPr>
        <b/>
        <sz val="12"/>
        <rFont val="Arial"/>
        <family val="2"/>
      </rPr>
      <t>Calculated "Total" Values:</t>
    </r>
    <r>
      <rPr>
        <sz val="12"/>
        <rFont val="Arial"/>
        <family val="2"/>
      </rPr>
      <t xml:space="preserve">  Values in the "Total" column for each line item must be less than or equal to the "</t>
    </r>
    <r>
      <rPr>
        <b/>
        <sz val="12"/>
        <rFont val="Arial"/>
        <family val="2"/>
      </rPr>
      <t>Total:  # of Units x Unit Cost</t>
    </r>
    <r>
      <rPr>
        <sz val="12"/>
        <rFont val="Arial"/>
        <family val="2"/>
      </rPr>
      <t>" value, as applicable.</t>
    </r>
  </si>
  <si>
    <r>
      <rPr>
        <b/>
        <i/>
        <sz val="12"/>
        <rFont val="Arial"/>
        <family val="2"/>
      </rPr>
      <t xml:space="preserve">Accuracy Check: </t>
    </r>
    <r>
      <rPr>
        <i/>
        <sz val="12"/>
        <rFont val="Arial"/>
        <family val="2"/>
      </rPr>
      <t xml:space="preserve"> Confirm that the information entered is accurate.</t>
    </r>
  </si>
  <si>
    <r>
      <rPr>
        <b/>
        <sz val="12"/>
        <rFont val="Arial"/>
        <family val="2"/>
      </rPr>
      <t>Task Number:</t>
    </r>
    <r>
      <rPr>
        <sz val="12"/>
        <rFont val="Arial"/>
        <family val="2"/>
      </rPr>
      <t xml:space="preserve">  Insert the applicable Task Number (#) from the Scope of Work that the subrecipient (all tiers) or vendor supports. Insert multiple task numbers if applicable.</t>
    </r>
  </si>
  <si>
    <r>
      <rPr>
        <b/>
        <sz val="12"/>
        <rFont val="Arial"/>
        <family val="2"/>
      </rPr>
      <t>Subrecipient/Vendor Legal Name:</t>
    </r>
    <r>
      <rPr>
        <sz val="12"/>
        <rFont val="Arial"/>
        <family val="2"/>
      </rPr>
      <t xml:space="preserve">  Insert the legal name (as listed on the Califorinia Secretary of State's website) of the subrecipient (all tiers), or vendor, if known. If not known, insert "TBD".  </t>
    </r>
    <r>
      <rPr>
        <i/>
        <sz val="12"/>
        <rFont val="Arial"/>
        <family val="2"/>
      </rPr>
      <t>Include all subrecipients (major or minor) that have a direct contractual relationship with the organization to which these budget forms pertain.</t>
    </r>
  </si>
  <si>
    <r>
      <rPr>
        <b/>
        <sz val="12"/>
        <rFont val="Arial"/>
        <family val="2"/>
      </rPr>
      <t>Entity Number:</t>
    </r>
    <r>
      <rPr>
        <sz val="12"/>
        <rFont val="Arial"/>
        <family val="2"/>
      </rPr>
      <t xml:space="preserve">  Insert the entity number (California Secretary of State) for known subrecipients (all tiers), and vendors.  If the entity is not known, insert "TBD".</t>
    </r>
  </si>
  <si>
    <r>
      <rPr>
        <b/>
        <sz val="12"/>
        <rFont val="Arial"/>
        <family val="2"/>
      </rPr>
      <t>Purpose:</t>
    </r>
    <r>
      <rPr>
        <sz val="12"/>
        <rFont val="Arial"/>
        <family val="2"/>
      </rPr>
      <t xml:space="preserve">  Insert a concise purpose of the subcontract, for a subrecipient (all tiers), or vendor, to describe why the subcontract is needed for the project.</t>
    </r>
  </si>
  <si>
    <r>
      <rPr>
        <b/>
        <sz val="12"/>
        <rFont val="Arial"/>
        <family val="2"/>
      </rPr>
      <t>California (CA) Business Certifications:</t>
    </r>
    <r>
      <rPr>
        <sz val="12"/>
        <rFont val="Arial"/>
        <family val="2"/>
      </rPr>
      <t xml:space="preserve">  From the drop-down menu make the appropriate selection to indicate whether the subrecipient (all tiers), or vendor is a certified Disabled Veteran Business Enterprise (DVBE), Small Business (SB) or Micro Business (MB).  Certification status can be verified at the following website: https://www.caleprocure.ca.gov/pages/PublicSearch/supplier-search.aspx  </t>
    </r>
  </si>
  <si>
    <r>
      <rPr>
        <b/>
        <i/>
        <sz val="12"/>
        <rFont val="Arial"/>
        <family val="2"/>
      </rPr>
      <t>Accuracy Check:</t>
    </r>
    <r>
      <rPr>
        <i/>
        <sz val="12"/>
        <rFont val="Arial"/>
        <family val="2"/>
      </rPr>
      <t xml:space="preserve">  Confirm that the information entered is accurate.</t>
    </r>
  </si>
  <si>
    <t>GFO-26-302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</si>
</sst>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4" formatCode="_(&quot;$&quot;* #,##0.00_);_(&quot;$&quot;* \(#,##0.00\);_(&quot;$&quot;* &quot;-&quot;??_);_(@_)"/>
    <numFmt numFmtId="164" formatCode="#,##0.0"/>
    <numFmt numFmtId="165" formatCode="_(&quot;$&quot;* #,##0_);_(&quot;$&quot;* \(#,##0\);_(&quot;$&quot;* &quot;-&quot;??_);_(@_)"/>
    <numFmt numFmtId="166" formatCode="[$-F400]h:mm:ss\ AM/PM"/>
  </numFmts>
  <fonts count="39">
    <font>
      <sz val="10"/>
      <name val="Arial"/>
    </font>
    <font>
      <sz val="10"/>
      <name val="Arial"/>
      <family val="2"/>
    </font>
    <font>
      <b/>
      <sz val="12"/>
      <name val="Arial"/>
      <family val="2"/>
    </font>
    <font>
      <sz val="12"/>
      <name val="Arial"/>
      <family val="2"/>
    </font>
    <font>
      <b/>
      <sz val="14"/>
      <name val="Arial"/>
      <family val="2"/>
    </font>
    <font>
      <sz val="10"/>
      <name val="Arial"/>
      <family val="2"/>
    </font>
    <font>
      <sz val="10"/>
      <name val="Arial"/>
      <family val="2"/>
    </font>
    <font>
      <b/>
      <i/>
      <sz val="10"/>
      <name val="Arial"/>
      <family val="2"/>
    </font>
    <font>
      <sz val="10"/>
      <name val="Arial"/>
      <family val="2"/>
    </font>
    <font>
      <b/>
      <i/>
      <sz val="12"/>
      <name val="Arial"/>
      <family val="2"/>
    </font>
    <font>
      <b/>
      <u/>
      <sz val="18"/>
      <name val="Arial"/>
      <family val="2"/>
    </font>
    <font>
      <sz val="14"/>
      <name val="Arial"/>
      <family val="2"/>
    </font>
    <font>
      <sz val="16"/>
      <name val="Arial"/>
      <family val="2"/>
    </font>
    <font>
      <u/>
      <sz val="10"/>
      <color theme="10"/>
      <name val="Arial"/>
      <family val="2"/>
    </font>
    <font>
      <u/>
      <sz val="12"/>
      <color theme="10"/>
      <name val="Arial"/>
      <family val="2"/>
    </font>
    <font>
      <b/>
      <sz val="12"/>
      <color theme="1"/>
      <name val="Arial"/>
      <family val="2"/>
    </font>
    <font>
      <u/>
      <sz val="12"/>
      <color rgb="FFC00000"/>
      <name val="Arial"/>
      <family val="2"/>
    </font>
    <font>
      <sz val="12"/>
      <name val="Symbol"/>
      <family val="1"/>
      <charset val="2"/>
    </font>
    <font>
      <sz val="12"/>
      <name val="Courier New"/>
      <family val="3"/>
    </font>
    <font>
      <sz val="8"/>
      <name val="Arial"/>
      <family val="2"/>
    </font>
    <font>
      <sz val="8"/>
      <name val="Arial"/>
      <family val="2"/>
    </font>
    <font>
      <sz val="11"/>
      <color rgb="FF9C0006"/>
      <name val="Calibri"/>
      <family val="2"/>
      <scheme val="minor"/>
    </font>
    <font>
      <b/>
      <sz val="18"/>
      <name val="Arial"/>
      <family val="2"/>
    </font>
    <font>
      <b/>
      <i/>
      <sz val="12"/>
      <color rgb="FF9C0006"/>
      <name val="Arial"/>
      <family val="2"/>
    </font>
    <font>
      <b/>
      <sz val="11"/>
      <color theme="1"/>
      <name val="Calibri"/>
      <family val="2"/>
      <scheme val="minor"/>
    </font>
    <font>
      <sz val="12"/>
      <name val="Arial"/>
      <family val="3"/>
    </font>
    <font>
      <i/>
      <u/>
      <sz val="12"/>
      <name val="Arial"/>
      <family val="2"/>
    </font>
    <font>
      <u/>
      <sz val="12"/>
      <name val="Arial"/>
      <family val="2"/>
    </font>
    <font>
      <i/>
      <sz val="12"/>
      <name val="Arial"/>
      <family val="2"/>
    </font>
    <font>
      <sz val="12"/>
      <name val="Arial"/>
      <family val="3"/>
      <charset val="2"/>
    </font>
    <font>
      <b/>
      <sz val="12"/>
      <color rgb="FFC00000"/>
      <name val="Arial"/>
      <family val="2"/>
    </font>
    <font>
      <sz val="8"/>
      <color rgb="FF000000"/>
      <name val="Tahoma"/>
      <family val="2"/>
    </font>
    <font>
      <i/>
      <u/>
      <sz val="14"/>
      <name val="Arial"/>
      <family val="2"/>
    </font>
    <font>
      <sz val="12"/>
      <name val="Arial"/>
      <family val="1"/>
      <charset val="2"/>
    </font>
    <font>
      <b/>
      <u/>
      <sz val="10"/>
      <name val="Arial"/>
      <family val="2"/>
    </font>
    <font>
      <i/>
      <u/>
      <sz val="12"/>
      <color rgb="FFC00000"/>
      <name val="Arial"/>
      <family val="2"/>
    </font>
    <font>
      <i/>
      <u/>
      <sz val="12"/>
      <color rgb="FF0070C0"/>
      <name val="Arial"/>
      <family val="2"/>
    </font>
    <font>
      <b/>
      <i/>
      <sz val="12"/>
      <color rgb="FF0070C0"/>
      <name val="Arial"/>
      <family val="2"/>
    </font>
    <font>
      <i/>
      <sz val="12"/>
      <color rgb="FF0070C0"/>
      <name val="Arial"/>
      <family val="2"/>
    </font>
  </fonts>
  <fills count="16">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
      <patternFill patternType="solid">
        <fgColor rgb="FFFFFF99"/>
        <bgColor indexed="64"/>
      </patternFill>
    </fill>
    <fill>
      <patternFill patternType="solid">
        <fgColor theme="0"/>
        <bgColor indexed="64"/>
      </patternFill>
    </fill>
    <fill>
      <patternFill patternType="solid">
        <fgColor rgb="FFFFC7CE"/>
      </patternFill>
    </fill>
    <fill>
      <patternFill patternType="solid">
        <fgColor rgb="FFFCE4D6"/>
        <bgColor indexed="64"/>
      </patternFill>
    </fill>
    <fill>
      <patternFill patternType="solid">
        <fgColor rgb="FFFF0000"/>
        <bgColor indexed="64"/>
      </patternFill>
    </fill>
    <fill>
      <patternFill patternType="solid">
        <fgColor rgb="FFFFFF00"/>
        <bgColor indexed="64"/>
      </patternFill>
    </fill>
    <fill>
      <patternFill patternType="solid">
        <fgColor rgb="FF00B0F0"/>
        <bgColor indexed="64"/>
      </patternFill>
    </fill>
    <fill>
      <patternFill patternType="solid">
        <fgColor rgb="FF00FF00"/>
        <bgColor indexed="64"/>
      </patternFill>
    </fill>
    <fill>
      <patternFill patternType="solid">
        <fgColor theme="8"/>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0" tint="-0.14999847407452621"/>
        <bgColor indexed="64"/>
      </patternFill>
    </fill>
  </fills>
  <borders count="6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thin">
        <color indexed="64"/>
      </right>
      <top style="medium">
        <color indexed="64"/>
      </top>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8">
    <xf numFmtId="0" fontId="0" fillId="0" borderId="0"/>
    <xf numFmtId="44" fontId="1" fillId="0" borderId="0" applyFont="0" applyFill="0" applyBorder="0" applyAlignment="0" applyProtection="0"/>
    <xf numFmtId="44" fontId="8" fillId="0" borderId="0" applyFont="0" applyFill="0" applyBorder="0" applyAlignment="0" applyProtection="0"/>
    <xf numFmtId="9" fontId="1" fillId="0" borderId="0" applyFont="0" applyFill="0" applyBorder="0" applyAlignment="0" applyProtection="0"/>
    <xf numFmtId="0" fontId="13" fillId="0" borderId="0" applyNumberFormat="0" applyFill="0" applyBorder="0" applyAlignment="0" applyProtection="0"/>
    <xf numFmtId="0" fontId="21" fillId="6" borderId="0" applyNumberFormat="0" applyBorder="0" applyAlignment="0" applyProtection="0"/>
    <xf numFmtId="0" fontId="1" fillId="0" borderId="0"/>
    <xf numFmtId="44" fontId="1" fillId="0" borderId="0" applyFont="0" applyFill="0" applyBorder="0" applyAlignment="0" applyProtection="0"/>
  </cellStyleXfs>
  <cellXfs count="444">
    <xf numFmtId="0" fontId="0" fillId="0" borderId="0" xfId="0"/>
    <xf numFmtId="0" fontId="5" fillId="0" borderId="0" xfId="0" applyFont="1"/>
    <xf numFmtId="0" fontId="6" fillId="0" borderId="0" xfId="0" applyFont="1"/>
    <xf numFmtId="0" fontId="5" fillId="0" borderId="0" xfId="0" applyFont="1" applyAlignment="1">
      <alignment vertical="center"/>
    </xf>
    <xf numFmtId="0" fontId="0" fillId="0" borderId="0" xfId="0" applyAlignment="1">
      <alignment wrapText="1"/>
    </xf>
    <xf numFmtId="0" fontId="5" fillId="0" borderId="0" xfId="0" applyFont="1" applyAlignment="1">
      <alignment wrapText="1"/>
    </xf>
    <xf numFmtId="0" fontId="6" fillId="0" borderId="0" xfId="0" applyFont="1" applyAlignment="1">
      <alignment wrapText="1"/>
    </xf>
    <xf numFmtId="0" fontId="7" fillId="0" borderId="0" xfId="0" applyFont="1"/>
    <xf numFmtId="0" fontId="3" fillId="0" borderId="0" xfId="0" applyFont="1"/>
    <xf numFmtId="0" fontId="2" fillId="0" borderId="13" xfId="0" applyFont="1" applyBorder="1" applyAlignment="1">
      <alignment horizontal="center" vertical="center" wrapText="1"/>
    </xf>
    <xf numFmtId="0" fontId="2" fillId="0" borderId="7" xfId="0" applyFont="1" applyBorder="1" applyAlignment="1">
      <alignment horizontal="center" vertical="center" wrapText="1"/>
    </xf>
    <xf numFmtId="0" fontId="10" fillId="0" borderId="0" xfId="0" applyFont="1" applyAlignment="1">
      <alignment horizontal="center" vertical="center" wrapText="1"/>
    </xf>
    <xf numFmtId="3" fontId="2" fillId="0" borderId="18" xfId="0" applyNumberFormat="1" applyFont="1" applyBorder="1" applyAlignment="1">
      <alignment horizontal="center" vertical="center" wrapText="1"/>
    </xf>
    <xf numFmtId="3" fontId="2" fillId="0" borderId="20" xfId="0" applyNumberFormat="1" applyFont="1" applyBorder="1" applyAlignment="1">
      <alignment horizontal="center" vertical="center" wrapText="1"/>
    </xf>
    <xf numFmtId="3" fontId="3" fillId="0" borderId="8" xfId="0" applyNumberFormat="1" applyFont="1" applyBorder="1" applyAlignment="1">
      <alignment vertical="center"/>
    </xf>
    <xf numFmtId="3" fontId="2" fillId="0" borderId="8" xfId="0" applyNumberFormat="1" applyFont="1" applyBorder="1" applyAlignment="1">
      <alignment horizontal="right" vertical="center"/>
    </xf>
    <xf numFmtId="3" fontId="3" fillId="0" borderId="8" xfId="0" applyNumberFormat="1" applyFont="1" applyBorder="1" applyAlignment="1">
      <alignment vertical="center" wrapText="1"/>
    </xf>
    <xf numFmtId="0" fontId="5" fillId="0" borderId="0" xfId="0" applyFont="1" applyAlignment="1">
      <alignment horizontal="center"/>
    </xf>
    <xf numFmtId="0" fontId="2" fillId="0" borderId="6" xfId="0" applyFont="1" applyBorder="1" applyAlignment="1">
      <alignment horizontal="center" vertical="center" wrapText="1"/>
    </xf>
    <xf numFmtId="0" fontId="6" fillId="0" borderId="0" xfId="0" applyFont="1" applyAlignment="1">
      <alignment vertical="center"/>
    </xf>
    <xf numFmtId="0" fontId="6" fillId="0" borderId="0" xfId="0" applyFont="1" applyAlignment="1">
      <alignment horizontal="center"/>
    </xf>
    <xf numFmtId="0" fontId="6" fillId="0" borderId="0" xfId="0" applyFont="1" applyAlignment="1">
      <alignment vertical="center" wrapText="1"/>
    </xf>
    <xf numFmtId="0" fontId="15" fillId="0" borderId="7" xfId="0" applyFont="1" applyBorder="1" applyAlignment="1">
      <alignment horizontal="center" vertical="center" wrapText="1"/>
    </xf>
    <xf numFmtId="0" fontId="1" fillId="0" borderId="0" xfId="0" applyFont="1"/>
    <xf numFmtId="0" fontId="2" fillId="0" borderId="42"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44" xfId="0" applyFont="1" applyBorder="1" applyAlignment="1">
      <alignment horizontal="center" vertical="center" wrapText="1"/>
    </xf>
    <xf numFmtId="0" fontId="7" fillId="0" borderId="0" xfId="0" applyFont="1" applyAlignment="1">
      <alignment wrapText="1"/>
    </xf>
    <xf numFmtId="0" fontId="2" fillId="0" borderId="48" xfId="0" applyFont="1" applyBorder="1" applyAlignment="1">
      <alignment horizontal="center" vertical="center" wrapText="1"/>
    </xf>
    <xf numFmtId="0" fontId="2" fillId="0" borderId="30" xfId="0" applyFont="1" applyBorder="1" applyAlignment="1">
      <alignment horizontal="center" vertical="center"/>
    </xf>
    <xf numFmtId="44" fontId="3" fillId="3" borderId="10" xfId="1" applyFont="1" applyFill="1" applyBorder="1" applyAlignment="1" applyProtection="1">
      <alignment horizontal="left" vertical="center"/>
      <protection locked="0"/>
    </xf>
    <xf numFmtId="42" fontId="2" fillId="2" borderId="19" xfId="1" applyNumberFormat="1" applyFont="1" applyFill="1" applyBorder="1" applyAlignment="1" applyProtection="1">
      <alignment horizontal="left" vertical="center"/>
    </xf>
    <xf numFmtId="42" fontId="3" fillId="3" borderId="23" xfId="1" applyNumberFormat="1" applyFont="1" applyFill="1" applyBorder="1" applyAlignment="1" applyProtection="1">
      <alignment horizontal="left" vertical="center"/>
      <protection locked="0"/>
    </xf>
    <xf numFmtId="42" fontId="3" fillId="3" borderId="24" xfId="1" applyNumberFormat="1" applyFont="1" applyFill="1" applyBorder="1" applyAlignment="1" applyProtection="1">
      <alignment horizontal="left" vertical="center"/>
      <protection locked="0"/>
    </xf>
    <xf numFmtId="42" fontId="2" fillId="2" borderId="12" xfId="1" applyNumberFormat="1" applyFont="1" applyFill="1" applyBorder="1" applyAlignment="1" applyProtection="1">
      <alignment horizontal="left" vertical="center"/>
    </xf>
    <xf numFmtId="42" fontId="2" fillId="2" borderId="1" xfId="1" applyNumberFormat="1" applyFont="1" applyFill="1" applyBorder="1" applyAlignment="1" applyProtection="1">
      <alignment horizontal="left" vertical="center"/>
    </xf>
    <xf numFmtId="42" fontId="3" fillId="3" borderId="25" xfId="1" applyNumberFormat="1" applyFont="1" applyFill="1" applyBorder="1" applyAlignment="1" applyProtection="1">
      <alignment horizontal="left" vertical="center"/>
      <protection locked="0"/>
    </xf>
    <xf numFmtId="42" fontId="3" fillId="3" borderId="26" xfId="1" applyNumberFormat="1" applyFont="1" applyFill="1" applyBorder="1" applyAlignment="1" applyProtection="1">
      <alignment horizontal="left" vertical="center"/>
      <protection locked="0"/>
    </xf>
    <xf numFmtId="42" fontId="2" fillId="2" borderId="5" xfId="1" applyNumberFormat="1" applyFont="1" applyFill="1" applyBorder="1" applyAlignment="1" applyProtection="1">
      <alignment horizontal="left" vertical="center"/>
    </xf>
    <xf numFmtId="42" fontId="2" fillId="2" borderId="29" xfId="1" applyNumberFormat="1" applyFont="1" applyFill="1" applyBorder="1" applyAlignment="1" applyProtection="1">
      <alignment horizontal="left" vertical="center"/>
    </xf>
    <xf numFmtId="42" fontId="2" fillId="2" borderId="27" xfId="1" applyNumberFormat="1" applyFont="1" applyFill="1" applyBorder="1" applyAlignment="1" applyProtection="1">
      <alignment horizontal="left" vertical="center"/>
    </xf>
    <xf numFmtId="42" fontId="2" fillId="2" borderId="3" xfId="1" applyNumberFormat="1" applyFont="1" applyFill="1" applyBorder="1" applyAlignment="1" applyProtection="1">
      <alignment horizontal="left" vertical="center"/>
    </xf>
    <xf numFmtId="42" fontId="2" fillId="2" borderId="7" xfId="1" applyNumberFormat="1" applyFont="1" applyFill="1" applyBorder="1" applyAlignment="1" applyProtection="1">
      <alignment horizontal="left" vertical="center"/>
    </xf>
    <xf numFmtId="49" fontId="3" fillId="3" borderId="11" xfId="0" applyNumberFormat="1" applyFont="1" applyFill="1" applyBorder="1" applyAlignment="1" applyProtection="1">
      <alignment horizontal="left" vertical="center" wrapText="1"/>
      <protection locked="0"/>
    </xf>
    <xf numFmtId="49" fontId="3" fillId="3" borderId="8" xfId="0" applyNumberFormat="1" applyFont="1" applyFill="1" applyBorder="1" applyAlignment="1" applyProtection="1">
      <alignment horizontal="left" vertical="center" wrapText="1"/>
      <protection locked="0"/>
    </xf>
    <xf numFmtId="42" fontId="3" fillId="3" borderId="1" xfId="1" applyNumberFormat="1" applyFont="1" applyFill="1" applyBorder="1" applyAlignment="1" applyProtection="1">
      <alignment horizontal="left" vertical="center"/>
      <protection locked="0"/>
    </xf>
    <xf numFmtId="42" fontId="2" fillId="2" borderId="4" xfId="1" applyNumberFormat="1" applyFont="1" applyFill="1" applyBorder="1" applyAlignment="1" applyProtection="1">
      <alignment horizontal="left" vertical="center"/>
    </xf>
    <xf numFmtId="2" fontId="3" fillId="3" borderId="1" xfId="0" applyNumberFormat="1" applyFont="1" applyFill="1" applyBorder="1" applyAlignment="1" applyProtection="1">
      <alignment horizontal="right" vertical="center"/>
      <protection locked="0"/>
    </xf>
    <xf numFmtId="10" fontId="3" fillId="3" borderId="10" xfId="3" applyNumberFormat="1" applyFont="1" applyFill="1" applyBorder="1" applyAlignment="1" applyProtection="1">
      <alignment horizontal="right" vertical="center" indent="1"/>
      <protection locked="0"/>
    </xf>
    <xf numFmtId="42" fontId="3" fillId="3" borderId="10" xfId="1" applyNumberFormat="1" applyFont="1" applyFill="1" applyBorder="1" applyAlignment="1" applyProtection="1">
      <alignment horizontal="left" vertical="center"/>
      <protection locked="0"/>
    </xf>
    <xf numFmtId="49" fontId="3" fillId="3" borderId="19" xfId="0" applyNumberFormat="1" applyFont="1" applyFill="1" applyBorder="1" applyAlignment="1" applyProtection="1">
      <alignment horizontal="center" vertical="center" wrapText="1"/>
      <protection locked="0"/>
    </xf>
    <xf numFmtId="49" fontId="3" fillId="3" borderId="19" xfId="0" applyNumberFormat="1" applyFont="1" applyFill="1" applyBorder="1" applyAlignment="1" applyProtection="1">
      <alignment horizontal="left" vertical="center" wrapText="1"/>
      <protection locked="0"/>
    </xf>
    <xf numFmtId="49" fontId="3" fillId="3" borderId="1" xfId="0" applyNumberFormat="1" applyFont="1" applyFill="1" applyBorder="1" applyAlignment="1" applyProtection="1">
      <alignment horizontal="center" vertical="center" wrapText="1"/>
      <protection locked="0"/>
    </xf>
    <xf numFmtId="49" fontId="3" fillId="3" borderId="1" xfId="0" applyNumberFormat="1" applyFont="1" applyFill="1" applyBorder="1" applyAlignment="1" applyProtection="1">
      <alignment horizontal="left" vertical="center" wrapText="1"/>
      <protection locked="0"/>
    </xf>
    <xf numFmtId="49" fontId="3" fillId="3" borderId="4" xfId="0" applyNumberFormat="1" applyFont="1" applyFill="1" applyBorder="1" applyAlignment="1" applyProtection="1">
      <alignment horizontal="center" vertical="center" wrapText="1"/>
      <protection locked="0"/>
    </xf>
    <xf numFmtId="49" fontId="3" fillId="3" borderId="4" xfId="0" applyNumberFormat="1" applyFont="1" applyFill="1" applyBorder="1" applyAlignment="1" applyProtection="1">
      <alignment horizontal="left" vertical="center" wrapText="1"/>
      <protection locked="0"/>
    </xf>
    <xf numFmtId="42" fontId="3" fillId="3" borderId="19" xfId="1" applyNumberFormat="1" applyFont="1" applyFill="1" applyBorder="1" applyAlignment="1" applyProtection="1">
      <alignment horizontal="left" vertical="center"/>
      <protection locked="0"/>
    </xf>
    <xf numFmtId="42" fontId="2" fillId="2" borderId="20" xfId="1" applyNumberFormat="1" applyFont="1" applyFill="1" applyBorder="1" applyAlignment="1" applyProtection="1">
      <alignment horizontal="left" vertical="center"/>
    </xf>
    <xf numFmtId="42" fontId="3" fillId="3" borderId="4" xfId="1" applyNumberFormat="1" applyFont="1" applyFill="1" applyBorder="1" applyAlignment="1" applyProtection="1">
      <alignment horizontal="left" vertical="center"/>
      <protection locked="0"/>
    </xf>
    <xf numFmtId="42" fontId="2" fillId="2" borderId="6" xfId="1" applyNumberFormat="1" applyFont="1" applyFill="1" applyBorder="1" applyAlignment="1" applyProtection="1">
      <alignment horizontal="left" vertical="center"/>
    </xf>
    <xf numFmtId="0" fontId="7" fillId="0" borderId="0" xfId="0" applyFont="1" applyAlignment="1">
      <alignment horizontal="center" wrapText="1"/>
    </xf>
    <xf numFmtId="0" fontId="5" fillId="0" borderId="0" xfId="0" applyFont="1" applyAlignment="1">
      <alignment horizontal="center" wrapText="1"/>
    </xf>
    <xf numFmtId="44" fontId="3" fillId="3" borderId="1" xfId="1" applyFont="1" applyFill="1" applyBorder="1" applyAlignment="1" applyProtection="1">
      <alignment horizontal="left" vertical="center"/>
      <protection locked="0"/>
    </xf>
    <xf numFmtId="44" fontId="3" fillId="3" borderId="4" xfId="1" applyFont="1" applyFill="1" applyBorder="1" applyAlignment="1" applyProtection="1">
      <alignment horizontal="left" vertical="center"/>
      <protection locked="0"/>
    </xf>
    <xf numFmtId="0" fontId="7" fillId="0" borderId="0" xfId="0" applyFont="1" applyAlignment="1">
      <alignment horizontal="center" vertical="center" wrapText="1"/>
    </xf>
    <xf numFmtId="0" fontId="5" fillId="0" borderId="0" xfId="0" applyFont="1" applyAlignment="1">
      <alignment horizontal="center" vertical="center" wrapText="1"/>
    </xf>
    <xf numFmtId="2" fontId="3" fillId="3" borderId="19" xfId="0" applyNumberFormat="1" applyFont="1" applyFill="1" applyBorder="1" applyAlignment="1" applyProtection="1">
      <alignment horizontal="right" vertical="center"/>
      <protection locked="0"/>
    </xf>
    <xf numFmtId="2" fontId="3" fillId="3" borderId="4" xfId="0" applyNumberFormat="1" applyFont="1" applyFill="1" applyBorder="1" applyAlignment="1" applyProtection="1">
      <alignment horizontal="right" vertical="center"/>
      <protection locked="0"/>
    </xf>
    <xf numFmtId="0" fontId="5" fillId="0" borderId="0" xfId="0" applyFont="1" applyAlignment="1">
      <alignment horizontal="right"/>
    </xf>
    <xf numFmtId="44" fontId="3" fillId="3" borderId="19" xfId="1" applyFont="1" applyFill="1" applyBorder="1" applyAlignment="1" applyProtection="1">
      <alignment horizontal="left" vertical="center"/>
      <protection locked="0"/>
    </xf>
    <xf numFmtId="49" fontId="3" fillId="0" borderId="30" xfId="0" applyNumberFormat="1" applyFont="1" applyBorder="1" applyAlignment="1">
      <alignment horizontal="left" vertical="top" wrapText="1"/>
    </xf>
    <xf numFmtId="49" fontId="3" fillId="0" borderId="1" xfId="0" applyNumberFormat="1" applyFont="1" applyBorder="1" applyAlignment="1">
      <alignment horizontal="left" vertical="top" wrapText="1"/>
    </xf>
    <xf numFmtId="49" fontId="3" fillId="0" borderId="31" xfId="0" applyNumberFormat="1" applyFont="1" applyBorder="1" applyAlignment="1">
      <alignment horizontal="left" vertical="top" wrapText="1"/>
    </xf>
    <xf numFmtId="49" fontId="3" fillId="0" borderId="4" xfId="0" applyNumberFormat="1" applyFont="1" applyBorder="1" applyAlignment="1">
      <alignment horizontal="left" vertical="top" wrapText="1"/>
    </xf>
    <xf numFmtId="42" fontId="3" fillId="3" borderId="1" xfId="0" applyNumberFormat="1" applyFont="1" applyFill="1" applyBorder="1" applyAlignment="1" applyProtection="1">
      <alignment horizontal="left" vertical="top"/>
      <protection locked="0"/>
    </xf>
    <xf numFmtId="42" fontId="3" fillId="3" borderId="29" xfId="0" applyNumberFormat="1" applyFont="1" applyFill="1" applyBorder="1" applyAlignment="1" applyProtection="1">
      <alignment horizontal="left" vertical="top"/>
      <protection locked="0"/>
    </xf>
    <xf numFmtId="42" fontId="3" fillId="3" borderId="4" xfId="0" applyNumberFormat="1" applyFont="1" applyFill="1" applyBorder="1" applyAlignment="1" applyProtection="1">
      <alignment horizontal="left" vertical="top"/>
      <protection locked="0"/>
    </xf>
    <xf numFmtId="42" fontId="3" fillId="3" borderId="10" xfId="0" applyNumberFormat="1" applyFont="1" applyFill="1" applyBorder="1" applyAlignment="1" applyProtection="1">
      <alignment horizontal="left" vertical="top"/>
      <protection locked="0"/>
    </xf>
    <xf numFmtId="42" fontId="3" fillId="3" borderId="1" xfId="1" applyNumberFormat="1" applyFont="1" applyFill="1" applyBorder="1" applyAlignment="1" applyProtection="1">
      <alignment horizontal="left" vertical="top"/>
      <protection locked="0"/>
    </xf>
    <xf numFmtId="42" fontId="3" fillId="3" borderId="4" xfId="1" applyNumberFormat="1" applyFont="1" applyFill="1" applyBorder="1" applyAlignment="1" applyProtection="1">
      <alignment horizontal="left" vertical="top"/>
      <protection locked="0"/>
    </xf>
    <xf numFmtId="42" fontId="3" fillId="2" borderId="1" xfId="1" applyNumberFormat="1" applyFont="1" applyFill="1" applyBorder="1" applyAlignment="1" applyProtection="1">
      <alignment horizontal="left" vertical="center"/>
    </xf>
    <xf numFmtId="42" fontId="3" fillId="2" borderId="5" xfId="1" applyNumberFormat="1" applyFont="1" applyFill="1" applyBorder="1" applyAlignment="1" applyProtection="1">
      <alignment horizontal="left" vertical="center"/>
    </xf>
    <xf numFmtId="42" fontId="9" fillId="2" borderId="4" xfId="1" applyNumberFormat="1" applyFont="1" applyFill="1" applyBorder="1" applyAlignment="1" applyProtection="1">
      <alignment horizontal="left" vertical="center"/>
    </xf>
    <xf numFmtId="42" fontId="9" fillId="2" borderId="6" xfId="1" applyNumberFormat="1" applyFont="1" applyFill="1" applyBorder="1" applyAlignment="1" applyProtection="1">
      <alignment horizontal="left" vertical="center"/>
    </xf>
    <xf numFmtId="0" fontId="3" fillId="2" borderId="18"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42" fontId="2" fillId="2" borderId="19" xfId="0" applyNumberFormat="1" applyFont="1" applyFill="1" applyBorder="1" applyAlignment="1">
      <alignment horizontal="left" vertical="center"/>
    </xf>
    <xf numFmtId="44" fontId="3" fillId="3" borderId="19" xfId="0" applyNumberFormat="1" applyFont="1" applyFill="1" applyBorder="1" applyAlignment="1" applyProtection="1">
      <alignment horizontal="left" vertical="center"/>
      <protection locked="0"/>
    </xf>
    <xf numFmtId="42" fontId="3" fillId="3" borderId="19" xfId="0" applyNumberFormat="1" applyFont="1" applyFill="1" applyBorder="1" applyAlignment="1" applyProtection="1">
      <alignment horizontal="left" vertical="center"/>
      <protection locked="0"/>
    </xf>
    <xf numFmtId="42" fontId="2" fillId="2" borderId="15" xfId="1" applyNumberFormat="1" applyFont="1" applyFill="1" applyBorder="1" applyAlignment="1" applyProtection="1">
      <alignment horizontal="left" vertical="center"/>
    </xf>
    <xf numFmtId="0" fontId="11" fillId="2" borderId="32" xfId="0" applyFont="1" applyFill="1" applyBorder="1" applyAlignment="1">
      <alignment horizontal="left" vertical="center"/>
    </xf>
    <xf numFmtId="0" fontId="3" fillId="0" borderId="34" xfId="0" applyFont="1" applyBorder="1" applyAlignment="1">
      <alignment horizontal="left" vertical="center"/>
    </xf>
    <xf numFmtId="0" fontId="0" fillId="0" borderId="34" xfId="0" applyBorder="1" applyAlignment="1">
      <alignment horizontal="left" vertical="center"/>
    </xf>
    <xf numFmtId="0" fontId="12" fillId="2" borderId="32" xfId="0" applyFont="1" applyFill="1" applyBorder="1" applyAlignment="1">
      <alignment horizontal="left" vertical="center"/>
    </xf>
    <xf numFmtId="0" fontId="3" fillId="0" borderId="41" xfId="0" applyFont="1" applyBorder="1" applyAlignment="1">
      <alignment horizontal="left" vertical="center"/>
    </xf>
    <xf numFmtId="0" fontId="0" fillId="0" borderId="0" xfId="0" applyAlignment="1">
      <alignment horizontal="left" vertical="center"/>
    </xf>
    <xf numFmtId="0" fontId="7" fillId="0" borderId="0" xfId="0" applyFont="1" applyAlignment="1">
      <alignment horizontal="left"/>
    </xf>
    <xf numFmtId="0" fontId="6" fillId="0" borderId="0" xfId="0" applyFont="1" applyAlignment="1">
      <alignment horizontal="left"/>
    </xf>
    <xf numFmtId="2" fontId="3" fillId="3" borderId="10" xfId="0" applyNumberFormat="1" applyFont="1" applyFill="1" applyBorder="1" applyAlignment="1" applyProtection="1">
      <alignment horizontal="right" vertical="center"/>
      <protection locked="0"/>
    </xf>
    <xf numFmtId="0" fontId="2" fillId="5" borderId="0" xfId="0" applyFont="1" applyFill="1" applyAlignment="1">
      <alignment horizontal="left" vertical="center" wrapText="1"/>
    </xf>
    <xf numFmtId="0" fontId="2" fillId="5" borderId="0" xfId="0" applyFont="1" applyFill="1" applyAlignment="1">
      <alignment horizontal="right" vertical="center" wrapText="1"/>
    </xf>
    <xf numFmtId="165" fontId="2" fillId="5" borderId="0" xfId="1" applyNumberFormat="1" applyFont="1" applyFill="1" applyAlignment="1">
      <alignment vertical="center"/>
    </xf>
    <xf numFmtId="42" fontId="2" fillId="2" borderId="13" xfId="1" applyNumberFormat="1" applyFont="1" applyFill="1" applyBorder="1" applyAlignment="1" applyProtection="1">
      <alignment horizontal="left" vertical="center"/>
    </xf>
    <xf numFmtId="0" fontId="7" fillId="5" borderId="0" xfId="0" applyFont="1" applyFill="1" applyAlignment="1">
      <alignment wrapText="1"/>
    </xf>
    <xf numFmtId="0" fontId="7" fillId="5" borderId="0" xfId="0" applyFont="1" applyFill="1" applyAlignment="1">
      <alignment horizontal="center" wrapText="1"/>
    </xf>
    <xf numFmtId="0" fontId="4" fillId="5" borderId="0" xfId="0" applyFont="1" applyFill="1" applyAlignment="1">
      <alignment wrapText="1"/>
    </xf>
    <xf numFmtId="42" fontId="3" fillId="3" borderId="19" xfId="1" applyNumberFormat="1" applyFont="1" applyFill="1" applyBorder="1" applyAlignment="1" applyProtection="1">
      <alignment horizontal="left" vertical="top"/>
      <protection locked="0"/>
    </xf>
    <xf numFmtId="42" fontId="3" fillId="3" borderId="19" xfId="0" applyNumberFormat="1" applyFont="1" applyFill="1" applyBorder="1" applyAlignment="1" applyProtection="1">
      <alignment horizontal="left" vertical="top"/>
      <protection locked="0"/>
    </xf>
    <xf numFmtId="0" fontId="1" fillId="0" borderId="0" xfId="6"/>
    <xf numFmtId="0" fontId="24" fillId="7" borderId="1" xfId="0" applyFont="1" applyFill="1" applyBorder="1" applyAlignment="1">
      <alignment horizontal="left" vertical="center"/>
    </xf>
    <xf numFmtId="0" fontId="0" fillId="7" borderId="1" xfId="0" applyFill="1" applyBorder="1" applyProtection="1">
      <protection locked="0"/>
    </xf>
    <xf numFmtId="0" fontId="24" fillId="7" borderId="1" xfId="0" applyFont="1" applyFill="1" applyBorder="1" applyProtection="1">
      <protection locked="0"/>
    </xf>
    <xf numFmtId="0" fontId="0" fillId="7" borderId="1" xfId="0" applyFill="1" applyBorder="1" applyAlignment="1" applyProtection="1">
      <alignment horizontal="left" vertical="center"/>
      <protection locked="0"/>
    </xf>
    <xf numFmtId="0" fontId="7" fillId="0" borderId="0" xfId="0" applyFont="1" applyAlignment="1">
      <alignment horizontal="right" wrapText="1"/>
    </xf>
    <xf numFmtId="3" fontId="4" fillId="4" borderId="18" xfId="0" applyNumberFormat="1" applyFont="1" applyFill="1" applyBorder="1" applyAlignment="1">
      <alignment horizontal="center" vertical="center" wrapText="1"/>
    </xf>
    <xf numFmtId="3" fontId="4" fillId="4" borderId="9" xfId="0" applyNumberFormat="1" applyFont="1" applyFill="1" applyBorder="1" applyAlignment="1">
      <alignment horizontal="center" vertical="center" wrapText="1"/>
    </xf>
    <xf numFmtId="0" fontId="1" fillId="7" borderId="1" xfId="0" applyFont="1" applyFill="1" applyBorder="1" applyProtection="1">
      <protection locked="0"/>
    </xf>
    <xf numFmtId="0" fontId="0" fillId="5" borderId="0" xfId="0" applyFill="1"/>
    <xf numFmtId="0" fontId="0" fillId="0" borderId="0" xfId="0" applyAlignment="1">
      <alignment vertical="center"/>
    </xf>
    <xf numFmtId="0" fontId="24" fillId="7" borderId="1" xfId="0" applyFont="1" applyFill="1" applyBorder="1" applyAlignment="1" applyProtection="1">
      <alignment horizontal="left" vertical="center"/>
      <protection locked="0"/>
    </xf>
    <xf numFmtId="0" fontId="24" fillId="7" borderId="26" xfId="0" applyFont="1" applyFill="1" applyBorder="1" applyProtection="1">
      <protection locked="0"/>
    </xf>
    <xf numFmtId="0" fontId="1" fillId="7" borderId="26" xfId="0" applyFont="1" applyFill="1" applyBorder="1" applyProtection="1">
      <protection locked="0"/>
    </xf>
    <xf numFmtId="0" fontId="0" fillId="7" borderId="26" xfId="0" applyFill="1" applyBorder="1" applyProtection="1">
      <protection locked="0"/>
    </xf>
    <xf numFmtId="0" fontId="2" fillId="0" borderId="8" xfId="0" applyFont="1" applyBorder="1" applyAlignment="1">
      <alignment horizontal="center" vertical="center"/>
    </xf>
    <xf numFmtId="0" fontId="2" fillId="0" borderId="1" xfId="0" applyFont="1" applyBorder="1" applyAlignment="1">
      <alignment horizontal="center" vertical="center"/>
    </xf>
    <xf numFmtId="0" fontId="0" fillId="7" borderId="1" xfId="0" applyFill="1" applyBorder="1" applyAlignment="1" applyProtection="1">
      <alignment horizontal="center" vertical="center"/>
      <protection locked="0"/>
    </xf>
    <xf numFmtId="0" fontId="2" fillId="0" borderId="5" xfId="0" applyFont="1" applyBorder="1" applyAlignment="1">
      <alignment horizontal="center" vertical="center"/>
    </xf>
    <xf numFmtId="0" fontId="0" fillId="7" borderId="26" xfId="0" applyFill="1" applyBorder="1" applyAlignment="1" applyProtection="1">
      <alignment horizontal="left" vertical="center"/>
      <protection locked="0"/>
    </xf>
    <xf numFmtId="0" fontId="0" fillId="7" borderId="4" xfId="0" applyFill="1" applyBorder="1" applyProtection="1">
      <protection locked="0"/>
    </xf>
    <xf numFmtId="0" fontId="2" fillId="0" borderId="15" xfId="0" applyFont="1" applyBorder="1" applyAlignment="1">
      <alignment horizontal="center" vertical="center" wrapText="1"/>
    </xf>
    <xf numFmtId="0" fontId="2" fillId="0" borderId="3" xfId="0" applyFont="1" applyBorder="1" applyAlignment="1">
      <alignment horizontal="center" vertical="center"/>
    </xf>
    <xf numFmtId="0" fontId="3" fillId="0" borderId="1" xfId="0" applyFont="1" applyBorder="1" applyAlignment="1">
      <alignment horizontal="center" vertical="center"/>
    </xf>
    <xf numFmtId="0" fontId="3" fillId="0" borderId="5" xfId="0" applyFont="1" applyBorder="1" applyAlignment="1">
      <alignment horizontal="center" vertical="center"/>
    </xf>
    <xf numFmtId="0" fontId="3" fillId="7" borderId="1" xfId="0" applyFont="1" applyFill="1" applyBorder="1" applyAlignment="1" applyProtection="1">
      <alignment horizontal="center" vertical="center"/>
      <protection locked="0"/>
    </xf>
    <xf numFmtId="0" fontId="3" fillId="7" borderId="5" xfId="0" applyFont="1" applyFill="1" applyBorder="1" applyAlignment="1" applyProtection="1">
      <alignment horizontal="center" vertical="center"/>
      <protection locked="0"/>
    </xf>
    <xf numFmtId="0" fontId="3" fillId="0" borderId="4" xfId="0" applyFont="1" applyBorder="1" applyAlignment="1">
      <alignment horizontal="center" vertical="center"/>
    </xf>
    <xf numFmtId="0" fontId="3" fillId="7" borderId="4" xfId="0" applyFont="1" applyFill="1" applyBorder="1" applyAlignment="1" applyProtection="1">
      <alignment horizontal="center" vertical="center"/>
      <protection locked="0"/>
    </xf>
    <xf numFmtId="0" fontId="3" fillId="7" borderId="6" xfId="0" applyFont="1" applyFill="1" applyBorder="1" applyAlignment="1" applyProtection="1">
      <alignment horizontal="center" vertical="center"/>
      <protection locked="0"/>
    </xf>
    <xf numFmtId="42" fontId="3" fillId="3" borderId="8" xfId="0" applyNumberFormat="1" applyFont="1" applyFill="1" applyBorder="1" applyAlignment="1" applyProtection="1">
      <alignment horizontal="right" vertical="center"/>
      <protection locked="0"/>
    </xf>
    <xf numFmtId="42" fontId="3" fillId="3" borderId="1" xfId="0" applyNumberFormat="1" applyFont="1" applyFill="1" applyBorder="1" applyAlignment="1" applyProtection="1">
      <alignment horizontal="right" vertical="center"/>
      <protection locked="0"/>
    </xf>
    <xf numFmtId="0" fontId="0" fillId="7" borderId="1" xfId="0" applyFill="1" applyBorder="1" applyAlignment="1" applyProtection="1">
      <alignment horizontal="right" vertical="center"/>
      <protection locked="0"/>
    </xf>
    <xf numFmtId="10" fontId="3" fillId="3" borderId="9" xfId="0" applyNumberFormat="1" applyFont="1" applyFill="1" applyBorder="1" applyAlignment="1" applyProtection="1">
      <alignment horizontal="right" vertical="center"/>
      <protection locked="0"/>
    </xf>
    <xf numFmtId="0" fontId="0" fillId="7" borderId="4" xfId="0" applyFill="1" applyBorder="1" applyAlignment="1" applyProtection="1">
      <alignment horizontal="right" vertical="center"/>
      <protection locked="0"/>
    </xf>
    <xf numFmtId="49" fontId="1" fillId="5" borderId="0" xfId="0" applyNumberFormat="1" applyFont="1" applyFill="1" applyAlignment="1" applyProtection="1">
      <alignment horizontal="left" vertical="center"/>
      <protection locked="0"/>
    </xf>
    <xf numFmtId="0" fontId="1" fillId="0" borderId="0" xfId="0" applyFont="1" applyAlignment="1">
      <alignment wrapText="1"/>
    </xf>
    <xf numFmtId="0" fontId="1" fillId="5" borderId="0" xfId="0" applyFont="1" applyFill="1" applyAlignment="1">
      <alignment horizontal="center"/>
    </xf>
    <xf numFmtId="0" fontId="1" fillId="5" borderId="0" xfId="0" applyFont="1" applyFill="1"/>
    <xf numFmtId="0" fontId="1" fillId="0" borderId="0" xfId="0" applyFont="1" applyAlignment="1">
      <alignment vertical="center"/>
    </xf>
    <xf numFmtId="0" fontId="1" fillId="0" borderId="0" xfId="0" applyFont="1" applyAlignment="1">
      <alignment horizontal="center"/>
    </xf>
    <xf numFmtId="0" fontId="1" fillId="0" borderId="0" xfId="0" applyFont="1" applyAlignment="1">
      <alignment vertical="center" wrapText="1"/>
    </xf>
    <xf numFmtId="0" fontId="1" fillId="5" borderId="0" xfId="0" applyFont="1" applyFill="1" applyAlignment="1">
      <alignment wrapText="1"/>
    </xf>
    <xf numFmtId="0" fontId="1" fillId="5" borderId="0" xfId="0" applyFont="1" applyFill="1" applyAlignment="1">
      <alignment horizontal="right"/>
    </xf>
    <xf numFmtId="0" fontId="1" fillId="5" borderId="0" xfId="0" applyFont="1" applyFill="1" applyAlignment="1">
      <alignment horizontal="center" wrapText="1"/>
    </xf>
    <xf numFmtId="0" fontId="1" fillId="0" borderId="0" xfId="0" applyFont="1" applyAlignment="1">
      <alignment horizontal="center" wrapText="1"/>
    </xf>
    <xf numFmtId="42" fontId="3" fillId="3" borderId="56" xfId="1" applyNumberFormat="1" applyFont="1" applyFill="1" applyBorder="1" applyAlignment="1" applyProtection="1">
      <alignment horizontal="left" vertical="center"/>
      <protection locked="0"/>
    </xf>
    <xf numFmtId="42" fontId="3" fillId="3" borderId="50" xfId="1" applyNumberFormat="1" applyFont="1" applyFill="1" applyBorder="1" applyAlignment="1" applyProtection="1">
      <alignment horizontal="left" vertical="center"/>
      <protection locked="0"/>
    </xf>
    <xf numFmtId="42" fontId="3" fillId="3" borderId="25" xfId="0" applyNumberFormat="1" applyFont="1" applyFill="1" applyBorder="1" applyAlignment="1" applyProtection="1">
      <alignment horizontal="right" vertical="center"/>
      <protection locked="0"/>
    </xf>
    <xf numFmtId="0" fontId="0" fillId="7" borderId="10" xfId="0" applyFill="1" applyBorder="1" applyProtection="1">
      <protection locked="0"/>
    </xf>
    <xf numFmtId="42" fontId="9" fillId="2" borderId="29" xfId="1" applyNumberFormat="1" applyFont="1" applyFill="1" applyBorder="1" applyAlignment="1" applyProtection="1">
      <alignment horizontal="left" vertical="center"/>
    </xf>
    <xf numFmtId="3" fontId="9" fillId="0" borderId="63" xfId="0" applyNumberFormat="1" applyFont="1" applyBorder="1" applyAlignment="1">
      <alignment horizontal="right" vertical="center"/>
    </xf>
    <xf numFmtId="42" fontId="9" fillId="3" borderId="20" xfId="1" applyNumberFormat="1" applyFont="1" applyFill="1" applyBorder="1" applyAlignment="1" applyProtection="1">
      <alignment vertical="center"/>
      <protection locked="0"/>
    </xf>
    <xf numFmtId="10" fontId="9" fillId="2" borderId="6" xfId="3" applyNumberFormat="1" applyFont="1" applyFill="1" applyBorder="1" applyAlignment="1" applyProtection="1">
      <alignment vertical="center"/>
    </xf>
    <xf numFmtId="3" fontId="9" fillId="5" borderId="18" xfId="0" applyNumberFormat="1" applyFont="1" applyFill="1" applyBorder="1" applyAlignment="1">
      <alignment horizontal="right" vertical="center" wrapText="1"/>
    </xf>
    <xf numFmtId="3" fontId="9" fillId="5" borderId="9" xfId="0" applyNumberFormat="1" applyFont="1" applyFill="1" applyBorder="1" applyAlignment="1">
      <alignment horizontal="right" vertical="center" wrapText="1"/>
    </xf>
    <xf numFmtId="0" fontId="1" fillId="5" borderId="0" xfId="0" applyFont="1" applyFill="1" applyAlignment="1">
      <alignment horizontal="left"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49" fontId="2" fillId="5" borderId="13" xfId="0" applyNumberFormat="1" applyFont="1" applyFill="1" applyBorder="1" applyAlignment="1">
      <alignment horizontal="center" vertical="center" wrapText="1"/>
    </xf>
    <xf numFmtId="3" fontId="2" fillId="0" borderId="0" xfId="0" applyNumberFormat="1" applyFont="1" applyAlignment="1">
      <alignment horizontal="center" vertical="center" wrapText="1"/>
    </xf>
    <xf numFmtId="49" fontId="2" fillId="5" borderId="3" xfId="0" applyNumberFormat="1" applyFont="1" applyFill="1" applyBorder="1" applyAlignment="1">
      <alignment horizontal="center" vertical="center" wrapText="1"/>
    </xf>
    <xf numFmtId="49" fontId="2" fillId="5" borderId="30" xfId="0" applyNumberFormat="1" applyFont="1" applyFill="1" applyBorder="1" applyAlignment="1">
      <alignment horizontal="center" vertical="center" wrapText="1"/>
    </xf>
    <xf numFmtId="0" fontId="2" fillId="5" borderId="3" xfId="0" applyFont="1" applyFill="1" applyBorder="1" applyAlignment="1">
      <alignment horizontal="center" vertical="center" wrapText="1"/>
    </xf>
    <xf numFmtId="42" fontId="3" fillId="3" borderId="11" xfId="0" applyNumberFormat="1" applyFont="1" applyFill="1" applyBorder="1" applyAlignment="1" applyProtection="1">
      <alignment horizontal="right" vertical="center"/>
      <protection locked="0"/>
    </xf>
    <xf numFmtId="0" fontId="0" fillId="7" borderId="10" xfId="0" applyFill="1" applyBorder="1" applyAlignment="1" applyProtection="1">
      <alignment horizontal="right" vertical="center"/>
      <protection locked="0"/>
    </xf>
    <xf numFmtId="0" fontId="3" fillId="0" borderId="10" xfId="0" applyFont="1" applyBorder="1" applyAlignment="1">
      <alignment horizontal="center" vertical="center"/>
    </xf>
    <xf numFmtId="0" fontId="3" fillId="7" borderId="10" xfId="0" applyFont="1" applyFill="1" applyBorder="1" applyAlignment="1" applyProtection="1">
      <alignment horizontal="center" vertical="center"/>
      <protection locked="0"/>
    </xf>
    <xf numFmtId="0" fontId="3" fillId="7" borderId="12" xfId="0" applyFont="1" applyFill="1" applyBorder="1" applyAlignment="1" applyProtection="1">
      <alignment horizontal="center" vertical="center"/>
      <protection locked="0"/>
    </xf>
    <xf numFmtId="10" fontId="3" fillId="3" borderId="8" xfId="0" applyNumberFormat="1" applyFont="1" applyFill="1" applyBorder="1" applyAlignment="1" applyProtection="1">
      <alignment horizontal="right" vertical="center"/>
      <protection locked="0"/>
    </xf>
    <xf numFmtId="166" fontId="5" fillId="0" borderId="0" xfId="0" applyNumberFormat="1" applyFont="1" applyAlignment="1">
      <alignment horizontal="center" wrapText="1"/>
    </xf>
    <xf numFmtId="3" fontId="2" fillId="0" borderId="64" xfId="0" applyNumberFormat="1" applyFont="1" applyBorder="1" applyAlignment="1">
      <alignment horizontal="center" vertical="center" wrapText="1"/>
    </xf>
    <xf numFmtId="49" fontId="2" fillId="5" borderId="19" xfId="0" applyNumberFormat="1" applyFont="1" applyFill="1" applyBorder="1" applyAlignment="1" applyProtection="1">
      <alignment horizontal="center" vertical="center" wrapText="1"/>
      <protection locked="0"/>
    </xf>
    <xf numFmtId="0" fontId="5" fillId="11" borderId="0" xfId="0" applyFont="1" applyFill="1"/>
    <xf numFmtId="3" fontId="2" fillId="0" borderId="1" xfId="0" applyNumberFormat="1" applyFont="1" applyBorder="1" applyAlignment="1">
      <alignment horizontal="center" vertical="center"/>
    </xf>
    <xf numFmtId="3" fontId="2" fillId="0" borderId="13" xfId="0" applyNumberFormat="1" applyFont="1" applyBorder="1" applyAlignment="1">
      <alignment horizontal="center" vertical="center" wrapText="1"/>
    </xf>
    <xf numFmtId="3" fontId="2" fillId="0" borderId="14" xfId="0" applyNumberFormat="1" applyFont="1" applyBorder="1" applyAlignment="1">
      <alignment horizontal="center" vertical="center" wrapText="1"/>
    </xf>
    <xf numFmtId="3" fontId="2" fillId="0" borderId="43" xfId="0" applyNumberFormat="1" applyFont="1" applyBorder="1" applyAlignment="1">
      <alignment horizontal="center" vertical="center" wrapText="1"/>
    </xf>
    <xf numFmtId="3" fontId="2" fillId="0" borderId="30" xfId="0" applyNumberFormat="1" applyFont="1" applyBorder="1" applyAlignment="1">
      <alignment horizontal="center" vertical="center" wrapText="1"/>
    </xf>
    <xf numFmtId="3" fontId="2" fillId="0" borderId="19" xfId="0" applyNumberFormat="1" applyFont="1" applyBorder="1" applyAlignment="1" applyProtection="1">
      <alignment horizontal="center" vertical="center" wrapText="1"/>
      <protection locked="0"/>
    </xf>
    <xf numFmtId="3" fontId="2" fillId="5" borderId="1" xfId="0" applyNumberFormat="1" applyFont="1" applyFill="1" applyBorder="1" applyAlignment="1">
      <alignment horizontal="center" vertical="center" wrapText="1"/>
    </xf>
    <xf numFmtId="0" fontId="1" fillId="7" borderId="1" xfId="0" applyFont="1" applyFill="1" applyBorder="1" applyAlignment="1" applyProtection="1">
      <alignment wrapText="1"/>
      <protection locked="0"/>
    </xf>
    <xf numFmtId="0" fontId="1" fillId="11" borderId="0" xfId="0" applyFont="1" applyFill="1"/>
    <xf numFmtId="0" fontId="6" fillId="11" borderId="0" xfId="0" applyFont="1" applyFill="1"/>
    <xf numFmtId="0" fontId="3" fillId="0" borderId="46" xfId="0" applyFont="1" applyBorder="1" applyAlignment="1">
      <alignment horizontal="left" vertical="center"/>
    </xf>
    <xf numFmtId="0" fontId="3" fillId="0" borderId="0" xfId="0" applyFont="1" applyAlignment="1">
      <alignment horizontal="left" vertical="center"/>
    </xf>
    <xf numFmtId="0" fontId="3" fillId="0" borderId="46" xfId="0" applyFont="1" applyBorder="1" applyAlignment="1">
      <alignment horizontal="left" vertical="center" wrapText="1"/>
    </xf>
    <xf numFmtId="0" fontId="3" fillId="0" borderId="0" xfId="0" applyFont="1" applyAlignment="1">
      <alignment horizontal="left" vertical="center" wrapText="1"/>
    </xf>
    <xf numFmtId="0" fontId="3" fillId="0" borderId="46" xfId="0" applyFont="1" applyBorder="1" applyAlignment="1">
      <alignment vertical="center"/>
    </xf>
    <xf numFmtId="0" fontId="3" fillId="0" borderId="0" xfId="0" applyFont="1" applyAlignment="1">
      <alignment vertical="center"/>
    </xf>
    <xf numFmtId="0" fontId="9" fillId="0" borderId="46" xfId="5" applyFont="1" applyFill="1" applyBorder="1" applyAlignment="1" applyProtection="1">
      <alignment vertical="center"/>
    </xf>
    <xf numFmtId="0" fontId="9" fillId="0" borderId="0" xfId="5" applyFont="1" applyFill="1" applyBorder="1" applyAlignment="1" applyProtection="1">
      <alignment vertical="center"/>
    </xf>
    <xf numFmtId="0" fontId="28" fillId="0" borderId="0" xfId="0" applyFont="1" applyAlignment="1">
      <alignment vertical="center"/>
    </xf>
    <xf numFmtId="0" fontId="1" fillId="7" borderId="1" xfId="0" applyFont="1" applyFill="1" applyBorder="1" applyAlignment="1" applyProtection="1">
      <alignment vertical="top" wrapText="1"/>
      <protection locked="0"/>
    </xf>
    <xf numFmtId="0" fontId="6" fillId="10" borderId="0" xfId="0" applyFont="1" applyFill="1"/>
    <xf numFmtId="0" fontId="3" fillId="0" borderId="0" xfId="0" applyFont="1" applyAlignment="1">
      <alignment vertical="center" wrapText="1"/>
    </xf>
    <xf numFmtId="0" fontId="2" fillId="0" borderId="0" xfId="0" applyFont="1" applyAlignment="1">
      <alignment vertical="center" wrapText="1"/>
    </xf>
    <xf numFmtId="0" fontId="9" fillId="0" borderId="0" xfId="0" applyFont="1" applyAlignment="1">
      <alignment vertical="center" wrapText="1"/>
    </xf>
    <xf numFmtId="0" fontId="28" fillId="0" borderId="0" xfId="0" applyFont="1" applyAlignment="1">
      <alignment vertical="center" wrapText="1"/>
    </xf>
    <xf numFmtId="0" fontId="3" fillId="3" borderId="1" xfId="0" applyFont="1" applyFill="1" applyBorder="1" applyAlignment="1" applyProtection="1">
      <alignment horizontal="center" vertical="center" wrapText="1"/>
      <protection locked="0"/>
    </xf>
    <xf numFmtId="1" fontId="3" fillId="3" borderId="19" xfId="0" applyNumberFormat="1" applyFont="1" applyFill="1" applyBorder="1" applyAlignment="1" applyProtection="1">
      <alignment horizontal="center" vertical="center" wrapText="1"/>
      <protection locked="0"/>
    </xf>
    <xf numFmtId="1" fontId="3" fillId="3" borderId="1" xfId="0" applyNumberFormat="1" applyFont="1" applyFill="1" applyBorder="1" applyAlignment="1" applyProtection="1">
      <alignment horizontal="center" vertical="center" wrapText="1"/>
      <protection locked="0"/>
    </xf>
    <xf numFmtId="0" fontId="0" fillId="0" borderId="1" xfId="0" applyBorder="1" applyProtection="1">
      <protection locked="0"/>
    </xf>
    <xf numFmtId="0" fontId="3" fillId="13" borderId="1" xfId="0" applyFont="1" applyFill="1" applyBorder="1" applyAlignment="1">
      <alignment horizontal="left" vertical="center" wrapText="1"/>
    </xf>
    <xf numFmtId="0" fontId="22" fillId="15" borderId="1" xfId="0" applyFont="1" applyFill="1" applyBorder="1" applyAlignment="1">
      <alignment horizontal="left" vertical="center" wrapText="1"/>
    </xf>
    <xf numFmtId="0" fontId="2" fillId="0" borderId="39" xfId="0" applyFont="1" applyBorder="1" applyAlignment="1">
      <alignment horizontal="left" vertical="center" wrapText="1"/>
    </xf>
    <xf numFmtId="0" fontId="2" fillId="0" borderId="57" xfId="0" applyFont="1" applyBorder="1" applyAlignment="1">
      <alignment horizontal="left" vertical="center" wrapText="1"/>
    </xf>
    <xf numFmtId="0" fontId="2" fillId="0" borderId="58" xfId="0" applyFont="1" applyBorder="1" applyAlignment="1">
      <alignment horizontal="left" vertical="center" wrapText="1"/>
    </xf>
    <xf numFmtId="0" fontId="3" fillId="0" borderId="59" xfId="0" applyFont="1" applyBorder="1" applyAlignment="1">
      <alignment horizontal="left" vertical="top" wrapText="1"/>
    </xf>
    <xf numFmtId="0" fontId="3" fillId="0" borderId="54" xfId="0" applyFont="1" applyBorder="1" applyAlignment="1">
      <alignment horizontal="left" vertical="top" wrapText="1"/>
    </xf>
    <xf numFmtId="0" fontId="3" fillId="0" borderId="55" xfId="0" applyFont="1" applyBorder="1" applyAlignment="1">
      <alignment horizontal="left" vertical="top" wrapText="1"/>
    </xf>
    <xf numFmtId="0" fontId="3" fillId="0" borderId="21" xfId="0" applyFont="1" applyBorder="1" applyAlignment="1">
      <alignment horizontal="left" vertical="top" wrapText="1"/>
    </xf>
    <xf numFmtId="0" fontId="3" fillId="0" borderId="0" xfId="0" applyFont="1" applyAlignment="1">
      <alignment horizontal="left" vertical="top" wrapText="1"/>
    </xf>
    <xf numFmtId="0" fontId="3" fillId="0" borderId="45" xfId="0" applyFont="1" applyBorder="1" applyAlignment="1">
      <alignment horizontal="left" vertical="top" wrapText="1"/>
    </xf>
    <xf numFmtId="0" fontId="3" fillId="0" borderId="61" xfId="0" applyFont="1" applyBorder="1" applyAlignment="1">
      <alignment horizontal="left" vertical="top" wrapText="1"/>
    </xf>
    <xf numFmtId="0" fontId="3" fillId="0" borderId="56" xfId="0" applyFont="1" applyBorder="1" applyAlignment="1">
      <alignment horizontal="left" vertical="top" wrapText="1"/>
    </xf>
    <xf numFmtId="0" fontId="3" fillId="0" borderId="23" xfId="0" applyFont="1" applyBorder="1" applyAlignment="1">
      <alignment horizontal="left" vertical="top" wrapText="1"/>
    </xf>
    <xf numFmtId="0" fontId="3" fillId="0" borderId="53" xfId="0" applyFont="1" applyBorder="1" applyAlignment="1">
      <alignment horizontal="left" vertical="top" wrapText="1"/>
    </xf>
    <xf numFmtId="0" fontId="3" fillId="0" borderId="60" xfId="0" applyFont="1" applyBorder="1" applyAlignment="1">
      <alignment horizontal="left" vertical="top" wrapText="1"/>
    </xf>
    <xf numFmtId="0" fontId="3" fillId="0" borderId="46" xfId="0" applyFont="1" applyBorder="1" applyAlignment="1">
      <alignment horizontal="left" vertical="top" wrapText="1"/>
    </xf>
    <xf numFmtId="0" fontId="3" fillId="0" borderId="22" xfId="0" applyFont="1" applyBorder="1" applyAlignment="1">
      <alignment horizontal="left" vertical="top" wrapText="1"/>
    </xf>
    <xf numFmtId="0" fontId="3" fillId="0" borderId="24" xfId="0" applyFont="1" applyBorder="1" applyAlignment="1">
      <alignment horizontal="left" vertical="top" wrapText="1"/>
    </xf>
    <xf numFmtId="0" fontId="3" fillId="0" borderId="62" xfId="0" applyFont="1" applyBorder="1" applyAlignment="1">
      <alignment horizontal="left" vertical="top" wrapText="1"/>
    </xf>
    <xf numFmtId="0" fontId="1" fillId="5" borderId="0" xfId="0" applyFont="1" applyFill="1" applyAlignment="1">
      <alignment horizontal="right" vertical="center"/>
    </xf>
    <xf numFmtId="0" fontId="3" fillId="3" borderId="51" xfId="0" applyFont="1" applyFill="1" applyBorder="1" applyAlignment="1" applyProtection="1">
      <alignment horizontal="center" vertical="center" wrapText="1"/>
      <protection locked="0"/>
    </xf>
    <xf numFmtId="0" fontId="3" fillId="3" borderId="35" xfId="0" applyFont="1" applyFill="1" applyBorder="1" applyAlignment="1" applyProtection="1">
      <alignment horizontal="center" vertical="center" wrapText="1"/>
      <protection locked="0"/>
    </xf>
    <xf numFmtId="0" fontId="3" fillId="3" borderId="52" xfId="0" applyFont="1" applyFill="1" applyBorder="1" applyAlignment="1" applyProtection="1">
      <alignment horizontal="center" vertical="center" wrapText="1"/>
      <protection locked="0"/>
    </xf>
    <xf numFmtId="0" fontId="3" fillId="3" borderId="33" xfId="0" applyFont="1" applyFill="1" applyBorder="1" applyAlignment="1" applyProtection="1">
      <alignment horizontal="center" vertical="center" wrapText="1"/>
      <protection locked="0"/>
    </xf>
    <xf numFmtId="0" fontId="3" fillId="3" borderId="16" xfId="0" applyFont="1" applyFill="1" applyBorder="1" applyAlignment="1" applyProtection="1">
      <alignment horizontal="center" vertical="center" wrapText="1"/>
      <protection locked="0"/>
    </xf>
    <xf numFmtId="0" fontId="3" fillId="3" borderId="17" xfId="0" applyFont="1" applyFill="1" applyBorder="1" applyAlignment="1" applyProtection="1">
      <alignment horizontal="center" vertical="center" wrapText="1"/>
      <protection locked="0"/>
    </xf>
    <xf numFmtId="0" fontId="11" fillId="3" borderId="19" xfId="0" applyFont="1" applyFill="1" applyBorder="1" applyAlignment="1" applyProtection="1">
      <alignment horizontal="center" vertical="center" wrapText="1"/>
      <protection locked="0"/>
    </xf>
    <xf numFmtId="0" fontId="11" fillId="3" borderId="20" xfId="0" applyFont="1" applyFill="1" applyBorder="1" applyAlignment="1" applyProtection="1">
      <alignment horizontal="center" vertical="center" wrapText="1"/>
      <protection locked="0"/>
    </xf>
    <xf numFmtId="164" fontId="10" fillId="8" borderId="0" xfId="0" applyNumberFormat="1" applyFont="1" applyFill="1" applyAlignment="1">
      <alignment horizontal="center" vertical="center"/>
    </xf>
    <xf numFmtId="0" fontId="11" fillId="3" borderId="4" xfId="0" applyFont="1" applyFill="1" applyBorder="1" applyAlignment="1" applyProtection="1">
      <alignment horizontal="center" vertical="center" wrapText="1"/>
      <protection locked="0"/>
    </xf>
    <xf numFmtId="0" fontId="11" fillId="3" borderId="6" xfId="0" applyFont="1" applyFill="1" applyBorder="1" applyAlignment="1" applyProtection="1">
      <alignment horizontal="center" vertical="center" wrapText="1"/>
      <protection locked="0"/>
    </xf>
    <xf numFmtId="164" fontId="4" fillId="0" borderId="22" xfId="0" applyNumberFormat="1" applyFont="1" applyBorder="1" applyAlignment="1">
      <alignment horizontal="center" vertical="center"/>
    </xf>
    <xf numFmtId="164" fontId="4" fillId="0" borderId="34" xfId="0" applyNumberFormat="1" applyFont="1" applyBorder="1" applyAlignment="1">
      <alignment horizontal="center" vertical="center"/>
    </xf>
    <xf numFmtId="164" fontId="4" fillId="0" borderId="21" xfId="0" applyNumberFormat="1" applyFont="1" applyBorder="1" applyAlignment="1">
      <alignment horizontal="center" vertical="center"/>
    </xf>
    <xf numFmtId="0" fontId="2" fillId="0" borderId="21" xfId="6" applyFont="1" applyBorder="1" applyAlignment="1">
      <alignment horizontal="left" vertical="center" wrapText="1"/>
    </xf>
    <xf numFmtId="0" fontId="2" fillId="0" borderId="0" xfId="6" applyFont="1" applyAlignment="1">
      <alignment horizontal="left" vertical="center" wrapText="1"/>
    </xf>
    <xf numFmtId="0" fontId="2" fillId="0" borderId="22" xfId="6" applyFont="1" applyBorder="1" applyAlignment="1">
      <alignment horizontal="left" vertical="center" wrapText="1"/>
    </xf>
    <xf numFmtId="0" fontId="32" fillId="13" borderId="18" xfId="6" applyFont="1" applyFill="1" applyBorder="1" applyAlignment="1">
      <alignment horizontal="left" vertical="center" wrapText="1"/>
    </xf>
    <xf numFmtId="0" fontId="32" fillId="13" borderId="19" xfId="6" applyFont="1" applyFill="1" applyBorder="1" applyAlignment="1">
      <alignment horizontal="left" vertical="center" wrapText="1"/>
    </xf>
    <xf numFmtId="0" fontId="32" fillId="13" borderId="20" xfId="6" applyFont="1" applyFill="1" applyBorder="1" applyAlignment="1">
      <alignment horizontal="left" vertical="center" wrapText="1"/>
    </xf>
    <xf numFmtId="0" fontId="3" fillId="0" borderId="21" xfId="6" applyFont="1" applyBorder="1" applyAlignment="1">
      <alignment horizontal="left" vertical="center" wrapText="1"/>
    </xf>
    <xf numFmtId="0" fontId="3" fillId="0" borderId="0" xfId="6" applyFont="1" applyAlignment="1">
      <alignment horizontal="left" vertical="center" wrapText="1"/>
    </xf>
    <xf numFmtId="0" fontId="3" fillId="0" borderId="22" xfId="6" applyFont="1" applyBorder="1" applyAlignment="1">
      <alignment horizontal="left" vertical="center" wrapText="1"/>
    </xf>
    <xf numFmtId="0" fontId="25" fillId="0" borderId="21" xfId="6" applyFont="1" applyBorder="1" applyAlignment="1">
      <alignment horizontal="left" vertical="center" wrapText="1" indent="4"/>
    </xf>
    <xf numFmtId="0" fontId="3" fillId="0" borderId="0" xfId="6" applyFont="1" applyAlignment="1">
      <alignment horizontal="left" vertical="center" wrapText="1" indent="4"/>
    </xf>
    <xf numFmtId="0" fontId="3" fillId="0" borderId="22" xfId="6" applyFont="1" applyBorder="1" applyAlignment="1">
      <alignment horizontal="left" vertical="center" wrapText="1" indent="4"/>
    </xf>
    <xf numFmtId="0" fontId="25" fillId="5" borderId="61" xfId="6" applyFont="1" applyFill="1" applyBorder="1" applyAlignment="1">
      <alignment horizontal="left" vertical="center" wrapText="1" indent="4"/>
    </xf>
    <xf numFmtId="0" fontId="3" fillId="5" borderId="56" xfId="6" applyFont="1" applyFill="1" applyBorder="1" applyAlignment="1">
      <alignment horizontal="left" vertical="center" wrapText="1" indent="4"/>
    </xf>
    <xf numFmtId="0" fontId="3" fillId="5" borderId="62" xfId="6" applyFont="1" applyFill="1" applyBorder="1" applyAlignment="1">
      <alignment horizontal="left" vertical="center" wrapText="1" indent="4"/>
    </xf>
    <xf numFmtId="0" fontId="32" fillId="13" borderId="63" xfId="6" applyFont="1" applyFill="1" applyBorder="1" applyAlignment="1">
      <alignment horizontal="left" vertical="center" wrapText="1"/>
    </xf>
    <xf numFmtId="0" fontId="32" fillId="13" borderId="29" xfId="6" applyFont="1" applyFill="1" applyBorder="1" applyAlignment="1">
      <alignment horizontal="left" vertical="center" wrapText="1"/>
    </xf>
    <xf numFmtId="0" fontId="32" fillId="13" borderId="49" xfId="6" applyFont="1" applyFill="1" applyBorder="1" applyAlignment="1">
      <alignment horizontal="left" vertical="center" wrapText="1"/>
    </xf>
    <xf numFmtId="0" fontId="2" fillId="0" borderId="21" xfId="0" applyFont="1" applyBorder="1" applyAlignment="1">
      <alignment horizontal="left" vertical="center" wrapText="1"/>
    </xf>
    <xf numFmtId="0" fontId="2" fillId="0" borderId="0" xfId="0" applyFont="1" applyAlignment="1">
      <alignment horizontal="left" vertical="center" wrapText="1"/>
    </xf>
    <xf numFmtId="0" fontId="2" fillId="0" borderId="22" xfId="0" applyFont="1" applyBorder="1" applyAlignment="1">
      <alignment horizontal="left" vertical="center" wrapText="1"/>
    </xf>
    <xf numFmtId="0" fontId="3" fillId="0" borderId="21" xfId="0" applyFont="1" applyBorder="1" applyAlignment="1">
      <alignment horizontal="left" vertical="center" wrapText="1"/>
    </xf>
    <xf numFmtId="0" fontId="3" fillId="0" borderId="0" xfId="0" applyFont="1" applyAlignment="1">
      <alignment horizontal="left" vertical="center" wrapText="1"/>
    </xf>
    <xf numFmtId="0" fontId="3" fillId="0" borderId="22" xfId="0" applyFont="1" applyBorder="1" applyAlignment="1">
      <alignment horizontal="left" vertical="center" wrapText="1"/>
    </xf>
    <xf numFmtId="0" fontId="3" fillId="0" borderId="8" xfId="0" applyFont="1" applyBorder="1" applyAlignment="1">
      <alignment horizontal="left" vertical="center" wrapText="1"/>
    </xf>
    <xf numFmtId="0" fontId="3" fillId="0" borderId="1" xfId="0" applyFont="1" applyBorder="1" applyAlignment="1">
      <alignment horizontal="left" vertical="center" wrapText="1"/>
    </xf>
    <xf numFmtId="0" fontId="3" fillId="0" borderId="5" xfId="0" applyFont="1" applyBorder="1" applyAlignment="1">
      <alignment horizontal="left" vertical="center" wrapText="1"/>
    </xf>
    <xf numFmtId="0" fontId="3" fillId="0" borderId="21" xfId="0" applyFont="1" applyBorder="1" applyAlignment="1">
      <alignment horizontal="left" vertical="center" wrapText="1" indent="1"/>
    </xf>
    <xf numFmtId="0" fontId="3" fillId="0" borderId="0" xfId="0" applyFont="1" applyAlignment="1">
      <alignment horizontal="left" vertical="center" wrapText="1" indent="1"/>
    </xf>
    <xf numFmtId="0" fontId="3" fillId="0" borderId="22" xfId="0" applyFont="1" applyBorder="1" applyAlignment="1">
      <alignment horizontal="left" vertical="center" wrapText="1" indent="1"/>
    </xf>
    <xf numFmtId="0" fontId="0" fillId="5" borderId="35" xfId="0" applyFill="1" applyBorder="1" applyAlignment="1">
      <alignment horizontal="right" vertical="center"/>
    </xf>
    <xf numFmtId="0" fontId="38" fillId="5" borderId="9" xfId="0" applyFont="1" applyFill="1" applyBorder="1" applyAlignment="1">
      <alignment horizontal="left" vertical="center" wrapText="1"/>
    </xf>
    <xf numFmtId="0" fontId="38" fillId="5" borderId="4" xfId="0" applyFont="1" applyFill="1" applyBorder="1" applyAlignment="1">
      <alignment horizontal="left" vertical="center" wrapText="1"/>
    </xf>
    <xf numFmtId="0" fontId="38" fillId="5" borderId="6" xfId="0" applyFont="1" applyFill="1" applyBorder="1" applyAlignment="1">
      <alignment horizontal="left" vertical="center" wrapText="1"/>
    </xf>
    <xf numFmtId="0" fontId="22" fillId="2" borderId="65" xfId="0" applyFont="1" applyFill="1" applyBorder="1" applyAlignment="1">
      <alignment horizontal="center" vertical="center" wrapText="1"/>
    </xf>
    <xf numFmtId="0" fontId="22" fillId="2" borderId="66" xfId="0" applyFont="1" applyFill="1" applyBorder="1" applyAlignment="1">
      <alignment horizontal="center" vertical="center" wrapText="1"/>
    </xf>
    <xf numFmtId="0" fontId="22" fillId="2" borderId="67" xfId="0" applyFont="1" applyFill="1" applyBorder="1" applyAlignment="1">
      <alignment horizontal="center" vertical="center" wrapText="1"/>
    </xf>
    <xf numFmtId="0" fontId="3" fillId="5" borderId="8" xfId="0" applyFont="1" applyFill="1" applyBorder="1" applyAlignment="1">
      <alignment horizontal="left" vertical="center" wrapText="1"/>
    </xf>
    <xf numFmtId="0" fontId="3" fillId="5" borderId="1" xfId="0" applyFont="1" applyFill="1" applyBorder="1" applyAlignment="1">
      <alignment horizontal="left" vertical="center" wrapText="1"/>
    </xf>
    <xf numFmtId="0" fontId="3" fillId="5" borderId="5" xfId="0" applyFont="1" applyFill="1" applyBorder="1" applyAlignment="1">
      <alignment horizontal="left" vertical="center" wrapText="1"/>
    </xf>
    <xf numFmtId="0" fontId="3" fillId="0" borderId="8" xfId="6" applyFont="1" applyBorder="1" applyAlignment="1">
      <alignment horizontal="left" vertical="center" wrapText="1"/>
    </xf>
    <xf numFmtId="0" fontId="3" fillId="0" borderId="1" xfId="6" applyFont="1" applyBorder="1" applyAlignment="1">
      <alignment horizontal="left" vertical="center" wrapText="1"/>
    </xf>
    <xf numFmtId="0" fontId="3" fillId="0" borderId="5" xfId="6" applyFont="1" applyBorder="1" applyAlignment="1">
      <alignment horizontal="left" vertical="center" wrapText="1"/>
    </xf>
    <xf numFmtId="0" fontId="38" fillId="5" borderId="8" xfId="0" applyFont="1" applyFill="1" applyBorder="1" applyAlignment="1">
      <alignment horizontal="left" vertical="center" wrapText="1"/>
    </xf>
    <xf numFmtId="0" fontId="38" fillId="5" borderId="1" xfId="0" applyFont="1" applyFill="1" applyBorder="1" applyAlignment="1">
      <alignment horizontal="left" vertical="center" wrapText="1"/>
    </xf>
    <xf numFmtId="0" fontId="38" fillId="5" borderId="5" xfId="0" applyFont="1" applyFill="1" applyBorder="1" applyAlignment="1">
      <alignment horizontal="left" vertical="center" wrapText="1"/>
    </xf>
    <xf numFmtId="0" fontId="29" fillId="0" borderId="8" xfId="0" applyFont="1" applyBorder="1" applyAlignment="1">
      <alignment horizontal="left" vertical="center" wrapText="1" indent="4"/>
    </xf>
    <xf numFmtId="0" fontId="3" fillId="0" borderId="1" xfId="0" applyFont="1" applyBorder="1" applyAlignment="1">
      <alignment horizontal="left" vertical="center" wrapText="1" indent="4"/>
    </xf>
    <xf numFmtId="0" fontId="3" fillId="0" borderId="5" xfId="0" applyFont="1" applyBorder="1" applyAlignment="1">
      <alignment horizontal="left" vertical="center" wrapText="1" indent="4"/>
    </xf>
    <xf numFmtId="0" fontId="3" fillId="5" borderId="8" xfId="6" applyFont="1" applyFill="1" applyBorder="1" applyAlignment="1">
      <alignment horizontal="left" vertical="center" wrapText="1"/>
    </xf>
    <xf numFmtId="0" fontId="3" fillId="5" borderId="1" xfId="6" applyFont="1" applyFill="1" applyBorder="1" applyAlignment="1">
      <alignment horizontal="left" vertical="center" wrapText="1"/>
    </xf>
    <xf numFmtId="0" fontId="3" fillId="5" borderId="5" xfId="6" applyFont="1" applyFill="1" applyBorder="1" applyAlignment="1">
      <alignment horizontal="left" vertical="center" wrapText="1"/>
    </xf>
    <xf numFmtId="0" fontId="38" fillId="0" borderId="8" xfId="6" applyFont="1" applyBorder="1" applyAlignment="1">
      <alignment horizontal="left" vertical="center" wrapText="1"/>
    </xf>
    <xf numFmtId="0" fontId="38" fillId="0" borderId="1" xfId="6" applyFont="1" applyBorder="1" applyAlignment="1">
      <alignment horizontal="left" vertical="center" wrapText="1"/>
    </xf>
    <xf numFmtId="0" fontId="38" fillId="0" borderId="5" xfId="6" applyFont="1" applyBorder="1" applyAlignment="1">
      <alignment horizontal="left" vertical="center" wrapText="1"/>
    </xf>
    <xf numFmtId="0" fontId="14" fillId="0" borderId="51" xfId="4" applyFont="1" applyFill="1" applyBorder="1" applyAlignment="1">
      <alignment horizontal="left" vertical="center" wrapText="1"/>
    </xf>
    <xf numFmtId="0" fontId="14" fillId="0" borderId="35" xfId="4" applyFont="1" applyFill="1" applyBorder="1" applyAlignment="1">
      <alignment horizontal="left" vertical="center" wrapText="1"/>
    </xf>
    <xf numFmtId="0" fontId="14" fillId="0" borderId="52" xfId="4" applyFont="1" applyFill="1" applyBorder="1" applyAlignment="1">
      <alignment horizontal="left" vertical="center" wrapText="1"/>
    </xf>
    <xf numFmtId="0" fontId="33" fillId="0" borderId="61" xfId="0" applyFont="1" applyBorder="1" applyAlignment="1">
      <alignment horizontal="left" vertical="center" wrapText="1" indent="1"/>
    </xf>
    <xf numFmtId="0" fontId="3" fillId="0" borderId="56" xfId="0" applyFont="1" applyBorder="1" applyAlignment="1">
      <alignment horizontal="left" vertical="center" wrapText="1" indent="1"/>
    </xf>
    <xf numFmtId="0" fontId="3" fillId="0" borderId="62" xfId="0" applyFont="1" applyBorder="1" applyAlignment="1">
      <alignment horizontal="left" vertical="center" wrapText="1" indent="1"/>
    </xf>
    <xf numFmtId="0" fontId="3" fillId="0" borderId="11" xfId="0" applyFont="1" applyBorder="1" applyAlignment="1">
      <alignment horizontal="left" vertical="center" wrapText="1"/>
    </xf>
    <xf numFmtId="0" fontId="3" fillId="0" borderId="10" xfId="0" applyFont="1" applyBorder="1" applyAlignment="1">
      <alignment horizontal="left" vertical="center" wrapText="1"/>
    </xf>
    <xf numFmtId="0" fontId="3" fillId="0" borderId="12" xfId="0" applyFont="1" applyBorder="1" applyAlignment="1">
      <alignment horizontal="left" vertical="center" wrapText="1"/>
    </xf>
    <xf numFmtId="0" fontId="32" fillId="13" borderId="8" xfId="6" applyFont="1" applyFill="1" applyBorder="1" applyAlignment="1">
      <alignment horizontal="left" vertical="center" wrapText="1"/>
    </xf>
    <xf numFmtId="0" fontId="32" fillId="13" borderId="1" xfId="6" applyFont="1" applyFill="1" applyBorder="1" applyAlignment="1">
      <alignment horizontal="left" vertical="center" wrapText="1"/>
    </xf>
    <xf numFmtId="0" fontId="32" fillId="13" borderId="5" xfId="6" applyFont="1" applyFill="1" applyBorder="1" applyAlignment="1">
      <alignment horizontal="left" vertical="center" wrapText="1"/>
    </xf>
    <xf numFmtId="0" fontId="18" fillId="5" borderId="21" xfId="0" applyFont="1" applyFill="1" applyBorder="1" applyAlignment="1">
      <alignment horizontal="left" vertical="center" wrapText="1" indent="4"/>
    </xf>
    <xf numFmtId="0" fontId="18" fillId="5" borderId="0" xfId="0" applyFont="1" applyFill="1" applyAlignment="1">
      <alignment horizontal="left" vertical="center" wrapText="1" indent="4"/>
    </xf>
    <xf numFmtId="0" fontId="18" fillId="5" borderId="22" xfId="0" applyFont="1" applyFill="1" applyBorder="1" applyAlignment="1">
      <alignment horizontal="left" vertical="center" wrapText="1" indent="4"/>
    </xf>
    <xf numFmtId="0" fontId="2" fillId="5" borderId="59" xfId="0" applyFont="1" applyFill="1" applyBorder="1" applyAlignment="1">
      <alignment horizontal="left" vertical="center" wrapText="1"/>
    </xf>
    <xf numFmtId="0" fontId="3" fillId="5" borderId="54" xfId="0" applyFont="1" applyFill="1" applyBorder="1" applyAlignment="1">
      <alignment horizontal="left" vertical="center" wrapText="1"/>
    </xf>
    <xf numFmtId="0" fontId="3" fillId="5" borderId="60" xfId="0" applyFont="1" applyFill="1" applyBorder="1" applyAlignment="1">
      <alignment horizontal="left" vertical="center" wrapText="1"/>
    </xf>
    <xf numFmtId="0" fontId="17" fillId="5" borderId="21" xfId="0" applyFont="1" applyFill="1" applyBorder="1" applyAlignment="1">
      <alignment horizontal="left" vertical="center" wrapText="1" indent="1"/>
    </xf>
    <xf numFmtId="0" fontId="17" fillId="5" borderId="0" xfId="0" applyFont="1" applyFill="1" applyAlignment="1">
      <alignment horizontal="left" vertical="center" wrapText="1" indent="1"/>
    </xf>
    <xf numFmtId="0" fontId="17" fillId="5" borderId="22" xfId="0" applyFont="1" applyFill="1" applyBorder="1" applyAlignment="1">
      <alignment horizontal="left" vertical="center" wrapText="1" indent="1"/>
    </xf>
    <xf numFmtId="0" fontId="18" fillId="12" borderId="21" xfId="0" applyFont="1" applyFill="1" applyBorder="1" applyAlignment="1">
      <alignment horizontal="left" vertical="center" wrapText="1" indent="4"/>
    </xf>
    <xf numFmtId="0" fontId="18" fillId="12" borderId="0" xfId="0" applyFont="1" applyFill="1" applyAlignment="1">
      <alignment horizontal="left" vertical="center" wrapText="1" indent="4"/>
    </xf>
    <xf numFmtId="0" fontId="18" fillId="12" borderId="22" xfId="0" applyFont="1" applyFill="1" applyBorder="1" applyAlignment="1">
      <alignment horizontal="left" vertical="center" wrapText="1" indent="4"/>
    </xf>
    <xf numFmtId="0" fontId="18" fillId="5" borderId="61" xfId="6" applyFont="1" applyFill="1" applyBorder="1" applyAlignment="1">
      <alignment horizontal="left" vertical="center" wrapText="1" indent="4"/>
    </xf>
    <xf numFmtId="0" fontId="18" fillId="5" borderId="56" xfId="6" applyFont="1" applyFill="1" applyBorder="1" applyAlignment="1">
      <alignment horizontal="left" vertical="center" wrapText="1" indent="4"/>
    </xf>
    <xf numFmtId="0" fontId="18" fillId="5" borderId="62" xfId="6" applyFont="1" applyFill="1" applyBorder="1" applyAlignment="1">
      <alignment horizontal="left" vertical="center" wrapText="1" indent="4"/>
    </xf>
    <xf numFmtId="0" fontId="18" fillId="5" borderId="21" xfId="6" applyFont="1" applyFill="1" applyBorder="1" applyAlignment="1">
      <alignment horizontal="left" vertical="center" wrapText="1" indent="4"/>
    </xf>
    <xf numFmtId="0" fontId="18" fillId="5" borderId="0" xfId="6" applyFont="1" applyFill="1" applyAlignment="1">
      <alignment horizontal="left" vertical="center" wrapText="1" indent="4"/>
    </xf>
    <xf numFmtId="0" fontId="18" fillId="5" borderId="22" xfId="6" applyFont="1" applyFill="1" applyBorder="1" applyAlignment="1">
      <alignment horizontal="left" vertical="center" wrapText="1" indent="4"/>
    </xf>
    <xf numFmtId="0" fontId="18" fillId="0" borderId="21" xfId="0" applyFont="1" applyBorder="1" applyAlignment="1">
      <alignment horizontal="left" vertical="center" wrapText="1" indent="4"/>
    </xf>
    <xf numFmtId="0" fontId="18" fillId="0" borderId="0" xfId="0" applyFont="1" applyAlignment="1">
      <alignment horizontal="left" vertical="center" wrapText="1" indent="4"/>
    </xf>
    <xf numFmtId="0" fontId="18" fillId="0" borderId="22" xfId="0" applyFont="1" applyBorder="1" applyAlignment="1">
      <alignment horizontal="left" vertical="center" wrapText="1" indent="4"/>
    </xf>
    <xf numFmtId="0" fontId="4" fillId="9" borderId="0" xfId="0" applyFont="1" applyFill="1" applyAlignment="1">
      <alignment horizontal="center" vertical="center" wrapText="1"/>
    </xf>
    <xf numFmtId="0" fontId="28" fillId="14" borderId="9" xfId="0" applyFont="1" applyFill="1" applyBorder="1" applyAlignment="1">
      <alignment horizontal="center" vertical="center" wrapText="1"/>
    </xf>
    <xf numFmtId="0" fontId="28" fillId="14" borderId="4" xfId="0" applyFont="1" applyFill="1" applyBorder="1" applyAlignment="1">
      <alignment horizontal="center" vertical="center" wrapText="1"/>
    </xf>
    <xf numFmtId="0" fontId="28" fillId="14" borderId="6" xfId="0" applyFont="1" applyFill="1" applyBorder="1" applyAlignment="1">
      <alignment horizontal="center" vertical="center" wrapText="1"/>
    </xf>
    <xf numFmtId="0" fontId="2" fillId="13" borderId="8" xfId="0" applyFont="1" applyFill="1" applyBorder="1" applyAlignment="1">
      <alignment horizontal="left" vertical="center" wrapText="1"/>
    </xf>
    <xf numFmtId="0" fontId="2" fillId="13" borderId="1" xfId="0" applyFont="1" applyFill="1" applyBorder="1" applyAlignment="1">
      <alignment horizontal="left" vertical="center" wrapText="1"/>
    </xf>
    <xf numFmtId="0" fontId="2" fillId="13" borderId="5" xfId="0" applyFont="1" applyFill="1" applyBorder="1" applyAlignment="1">
      <alignment horizontal="left" vertical="center" wrapText="1"/>
    </xf>
    <xf numFmtId="0" fontId="33" fillId="0" borderId="21" xfId="0" applyFont="1" applyBorder="1" applyAlignment="1">
      <alignment horizontal="left" vertical="center" wrapText="1" indent="1"/>
    </xf>
    <xf numFmtId="0" fontId="3" fillId="0" borderId="59" xfId="0" applyFont="1" applyBorder="1" applyAlignment="1">
      <alignment horizontal="left" vertical="center" wrapText="1"/>
    </xf>
    <xf numFmtId="0" fontId="3" fillId="0" borderId="54" xfId="0" applyFont="1" applyBorder="1" applyAlignment="1">
      <alignment horizontal="left" vertical="center" wrapText="1"/>
    </xf>
    <xf numFmtId="0" fontId="3" fillId="0" borderId="60" xfId="0" applyFont="1" applyBorder="1" applyAlignment="1">
      <alignment horizontal="left" vertical="center" wrapText="1"/>
    </xf>
    <xf numFmtId="0" fontId="14" fillId="0" borderId="21" xfId="4" applyFont="1" applyFill="1" applyBorder="1" applyAlignment="1">
      <alignment horizontal="left" vertical="center" wrapText="1"/>
    </xf>
    <xf numFmtId="0" fontId="14" fillId="0" borderId="0" xfId="4" applyFont="1" applyFill="1" applyBorder="1" applyAlignment="1">
      <alignment horizontal="left" vertical="center" wrapText="1"/>
    </xf>
    <xf numFmtId="0" fontId="14" fillId="0" borderId="22" xfId="4" applyFont="1" applyFill="1" applyBorder="1" applyAlignment="1">
      <alignment horizontal="left" vertical="center" wrapText="1"/>
    </xf>
    <xf numFmtId="0" fontId="28" fillId="9" borderId="1" xfId="0" applyFont="1" applyFill="1" applyBorder="1" applyAlignment="1">
      <alignment horizontal="left" vertical="center" wrapText="1"/>
    </xf>
    <xf numFmtId="0" fontId="2" fillId="9" borderId="1" xfId="0" applyFont="1" applyFill="1" applyBorder="1" applyAlignment="1">
      <alignment horizontal="left" vertical="center" wrapText="1"/>
    </xf>
    <xf numFmtId="0" fontId="3" fillId="9" borderId="1" xfId="0" applyFont="1" applyFill="1" applyBorder="1" applyAlignment="1">
      <alignment horizontal="left" vertical="center" wrapText="1"/>
    </xf>
    <xf numFmtId="0" fontId="3" fillId="12" borderId="1" xfId="0" applyFont="1" applyFill="1" applyBorder="1" applyAlignment="1">
      <alignment horizontal="left" vertical="center" wrapText="1"/>
    </xf>
    <xf numFmtId="0" fontId="2" fillId="10" borderId="53" xfId="0" applyFont="1" applyFill="1" applyBorder="1" applyAlignment="1">
      <alignment horizontal="left" vertical="center" wrapText="1"/>
    </xf>
    <xf numFmtId="0" fontId="2" fillId="10" borderId="54" xfId="0" applyFont="1" applyFill="1" applyBorder="1" applyAlignment="1">
      <alignment horizontal="left" vertical="center" wrapText="1"/>
    </xf>
    <xf numFmtId="0" fontId="2" fillId="10" borderId="55" xfId="0" applyFont="1" applyFill="1" applyBorder="1" applyAlignment="1">
      <alignment horizontal="left" vertical="center" wrapText="1"/>
    </xf>
    <xf numFmtId="0" fontId="3" fillId="10" borderId="46" xfId="0" applyFont="1" applyFill="1" applyBorder="1" applyAlignment="1">
      <alignment horizontal="left" vertical="center" wrapText="1"/>
    </xf>
    <xf numFmtId="0" fontId="3" fillId="10" borderId="0" xfId="0" applyFont="1" applyFill="1" applyAlignment="1">
      <alignment horizontal="left" vertical="center" wrapText="1"/>
    </xf>
    <xf numFmtId="0" fontId="3" fillId="10" borderId="45" xfId="0" applyFont="1" applyFill="1" applyBorder="1" applyAlignment="1">
      <alignment horizontal="left" vertical="center" wrapText="1"/>
    </xf>
    <xf numFmtId="0" fontId="9" fillId="10" borderId="46" xfId="0" applyFont="1" applyFill="1" applyBorder="1" applyAlignment="1">
      <alignment horizontal="left" vertical="center" wrapText="1"/>
    </xf>
    <xf numFmtId="0" fontId="9" fillId="10" borderId="0" xfId="0" applyFont="1" applyFill="1" applyAlignment="1">
      <alignment horizontal="left" vertical="center" wrapText="1"/>
    </xf>
    <xf numFmtId="0" fontId="9" fillId="10" borderId="45" xfId="0" applyFont="1" applyFill="1" applyBorder="1" applyAlignment="1">
      <alignment horizontal="left" vertical="center" wrapText="1"/>
    </xf>
    <xf numFmtId="0" fontId="9" fillId="10" borderId="24" xfId="0" applyFont="1" applyFill="1" applyBorder="1" applyAlignment="1">
      <alignment horizontal="left" vertical="center" wrapText="1"/>
    </xf>
    <xf numFmtId="0" fontId="9" fillId="10" borderId="56" xfId="0" applyFont="1" applyFill="1" applyBorder="1" applyAlignment="1">
      <alignment horizontal="left" vertical="center" wrapText="1"/>
    </xf>
    <xf numFmtId="0" fontId="9" fillId="10" borderId="23" xfId="0" applyFont="1" applyFill="1" applyBorder="1" applyAlignment="1">
      <alignment horizontal="left" vertical="center" wrapText="1"/>
    </xf>
    <xf numFmtId="0" fontId="28" fillId="12" borderId="1" xfId="0" applyFont="1" applyFill="1" applyBorder="1" applyAlignment="1">
      <alignment horizontal="left" vertical="center" wrapText="1"/>
    </xf>
    <xf numFmtId="0" fontId="22" fillId="0" borderId="1" xfId="0" applyFont="1" applyBorder="1" applyAlignment="1">
      <alignment horizontal="left" vertical="center" wrapText="1"/>
    </xf>
    <xf numFmtId="0" fontId="2" fillId="0" borderId="33" xfId="0" applyFont="1" applyBorder="1" applyAlignment="1">
      <alignment horizontal="right" vertical="center" wrapText="1"/>
    </xf>
    <xf numFmtId="0" fontId="2" fillId="0" borderId="16" xfId="0" applyFont="1" applyBorder="1" applyAlignment="1">
      <alignment horizontal="right" vertical="center" wrapText="1"/>
    </xf>
    <xf numFmtId="0" fontId="2" fillId="0" borderId="17" xfId="0" applyFont="1" applyBorder="1" applyAlignment="1">
      <alignment horizontal="right" vertical="center" wrapText="1"/>
    </xf>
    <xf numFmtId="0" fontId="2" fillId="0" borderId="15" xfId="0" applyFont="1" applyBorder="1" applyAlignment="1">
      <alignment horizontal="right" vertical="center" wrapText="1"/>
    </xf>
    <xf numFmtId="0" fontId="1" fillId="0" borderId="33" xfId="0" applyFont="1" applyBorder="1" applyAlignment="1">
      <alignment horizontal="center" vertical="center"/>
    </xf>
    <xf numFmtId="0" fontId="1" fillId="0" borderId="16" xfId="0" applyFont="1" applyBorder="1" applyAlignment="1">
      <alignment horizontal="center" vertical="center"/>
    </xf>
    <xf numFmtId="0" fontId="1" fillId="0" borderId="17" xfId="0" applyFont="1" applyBorder="1" applyAlignment="1">
      <alignment horizontal="center" vertical="center"/>
    </xf>
    <xf numFmtId="0" fontId="4" fillId="0" borderId="33"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33" xfId="0" applyFont="1" applyBorder="1" applyAlignment="1">
      <alignment horizontal="center" wrapText="1"/>
    </xf>
    <xf numFmtId="0" fontId="4" fillId="0" borderId="16" xfId="0" applyFont="1" applyBorder="1" applyAlignment="1">
      <alignment horizontal="center" wrapText="1"/>
    </xf>
    <xf numFmtId="0" fontId="4" fillId="0" borderId="17" xfId="0" applyFont="1" applyBorder="1" applyAlignment="1">
      <alignment horizontal="center" wrapText="1"/>
    </xf>
    <xf numFmtId="0" fontId="1" fillId="5" borderId="0" xfId="0" applyFont="1" applyFill="1" applyAlignment="1">
      <alignment horizontal="left" vertical="center"/>
    </xf>
    <xf numFmtId="164" fontId="4" fillId="0" borderId="0" xfId="0" applyNumberFormat="1" applyFont="1" applyAlignment="1">
      <alignment horizontal="center" vertical="center"/>
    </xf>
    <xf numFmtId="3" fontId="4" fillId="4" borderId="0" xfId="0" applyNumberFormat="1" applyFont="1" applyFill="1" applyAlignment="1">
      <alignment horizontal="center" vertical="center" wrapText="1"/>
    </xf>
    <xf numFmtId="0" fontId="22" fillId="0" borderId="26" xfId="0" applyFont="1" applyBorder="1" applyAlignment="1">
      <alignment horizontal="left" vertical="center" wrapText="1"/>
    </xf>
    <xf numFmtId="0" fontId="22" fillId="0" borderId="50" xfId="0" applyFont="1" applyBorder="1" applyAlignment="1">
      <alignment horizontal="left" vertical="center" wrapText="1"/>
    </xf>
    <xf numFmtId="0" fontId="22" fillId="0" borderId="25" xfId="0" applyFont="1" applyBorder="1" applyAlignment="1">
      <alignment horizontal="left" vertical="center" wrapText="1"/>
    </xf>
    <xf numFmtId="0" fontId="3" fillId="9" borderId="1" xfId="0" applyFont="1" applyFill="1" applyBorder="1" applyAlignment="1">
      <alignment horizontal="left" vertical="center"/>
    </xf>
    <xf numFmtId="0" fontId="28" fillId="9" borderId="1" xfId="0" applyFont="1" applyFill="1" applyBorder="1" applyAlignment="1">
      <alignment horizontal="left" vertical="center"/>
    </xf>
    <xf numFmtId="0" fontId="28" fillId="13" borderId="1" xfId="0" applyFont="1" applyFill="1" applyBorder="1" applyAlignment="1">
      <alignment horizontal="left" vertical="center" wrapText="1"/>
    </xf>
    <xf numFmtId="0" fontId="2" fillId="13" borderId="53" xfId="0" applyFont="1" applyFill="1" applyBorder="1" applyAlignment="1">
      <alignment horizontal="left" vertical="center" wrapText="1"/>
    </xf>
    <xf numFmtId="0" fontId="2" fillId="13" borderId="54" xfId="0" applyFont="1" applyFill="1" applyBorder="1" applyAlignment="1">
      <alignment horizontal="left" vertical="center" wrapText="1"/>
    </xf>
    <xf numFmtId="0" fontId="2" fillId="13" borderId="55" xfId="0" applyFont="1" applyFill="1" applyBorder="1" applyAlignment="1">
      <alignment horizontal="left" vertical="center" wrapText="1"/>
    </xf>
    <xf numFmtId="0" fontId="3" fillId="13" borderId="46" xfId="0" applyFont="1" applyFill="1" applyBorder="1" applyAlignment="1">
      <alignment horizontal="left" vertical="center" wrapText="1"/>
    </xf>
    <xf numFmtId="0" fontId="3" fillId="13" borderId="0" xfId="0" applyFont="1" applyFill="1" applyAlignment="1">
      <alignment horizontal="left" vertical="center" wrapText="1"/>
    </xf>
    <xf numFmtId="0" fontId="3" fillId="13" borderId="45" xfId="0" applyFont="1" applyFill="1" applyBorder="1" applyAlignment="1">
      <alignment horizontal="left" vertical="center" wrapText="1"/>
    </xf>
    <xf numFmtId="0" fontId="9" fillId="13" borderId="24" xfId="0" applyFont="1" applyFill="1" applyBorder="1" applyAlignment="1">
      <alignment horizontal="left" vertical="center" wrapText="1"/>
    </xf>
    <xf numFmtId="0" fontId="9" fillId="13" borderId="56" xfId="0" applyFont="1" applyFill="1" applyBorder="1" applyAlignment="1">
      <alignment horizontal="left" vertical="center" wrapText="1"/>
    </xf>
    <xf numFmtId="0" fontId="9" fillId="13" borderId="23" xfId="0" applyFont="1" applyFill="1" applyBorder="1" applyAlignment="1">
      <alignment horizontal="left" vertical="center" wrapText="1"/>
    </xf>
    <xf numFmtId="0" fontId="3" fillId="13" borderId="26" xfId="0" applyFont="1" applyFill="1" applyBorder="1" applyAlignment="1">
      <alignment horizontal="left" vertical="center" wrapText="1"/>
    </xf>
    <xf numFmtId="0" fontId="3" fillId="13" borderId="50" xfId="0" applyFont="1" applyFill="1" applyBorder="1" applyAlignment="1">
      <alignment horizontal="left" vertical="center" wrapText="1"/>
    </xf>
    <xf numFmtId="0" fontId="3" fillId="13" borderId="25" xfId="0" applyFont="1" applyFill="1" applyBorder="1" applyAlignment="1">
      <alignment horizontal="left" vertical="center" wrapText="1"/>
    </xf>
    <xf numFmtId="0" fontId="28" fillId="13" borderId="1" xfId="0" applyFont="1" applyFill="1" applyBorder="1" applyAlignment="1">
      <alignment horizontal="left" vertical="center"/>
    </xf>
    <xf numFmtId="0" fontId="2" fillId="0" borderId="2" xfId="0" applyFont="1" applyBorder="1" applyAlignment="1">
      <alignment horizontal="right" vertical="center" wrapText="1"/>
    </xf>
    <xf numFmtId="0" fontId="2" fillId="0" borderId="3" xfId="0" applyFont="1" applyBorder="1" applyAlignment="1">
      <alignment horizontal="right" vertical="center" wrapText="1"/>
    </xf>
    <xf numFmtId="0" fontId="2" fillId="0" borderId="7" xfId="0" applyFont="1" applyBorder="1" applyAlignment="1">
      <alignment horizontal="right" vertical="center" wrapText="1"/>
    </xf>
    <xf numFmtId="0" fontId="1" fillId="0" borderId="42" xfId="0" applyFont="1" applyBorder="1" applyAlignment="1">
      <alignment horizontal="center" wrapText="1"/>
    </xf>
    <xf numFmtId="0" fontId="1" fillId="0" borderId="30" xfId="0" applyFont="1" applyBorder="1" applyAlignment="1">
      <alignment horizontal="center" wrapText="1"/>
    </xf>
    <xf numFmtId="0" fontId="1" fillId="0" borderId="43" xfId="0" applyFont="1" applyBorder="1" applyAlignment="1">
      <alignment horizontal="center" wrapText="1"/>
    </xf>
    <xf numFmtId="164" fontId="4" fillId="0" borderId="0" xfId="0" applyNumberFormat="1" applyFont="1" applyAlignment="1">
      <alignment horizontal="center" vertical="center" wrapText="1"/>
    </xf>
    <xf numFmtId="0" fontId="9" fillId="9" borderId="1" xfId="0" applyFont="1" applyFill="1" applyBorder="1" applyAlignment="1">
      <alignment horizontal="left" vertical="center" wrapText="1"/>
    </xf>
    <xf numFmtId="0" fontId="26" fillId="9" borderId="1" xfId="0" applyFont="1" applyFill="1" applyBorder="1" applyAlignment="1">
      <alignment horizontal="left" vertical="center" wrapText="1"/>
    </xf>
    <xf numFmtId="0" fontId="5" fillId="9" borderId="1" xfId="0" applyFont="1" applyFill="1" applyBorder="1" applyAlignment="1">
      <alignment horizontal="left" wrapText="1"/>
    </xf>
    <xf numFmtId="0" fontId="23" fillId="6" borderId="1" xfId="5" applyFont="1" applyBorder="1" applyAlignment="1">
      <alignment horizontal="left" vertical="center" wrapText="1"/>
    </xf>
    <xf numFmtId="42" fontId="2" fillId="2" borderId="49" xfId="0" applyNumberFormat="1" applyFont="1" applyFill="1" applyBorder="1" applyAlignment="1">
      <alignment horizontal="left" vertical="center"/>
    </xf>
    <xf numFmtId="42" fontId="2" fillId="2" borderId="47" xfId="0" applyNumberFormat="1" applyFont="1" applyFill="1" applyBorder="1" applyAlignment="1">
      <alignment horizontal="left" vertical="center"/>
    </xf>
    <xf numFmtId="42" fontId="2" fillId="2" borderId="28" xfId="0" applyNumberFormat="1" applyFont="1" applyFill="1" applyBorder="1" applyAlignment="1">
      <alignment horizontal="left" vertical="center"/>
    </xf>
    <xf numFmtId="49" fontId="3" fillId="3" borderId="2" xfId="0" applyNumberFormat="1" applyFont="1" applyFill="1" applyBorder="1" applyAlignment="1" applyProtection="1">
      <alignment horizontal="center" vertical="center" wrapText="1"/>
      <protection locked="0"/>
    </xf>
    <xf numFmtId="42" fontId="3" fillId="2" borderId="29" xfId="0" applyNumberFormat="1" applyFont="1" applyFill="1" applyBorder="1" applyAlignment="1">
      <alignment horizontal="left" vertical="center"/>
    </xf>
    <xf numFmtId="42" fontId="3" fillId="2" borderId="31" xfId="0" applyNumberFormat="1" applyFont="1" applyFill="1" applyBorder="1" applyAlignment="1">
      <alignment horizontal="left" vertical="center"/>
    </xf>
    <xf numFmtId="42" fontId="3" fillId="2" borderId="27" xfId="0" applyNumberFormat="1" applyFont="1" applyFill="1" applyBorder="1" applyAlignment="1">
      <alignment horizontal="left" vertical="center"/>
    </xf>
    <xf numFmtId="10" fontId="3" fillId="3" borderId="29" xfId="0" applyNumberFormat="1" applyFont="1" applyFill="1" applyBorder="1" applyAlignment="1" applyProtection="1">
      <alignment horizontal="right" vertical="center" indent="2"/>
      <protection locked="0"/>
    </xf>
    <xf numFmtId="10" fontId="3" fillId="3" borderId="31" xfId="0" applyNumberFormat="1" applyFont="1" applyFill="1" applyBorder="1" applyAlignment="1" applyProtection="1">
      <alignment horizontal="right" vertical="center" indent="2"/>
      <protection locked="0"/>
    </xf>
    <xf numFmtId="10" fontId="3" fillId="3" borderId="27" xfId="0" applyNumberFormat="1" applyFont="1" applyFill="1" applyBorder="1" applyAlignment="1" applyProtection="1">
      <alignment horizontal="right" vertical="center" indent="2"/>
      <protection locked="0"/>
    </xf>
    <xf numFmtId="42" fontId="2" fillId="2" borderId="29" xfId="0" applyNumberFormat="1" applyFont="1" applyFill="1" applyBorder="1" applyAlignment="1">
      <alignment horizontal="left" vertical="center"/>
    </xf>
    <xf numFmtId="42" fontId="2" fillId="2" borderId="31" xfId="0" applyNumberFormat="1" applyFont="1" applyFill="1" applyBorder="1" applyAlignment="1">
      <alignment horizontal="left" vertical="center"/>
    </xf>
    <xf numFmtId="42" fontId="2" fillId="2" borderId="27" xfId="0" applyNumberFormat="1" applyFont="1" applyFill="1" applyBorder="1" applyAlignment="1">
      <alignment horizontal="left" vertical="center"/>
    </xf>
    <xf numFmtId="42" fontId="3" fillId="3" borderId="29" xfId="0" applyNumberFormat="1" applyFont="1" applyFill="1" applyBorder="1" applyAlignment="1" applyProtection="1">
      <alignment horizontal="left" vertical="center"/>
      <protection locked="0"/>
    </xf>
    <xf numFmtId="42" fontId="3" fillId="3" borderId="31" xfId="0" applyNumberFormat="1" applyFont="1" applyFill="1" applyBorder="1" applyAlignment="1" applyProtection="1">
      <alignment horizontal="left" vertical="center"/>
      <protection locked="0"/>
    </xf>
    <xf numFmtId="42" fontId="3" fillId="3" borderId="27" xfId="0" applyNumberFormat="1" applyFont="1" applyFill="1" applyBorder="1" applyAlignment="1" applyProtection="1">
      <alignment horizontal="left" vertical="center"/>
      <protection locked="0"/>
    </xf>
    <xf numFmtId="42" fontId="3" fillId="3" borderId="30" xfId="0" applyNumberFormat="1" applyFont="1" applyFill="1" applyBorder="1" applyAlignment="1" applyProtection="1">
      <alignment horizontal="left" vertical="center"/>
      <protection locked="0"/>
    </xf>
    <xf numFmtId="42" fontId="2" fillId="2" borderId="44" xfId="0" applyNumberFormat="1" applyFont="1" applyFill="1" applyBorder="1" applyAlignment="1">
      <alignment horizontal="left" vertical="center"/>
    </xf>
    <xf numFmtId="49" fontId="3" fillId="0" borderId="36" xfId="0" applyNumberFormat="1" applyFont="1" applyBorder="1" applyAlignment="1">
      <alignment horizontal="left" vertical="top" wrapText="1"/>
    </xf>
    <xf numFmtId="49" fontId="3" fillId="0" borderId="25" xfId="0" applyNumberFormat="1" applyFont="1" applyBorder="1" applyAlignment="1">
      <alignment horizontal="left" vertical="top" wrapText="1"/>
    </xf>
    <xf numFmtId="49" fontId="3" fillId="0" borderId="37" xfId="0" applyNumberFormat="1" applyFont="1" applyBorder="1" applyAlignment="1">
      <alignment horizontal="left" vertical="top" wrapText="1"/>
    </xf>
    <xf numFmtId="49" fontId="3" fillId="0" borderId="38" xfId="0" applyNumberFormat="1" applyFont="1" applyBorder="1" applyAlignment="1">
      <alignment horizontal="left" vertical="top" wrapText="1"/>
    </xf>
    <xf numFmtId="10" fontId="3" fillId="3" borderId="30" xfId="0" applyNumberFormat="1" applyFont="1" applyFill="1" applyBorder="1" applyAlignment="1" applyProtection="1">
      <alignment horizontal="right" vertical="center" indent="2"/>
      <protection locked="0"/>
    </xf>
    <xf numFmtId="42" fontId="2" fillId="2" borderId="30" xfId="0" applyNumberFormat="1" applyFont="1" applyFill="1" applyBorder="1" applyAlignment="1">
      <alignment horizontal="left" vertical="center"/>
    </xf>
    <xf numFmtId="42" fontId="3" fillId="2" borderId="30" xfId="0" applyNumberFormat="1" applyFont="1" applyFill="1" applyBorder="1" applyAlignment="1">
      <alignment horizontal="left" vertical="center"/>
    </xf>
    <xf numFmtId="3" fontId="4" fillId="3" borderId="0" xfId="0" applyNumberFormat="1" applyFont="1" applyFill="1" applyAlignment="1" applyProtection="1">
      <alignment horizontal="center" vertical="center"/>
      <protection locked="0"/>
    </xf>
    <xf numFmtId="0" fontId="22" fillId="0" borderId="29" xfId="0" applyFont="1" applyBorder="1" applyAlignment="1">
      <alignment horizontal="lef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49" fontId="3" fillId="0" borderId="39" xfId="0" applyNumberFormat="1" applyFont="1" applyBorder="1" applyAlignment="1">
      <alignment horizontal="left" vertical="top" wrapText="1"/>
    </xf>
    <xf numFmtId="49" fontId="3" fillId="0" borderId="40" xfId="0" applyNumberFormat="1" applyFont="1" applyBorder="1" applyAlignment="1">
      <alignment horizontal="left" vertical="top" wrapText="1"/>
    </xf>
  </cellXfs>
  <cellStyles count="8">
    <cellStyle name="Bad" xfId="5" builtinId="27"/>
    <cellStyle name="Currency" xfId="1" builtinId="4"/>
    <cellStyle name="Currency 2" xfId="2" xr:uid="{00000000-0005-0000-0000-000001000000}"/>
    <cellStyle name="Currency 2 2" xfId="7" xr:uid="{C51633B3-6211-4083-B173-9035AD4E51AB}"/>
    <cellStyle name="Hyperlink" xfId="4" builtinId="8"/>
    <cellStyle name="Normal" xfId="0" builtinId="0"/>
    <cellStyle name="Normal 2" xfId="6" xr:uid="{8AE30F35-63A9-4946-95A2-FE51D137FFBF}"/>
    <cellStyle name="Percent" xfId="3" builtinId="5"/>
  </cellStyles>
  <dxfs count="4">
    <dxf>
      <font>
        <color rgb="FF9C0006"/>
      </font>
      <fill>
        <patternFill>
          <bgColor rgb="FFFFC7CE"/>
        </patternFill>
      </fill>
    </dxf>
    <dxf>
      <fill>
        <patternFill>
          <bgColor rgb="FFFFC000"/>
        </patternFill>
      </fill>
    </dxf>
    <dxf>
      <font>
        <color auto="1"/>
      </font>
      <fill>
        <patternFill>
          <bgColor rgb="FFFFC000"/>
        </patternFill>
      </fill>
    </dxf>
    <dxf>
      <font>
        <color rgb="FF9C0006"/>
      </font>
      <fill>
        <patternFill>
          <bgColor rgb="FFFFC7CE"/>
        </patternFill>
      </fill>
    </dxf>
  </dxfs>
  <tableStyles count="0" defaultTableStyle="TableStyleMedium9" defaultPivotStyle="PivotStyleLight16"/>
  <colors>
    <mruColors>
      <color rgb="FF00FF00"/>
      <color rgb="FFFFCC00"/>
      <color rgb="FFFFCC66"/>
      <color rgb="FFFF4F4F"/>
      <color rgb="FFFC524E"/>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7825" name="Check Box 1" hidden="1">
              <a:extLst>
                <a:ext uri="{63B3BB69-23CF-44E3-9099-C40C66FF867C}">
                  <a14:compatExt spid="_x0000_s77825"/>
                </a:ext>
                <a:ext uri="{FF2B5EF4-FFF2-40B4-BE49-F238E27FC236}">
                  <a16:creationId xmlns:a16="http://schemas.microsoft.com/office/drawing/2014/main" id="{00000000-0008-0000-0100-000001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DVBE</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7826" name="Check Box 2" hidden="1">
              <a:extLst>
                <a:ext uri="{63B3BB69-23CF-44E3-9099-C40C66FF867C}">
                  <a14:compatExt spid="_x0000_s77826"/>
                </a:ext>
                <a:ext uri="{FF2B5EF4-FFF2-40B4-BE49-F238E27FC236}">
                  <a16:creationId xmlns:a16="http://schemas.microsoft.com/office/drawing/2014/main" id="{00000000-0008-0000-0100-000002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None</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7827" name="Check Box 3" hidden="1">
              <a:extLst>
                <a:ext uri="{63B3BB69-23CF-44E3-9099-C40C66FF867C}">
                  <a14:compatExt spid="_x0000_s77827"/>
                </a:ext>
                <a:ext uri="{FF2B5EF4-FFF2-40B4-BE49-F238E27FC236}">
                  <a16:creationId xmlns:a16="http://schemas.microsoft.com/office/drawing/2014/main" id="{00000000-0008-0000-0100-000003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SB</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7828" name="Check Box 4" hidden="1">
              <a:extLst>
                <a:ext uri="{63B3BB69-23CF-44E3-9099-C40C66FF867C}">
                  <a14:compatExt spid="_x0000_s77828"/>
                </a:ext>
                <a:ext uri="{FF2B5EF4-FFF2-40B4-BE49-F238E27FC236}">
                  <a16:creationId xmlns:a16="http://schemas.microsoft.com/office/drawing/2014/main" id="{00000000-0008-0000-0100-000004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MB</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7829" name="Check Box 5" hidden="1">
              <a:extLst>
                <a:ext uri="{63B3BB69-23CF-44E3-9099-C40C66FF867C}">
                  <a14:compatExt spid="_x0000_s77829"/>
                </a:ext>
                <a:ext uri="{FF2B5EF4-FFF2-40B4-BE49-F238E27FC236}">
                  <a16:creationId xmlns:a16="http://schemas.microsoft.com/office/drawing/2014/main" id="{00000000-0008-0000-0100-000005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DVBE</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7830" name="Check Box 6" hidden="1">
              <a:extLst>
                <a:ext uri="{63B3BB69-23CF-44E3-9099-C40C66FF867C}">
                  <a14:compatExt spid="_x0000_s77830"/>
                </a:ext>
                <a:ext uri="{FF2B5EF4-FFF2-40B4-BE49-F238E27FC236}">
                  <a16:creationId xmlns:a16="http://schemas.microsoft.com/office/drawing/2014/main" id="{00000000-0008-0000-0100-000006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None</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7831" name="Check Box 7" hidden="1">
              <a:extLst>
                <a:ext uri="{63B3BB69-23CF-44E3-9099-C40C66FF867C}">
                  <a14:compatExt spid="_x0000_s77831"/>
                </a:ext>
                <a:ext uri="{FF2B5EF4-FFF2-40B4-BE49-F238E27FC236}">
                  <a16:creationId xmlns:a16="http://schemas.microsoft.com/office/drawing/2014/main" id="{00000000-0008-0000-0100-000007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SB</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0</xdr:row>
          <xdr:rowOff>0</xdr:rowOff>
        </xdr:from>
        <xdr:to>
          <xdr:col>2</xdr:col>
          <xdr:colOff>0</xdr:colOff>
          <xdr:row>0</xdr:row>
          <xdr:rowOff>0</xdr:rowOff>
        </xdr:to>
        <xdr:sp macro="" textlink="">
          <xdr:nvSpPr>
            <xdr:cNvPr id="77832" name="Check Box 8" hidden="1">
              <a:extLst>
                <a:ext uri="{63B3BB69-23CF-44E3-9099-C40C66FF867C}">
                  <a14:compatExt spid="_x0000_s77832"/>
                </a:ext>
                <a:ext uri="{FF2B5EF4-FFF2-40B4-BE49-F238E27FC236}">
                  <a16:creationId xmlns:a16="http://schemas.microsoft.com/office/drawing/2014/main" id="{00000000-0008-0000-0100-000008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MB</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5</xdr:col>
      <xdr:colOff>95250</xdr:colOff>
      <xdr:row>2</xdr:row>
      <xdr:rowOff>190500</xdr:rowOff>
    </xdr:from>
    <xdr:to>
      <xdr:col>7</xdr:col>
      <xdr:colOff>355600</xdr:colOff>
      <xdr:row>4</xdr:row>
      <xdr:rowOff>63500</xdr:rowOff>
    </xdr:to>
    <xdr:sp macro="[0]!HideExtraRows" textlink="">
      <xdr:nvSpPr>
        <xdr:cNvPr id="2" name="Rectangle 1">
          <a:extLst>
            <a:ext uri="{FF2B5EF4-FFF2-40B4-BE49-F238E27FC236}">
              <a16:creationId xmlns:a16="http://schemas.microsoft.com/office/drawing/2014/main" id="{00000000-0008-0000-0900-000002000000}"/>
            </a:ext>
          </a:extLst>
        </xdr:cNvPr>
        <xdr:cNvSpPr/>
      </xdr:nvSpPr>
      <xdr:spPr bwMode="auto">
        <a:xfrm>
          <a:off x="9569450" y="647700"/>
          <a:ext cx="1479550" cy="279400"/>
        </a:xfrm>
        <a:prstGeom prst="rect">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lang="en-US" sz="1200" b="1"/>
            <a:t>Hide Extra Rows</a:t>
          </a:r>
        </a:p>
      </xdr:txBody>
    </xdr:sp>
    <xdr:clientData/>
  </xdr:twoCellAnchor>
  <xdr:twoCellAnchor>
    <xdr:from>
      <xdr:col>5</xdr:col>
      <xdr:colOff>95250</xdr:colOff>
      <xdr:row>4</xdr:row>
      <xdr:rowOff>158750</xdr:rowOff>
    </xdr:from>
    <xdr:to>
      <xdr:col>7</xdr:col>
      <xdr:colOff>355600</xdr:colOff>
      <xdr:row>6</xdr:row>
      <xdr:rowOff>31750</xdr:rowOff>
    </xdr:to>
    <xdr:sp macro="[0]!UnhideExtraRows" textlink="">
      <xdr:nvSpPr>
        <xdr:cNvPr id="3" name="Rectangle 2">
          <a:extLst>
            <a:ext uri="{FF2B5EF4-FFF2-40B4-BE49-F238E27FC236}">
              <a16:creationId xmlns:a16="http://schemas.microsoft.com/office/drawing/2014/main" id="{00000000-0008-0000-0900-000003000000}"/>
            </a:ext>
          </a:extLst>
        </xdr:cNvPr>
        <xdr:cNvSpPr/>
      </xdr:nvSpPr>
      <xdr:spPr bwMode="auto">
        <a:xfrm>
          <a:off x="9569450" y="1022350"/>
          <a:ext cx="1479550" cy="279400"/>
        </a:xfrm>
        <a:prstGeom prst="rect">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lang="en-US" sz="1200" b="1"/>
            <a:t>Unhide Extra Rows</a:t>
          </a:r>
        </a:p>
      </xdr:txBody>
    </xdr:sp>
    <xdr:clientData/>
  </xdr:twoCellAnchor>
  <xdr:twoCellAnchor>
    <xdr:from>
      <xdr:col>6</xdr:col>
      <xdr:colOff>330200</xdr:colOff>
      <xdr:row>10</xdr:row>
      <xdr:rowOff>76200</xdr:rowOff>
    </xdr:from>
    <xdr:to>
      <xdr:col>6</xdr:col>
      <xdr:colOff>787400</xdr:colOff>
      <xdr:row>10</xdr:row>
      <xdr:rowOff>312420</xdr:rowOff>
    </xdr:to>
    <xdr:sp macro="[0]!HideOtherEntity" textlink="">
      <xdr:nvSpPr>
        <xdr:cNvPr id="4" name="Rectangle 3">
          <a:extLst>
            <a:ext uri="{FF2B5EF4-FFF2-40B4-BE49-F238E27FC236}">
              <a16:creationId xmlns:a16="http://schemas.microsoft.com/office/drawing/2014/main" id="{00000000-0008-0000-0900-000004000000}"/>
            </a:ext>
          </a:extLst>
        </xdr:cNvPr>
        <xdr:cNvSpPr/>
      </xdr:nvSpPr>
      <xdr:spPr bwMode="auto">
        <a:xfrm>
          <a:off x="11125200" y="10039350"/>
          <a:ext cx="0" cy="236220"/>
        </a:xfrm>
        <a:prstGeom prst="rect">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lang="en-US" sz="1200" b="1"/>
            <a:t>No</a:t>
          </a:r>
        </a:p>
      </xdr:txBody>
    </xdr:sp>
    <xdr:clientData/>
  </xdr:twoCellAnchor>
  <xdr:twoCellAnchor>
    <xdr:from>
      <xdr:col>7</xdr:col>
      <xdr:colOff>361950</xdr:colOff>
      <xdr:row>10</xdr:row>
      <xdr:rowOff>76200</xdr:rowOff>
    </xdr:from>
    <xdr:to>
      <xdr:col>7</xdr:col>
      <xdr:colOff>819150</xdr:colOff>
      <xdr:row>10</xdr:row>
      <xdr:rowOff>312420</xdr:rowOff>
    </xdr:to>
    <xdr:sp macro="[0]!UnhideOtherEntity" textlink="">
      <xdr:nvSpPr>
        <xdr:cNvPr id="5" name="Rectangle 4">
          <a:extLst>
            <a:ext uri="{FF2B5EF4-FFF2-40B4-BE49-F238E27FC236}">
              <a16:creationId xmlns:a16="http://schemas.microsoft.com/office/drawing/2014/main" id="{00000000-0008-0000-0900-000005000000}"/>
            </a:ext>
          </a:extLst>
        </xdr:cNvPr>
        <xdr:cNvSpPr/>
      </xdr:nvSpPr>
      <xdr:spPr bwMode="auto">
        <a:xfrm>
          <a:off x="11487150" y="10039350"/>
          <a:ext cx="457200" cy="236220"/>
        </a:xfrm>
        <a:prstGeom prst="rect">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lang="en-US" sz="1200" b="1"/>
            <a:t>Yes</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energy.ca.gov/funding-opportunities/funding-resources/ecams-resources/budget-category-guidance" TargetMode="External"/><Relationship Id="rId1" Type="http://schemas.openxmlformats.org/officeDocument/2006/relationships/hyperlink" Target="https://www.energy.ca.gov/funding-opportunities/funding-resources/ecams-resources"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B050"/>
  </sheetPr>
  <dimension ref="A1:DE67"/>
  <sheetViews>
    <sheetView zoomScaleNormal="100" workbookViewId="0">
      <selection activeCell="A118" sqref="A118:XFD120"/>
    </sheetView>
  </sheetViews>
  <sheetFormatPr defaultRowHeight="12.75"/>
  <cols>
    <col min="1" max="5" width="25.5703125" customWidth="1"/>
    <col min="6" max="9" width="2.5703125" customWidth="1"/>
    <col min="10" max="15" width="15.42578125" style="111" customWidth="1"/>
    <col min="16" max="109" width="9.140625" style="111"/>
  </cols>
  <sheetData>
    <row r="1" spans="1:10" ht="15" customHeight="1" thickBot="1">
      <c r="A1" s="118" t="str">
        <f>'Category Budget'!$A$1</f>
        <v>Template Version 6/09/2024</v>
      </c>
      <c r="B1" s="118"/>
      <c r="C1" s="277" t="str">
        <f>CONCATENATE('Category Budget'!$B$1," ",'Category Budget'!$E$1)</f>
        <v xml:space="preserve"> </v>
      </c>
      <c r="D1" s="277"/>
      <c r="E1" s="277"/>
      <c r="J1" s="110" t="s">
        <v>0</v>
      </c>
    </row>
    <row r="2" spans="1:10" ht="30" customHeight="1" thickBot="1">
      <c r="A2" s="281" t="s">
        <v>1</v>
      </c>
      <c r="B2" s="282"/>
      <c r="C2" s="282"/>
      <c r="D2" s="282"/>
      <c r="E2" s="283"/>
      <c r="J2" s="120"/>
    </row>
    <row r="3" spans="1:10" ht="36" customHeight="1">
      <c r="A3" s="250" t="s">
        <v>695</v>
      </c>
      <c r="B3" s="251"/>
      <c r="C3" s="251"/>
      <c r="D3" s="251"/>
      <c r="E3" s="252"/>
    </row>
    <row r="4" spans="1:10" ht="36" customHeight="1">
      <c r="A4" s="271" t="s">
        <v>826</v>
      </c>
      <c r="B4" s="272"/>
      <c r="C4" s="272"/>
      <c r="D4" s="272"/>
      <c r="E4" s="273"/>
    </row>
    <row r="5" spans="1:10" ht="18" customHeight="1">
      <c r="A5" s="284" t="s">
        <v>725</v>
      </c>
      <c r="B5" s="285"/>
      <c r="C5" s="285"/>
      <c r="D5" s="285"/>
      <c r="E5" s="286"/>
      <c r="J5" s="112"/>
    </row>
    <row r="6" spans="1:10" ht="36" customHeight="1">
      <c r="A6" s="287" t="s">
        <v>726</v>
      </c>
      <c r="B6" s="288"/>
      <c r="C6" s="288"/>
      <c r="D6" s="288"/>
      <c r="E6" s="289"/>
      <c r="J6" s="117"/>
    </row>
    <row r="7" spans="1:10" ht="18" customHeight="1">
      <c r="A7" s="287" t="s">
        <v>696</v>
      </c>
      <c r="B7" s="288"/>
      <c r="C7" s="288"/>
      <c r="D7" s="288"/>
      <c r="E7" s="289"/>
    </row>
    <row r="8" spans="1:10" ht="54" customHeight="1">
      <c r="A8" s="296" t="s">
        <v>827</v>
      </c>
      <c r="B8" s="297"/>
      <c r="C8" s="297"/>
      <c r="D8" s="297"/>
      <c r="E8" s="298"/>
    </row>
    <row r="9" spans="1:10" ht="72" customHeight="1">
      <c r="A9" s="287" t="s">
        <v>717</v>
      </c>
      <c r="B9" s="288"/>
      <c r="C9" s="288"/>
      <c r="D9" s="288"/>
      <c r="E9" s="289"/>
    </row>
    <row r="10" spans="1:10" ht="72" customHeight="1">
      <c r="A10" s="284" t="s">
        <v>697</v>
      </c>
      <c r="B10" s="285"/>
      <c r="C10" s="285"/>
      <c r="D10" s="285"/>
      <c r="E10" s="286"/>
    </row>
    <row r="11" spans="1:10" ht="36" customHeight="1">
      <c r="A11" s="284" t="s">
        <v>727</v>
      </c>
      <c r="B11" s="285"/>
      <c r="C11" s="285"/>
      <c r="D11" s="285"/>
      <c r="E11" s="286"/>
    </row>
    <row r="12" spans="1:10" ht="54" customHeight="1">
      <c r="A12" s="293" t="s">
        <v>709</v>
      </c>
      <c r="B12" s="294"/>
      <c r="C12" s="294"/>
      <c r="D12" s="294"/>
      <c r="E12" s="295"/>
    </row>
    <row r="13" spans="1:10" ht="54" customHeight="1">
      <c r="A13" s="293" t="s">
        <v>710</v>
      </c>
      <c r="B13" s="294"/>
      <c r="C13" s="294"/>
      <c r="D13" s="294"/>
      <c r="E13" s="295"/>
    </row>
    <row r="14" spans="1:10" ht="36" customHeight="1">
      <c r="A14" s="311" t="s">
        <v>718</v>
      </c>
      <c r="B14" s="312"/>
      <c r="C14" s="312"/>
      <c r="D14" s="312"/>
      <c r="E14" s="313"/>
    </row>
    <row r="15" spans="1:10" ht="36" customHeight="1">
      <c r="A15" s="271" t="s">
        <v>728</v>
      </c>
      <c r="B15" s="272"/>
      <c r="C15" s="272"/>
      <c r="D15" s="272"/>
      <c r="E15" s="273"/>
    </row>
    <row r="16" spans="1:10" ht="135" hidden="1" customHeight="1">
      <c r="A16" s="271" t="s">
        <v>729</v>
      </c>
      <c r="B16" s="272"/>
      <c r="C16" s="272"/>
      <c r="D16" s="272"/>
      <c r="E16" s="273"/>
    </row>
    <row r="17" spans="1:109" ht="51" hidden="1" customHeight="1">
      <c r="A17" s="271" t="s">
        <v>730</v>
      </c>
      <c r="B17" s="272"/>
      <c r="C17" s="272"/>
      <c r="D17" s="272"/>
      <c r="E17" s="273"/>
    </row>
    <row r="18" spans="1:109" ht="48.75" customHeight="1">
      <c r="A18" s="271" t="s">
        <v>731</v>
      </c>
      <c r="B18" s="272"/>
      <c r="C18" s="272"/>
      <c r="D18" s="272"/>
      <c r="E18" s="273"/>
    </row>
    <row r="19" spans="1:109" ht="33.75" customHeight="1">
      <c r="A19" s="271" t="s">
        <v>732</v>
      </c>
      <c r="B19" s="272"/>
      <c r="C19" s="272"/>
      <c r="D19" s="272"/>
      <c r="E19" s="273"/>
    </row>
    <row r="20" spans="1:109" ht="36" customHeight="1">
      <c r="A20" s="271" t="s">
        <v>733</v>
      </c>
      <c r="B20" s="272"/>
      <c r="C20" s="272"/>
      <c r="D20" s="272"/>
      <c r="E20" s="273"/>
    </row>
    <row r="21" spans="1:109" ht="18" customHeight="1">
      <c r="A21" s="317" t="s">
        <v>734</v>
      </c>
      <c r="B21" s="318"/>
      <c r="C21" s="318"/>
      <c r="D21" s="318"/>
      <c r="E21" s="319"/>
    </row>
    <row r="22" spans="1:109" ht="18" customHeight="1">
      <c r="A22" s="320" t="s">
        <v>2</v>
      </c>
      <c r="B22" s="321"/>
      <c r="C22" s="321"/>
      <c r="D22" s="321"/>
      <c r="E22" s="322"/>
    </row>
    <row r="23" spans="1:109" s="109" customFormat="1" ht="18" customHeight="1">
      <c r="A23" s="329" t="s">
        <v>3</v>
      </c>
      <c r="B23" s="330"/>
      <c r="C23" s="330"/>
      <c r="D23" s="330"/>
      <c r="E23" s="331"/>
      <c r="J23" s="111"/>
      <c r="K23" s="111"/>
      <c r="L23" s="111"/>
      <c r="M23" s="111"/>
      <c r="N23" s="111"/>
      <c r="O23" s="111"/>
      <c r="P23" s="111"/>
      <c r="Q23" s="111"/>
      <c r="R23" s="111"/>
      <c r="S23" s="111"/>
      <c r="T23" s="111"/>
      <c r="U23" s="111"/>
      <c r="V23" s="111"/>
      <c r="W23" s="111"/>
      <c r="X23" s="111"/>
      <c r="Y23" s="111"/>
      <c r="Z23" s="111"/>
      <c r="AA23" s="111"/>
      <c r="AB23" s="111"/>
      <c r="AC23" s="111"/>
      <c r="AD23" s="111"/>
      <c r="AE23" s="111"/>
      <c r="AF23" s="111"/>
      <c r="AG23" s="111"/>
      <c r="AH23" s="111"/>
      <c r="AI23" s="111"/>
      <c r="AJ23" s="111"/>
      <c r="AK23" s="111"/>
      <c r="AL23" s="111"/>
      <c r="AM23" s="111"/>
      <c r="AN23" s="111"/>
      <c r="AO23" s="111"/>
      <c r="AP23" s="111"/>
      <c r="AQ23" s="111"/>
      <c r="AR23" s="111"/>
      <c r="AS23" s="111"/>
      <c r="AT23" s="111"/>
      <c r="AU23" s="111"/>
      <c r="AV23" s="111"/>
      <c r="AW23" s="111"/>
      <c r="AX23" s="111"/>
      <c r="AY23" s="111"/>
      <c r="AZ23" s="111"/>
      <c r="BA23" s="111"/>
      <c r="BB23" s="111"/>
      <c r="BC23" s="111"/>
      <c r="BD23" s="111"/>
      <c r="BE23" s="111"/>
      <c r="BF23" s="111"/>
      <c r="BG23" s="111"/>
      <c r="BH23" s="111"/>
      <c r="BI23" s="111"/>
      <c r="BJ23" s="111"/>
      <c r="BK23" s="111"/>
      <c r="BL23" s="111"/>
      <c r="BM23" s="111"/>
      <c r="BN23" s="111"/>
      <c r="BO23" s="111"/>
      <c r="BP23" s="111"/>
      <c r="BQ23" s="111"/>
      <c r="BR23" s="111"/>
      <c r="BS23" s="111"/>
      <c r="BT23" s="111"/>
      <c r="BU23" s="111"/>
      <c r="BV23" s="111"/>
      <c r="BW23" s="111"/>
      <c r="BX23" s="111"/>
      <c r="BY23" s="111"/>
      <c r="BZ23" s="111"/>
      <c r="CA23" s="111"/>
      <c r="CB23" s="111"/>
      <c r="CC23" s="111"/>
      <c r="CD23" s="111"/>
      <c r="CE23" s="111"/>
      <c r="CF23" s="111"/>
      <c r="CG23" s="111"/>
      <c r="CH23" s="111"/>
      <c r="CI23" s="111"/>
      <c r="CJ23" s="111"/>
      <c r="CK23" s="111"/>
      <c r="CL23" s="111"/>
      <c r="CM23" s="111"/>
      <c r="CN23" s="111"/>
      <c r="CO23" s="111"/>
      <c r="CP23" s="111"/>
      <c r="CQ23" s="111"/>
      <c r="CR23" s="111"/>
      <c r="CS23" s="111"/>
      <c r="CT23" s="111"/>
      <c r="CU23" s="111"/>
      <c r="CV23" s="111"/>
      <c r="CW23" s="111"/>
      <c r="CX23" s="111"/>
      <c r="CY23" s="111"/>
      <c r="CZ23" s="111"/>
      <c r="DA23" s="111"/>
      <c r="DB23" s="111"/>
      <c r="DC23" s="111"/>
      <c r="DD23" s="111"/>
      <c r="DE23" s="111"/>
    </row>
    <row r="24" spans="1:109" ht="18" customHeight="1">
      <c r="A24" s="314" t="s">
        <v>828</v>
      </c>
      <c r="B24" s="315"/>
      <c r="C24" s="315"/>
      <c r="D24" s="315"/>
      <c r="E24" s="316"/>
    </row>
    <row r="25" spans="1:109" ht="54" hidden="1" customHeight="1">
      <c r="A25" s="314" t="s">
        <v>4</v>
      </c>
      <c r="B25" s="315"/>
      <c r="C25" s="315"/>
      <c r="D25" s="315"/>
      <c r="E25" s="316"/>
    </row>
    <row r="26" spans="1:109" ht="36" customHeight="1">
      <c r="A26" s="314" t="s">
        <v>5</v>
      </c>
      <c r="B26" s="315"/>
      <c r="C26" s="315"/>
      <c r="D26" s="315"/>
      <c r="E26" s="316"/>
      <c r="J26" s="113"/>
      <c r="K26" s="113"/>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13"/>
      <c r="AV26" s="113"/>
      <c r="AW26" s="113"/>
      <c r="AX26" s="113"/>
      <c r="AY26" s="113"/>
      <c r="AZ26" s="113"/>
      <c r="BA26" s="113"/>
      <c r="BB26" s="113"/>
      <c r="BC26" s="113"/>
      <c r="BD26" s="113"/>
      <c r="BE26" s="113"/>
      <c r="BF26" s="113"/>
      <c r="BG26" s="113"/>
      <c r="BH26" s="113"/>
      <c r="BI26" s="113"/>
      <c r="BJ26" s="113"/>
      <c r="BK26" s="113"/>
      <c r="BL26" s="113"/>
      <c r="BM26" s="113"/>
      <c r="BN26" s="113"/>
      <c r="BO26" s="113"/>
      <c r="BP26" s="113"/>
      <c r="BQ26" s="113"/>
      <c r="BR26" s="113"/>
      <c r="BS26" s="113"/>
      <c r="BT26" s="113"/>
      <c r="BU26" s="113"/>
      <c r="BV26" s="113"/>
      <c r="BW26" s="113"/>
      <c r="BX26" s="113"/>
      <c r="BY26" s="113"/>
      <c r="BZ26" s="113"/>
      <c r="CA26" s="113"/>
      <c r="CB26" s="113"/>
      <c r="CC26" s="113"/>
      <c r="CD26" s="113"/>
      <c r="CE26" s="113"/>
      <c r="CF26" s="113"/>
      <c r="CG26" s="113"/>
      <c r="CH26" s="113"/>
      <c r="CI26" s="113"/>
      <c r="CJ26" s="113"/>
      <c r="CK26" s="113"/>
      <c r="CL26" s="113"/>
      <c r="CM26" s="113"/>
      <c r="CN26" s="113"/>
      <c r="CO26" s="113"/>
      <c r="CP26" s="113"/>
      <c r="CQ26" s="113"/>
      <c r="CR26" s="113"/>
      <c r="CS26" s="113"/>
      <c r="CT26" s="113"/>
      <c r="CU26" s="113"/>
      <c r="CV26" s="113"/>
      <c r="CW26" s="113"/>
      <c r="CX26" s="113"/>
      <c r="CY26" s="113"/>
      <c r="CZ26" s="113"/>
      <c r="DA26" s="113"/>
      <c r="DB26" s="113"/>
      <c r="DC26" s="113"/>
      <c r="DD26" s="113"/>
      <c r="DE26" s="113"/>
    </row>
    <row r="27" spans="1:109" ht="18" customHeight="1">
      <c r="A27" s="320" t="s">
        <v>6</v>
      </c>
      <c r="B27" s="321"/>
      <c r="C27" s="321"/>
      <c r="D27" s="321"/>
      <c r="E27" s="322"/>
      <c r="J27" s="113"/>
      <c r="K27" s="113"/>
      <c r="L27" s="113"/>
      <c r="M27" s="113"/>
      <c r="N27" s="113"/>
      <c r="O27" s="113"/>
      <c r="P27" s="113"/>
      <c r="Q27" s="113"/>
      <c r="R27" s="113"/>
      <c r="S27" s="113"/>
      <c r="T27" s="113"/>
      <c r="U27" s="113"/>
      <c r="V27" s="113"/>
      <c r="W27" s="113"/>
      <c r="X27" s="113"/>
      <c r="Y27" s="113"/>
      <c r="Z27" s="113"/>
      <c r="AA27" s="113"/>
      <c r="AB27" s="113"/>
      <c r="AC27" s="113"/>
      <c r="AD27" s="113"/>
      <c r="AE27" s="113"/>
      <c r="AF27" s="113"/>
      <c r="AG27" s="113"/>
      <c r="AH27" s="113"/>
      <c r="AI27" s="113"/>
      <c r="AJ27" s="113"/>
      <c r="AK27" s="113"/>
      <c r="AL27" s="113"/>
      <c r="AM27" s="113"/>
      <c r="AN27" s="113"/>
      <c r="AO27" s="113"/>
      <c r="AP27" s="113"/>
      <c r="AQ27" s="113"/>
      <c r="AR27" s="113"/>
      <c r="AS27" s="113"/>
      <c r="AT27" s="113"/>
      <c r="AU27" s="113"/>
      <c r="AV27" s="113"/>
      <c r="AW27" s="113"/>
      <c r="AX27" s="113"/>
      <c r="AY27" s="113"/>
      <c r="AZ27" s="113"/>
      <c r="BA27" s="113"/>
      <c r="BB27" s="113"/>
      <c r="BC27" s="113"/>
      <c r="BD27" s="113"/>
      <c r="BE27" s="113"/>
      <c r="BF27" s="113"/>
      <c r="BG27" s="113"/>
      <c r="BH27" s="113"/>
      <c r="BI27" s="113"/>
      <c r="BJ27" s="113"/>
      <c r="BK27" s="113"/>
      <c r="BL27" s="113"/>
      <c r="BM27" s="113"/>
      <c r="BN27" s="113"/>
      <c r="BO27" s="113"/>
      <c r="BP27" s="113"/>
      <c r="BQ27" s="113"/>
      <c r="BR27" s="113"/>
      <c r="BS27" s="113"/>
      <c r="BT27" s="113"/>
      <c r="BU27" s="113"/>
      <c r="BV27" s="113"/>
      <c r="BW27" s="113"/>
      <c r="BX27" s="113"/>
      <c r="BY27" s="113"/>
      <c r="BZ27" s="113"/>
      <c r="CA27" s="113"/>
      <c r="CB27" s="113"/>
      <c r="CC27" s="113"/>
      <c r="CD27" s="113"/>
      <c r="CE27" s="113"/>
      <c r="CF27" s="113"/>
      <c r="CG27" s="113"/>
      <c r="CH27" s="113"/>
      <c r="CI27" s="113"/>
      <c r="CJ27" s="113"/>
      <c r="CK27" s="113"/>
      <c r="CL27" s="113"/>
      <c r="CM27" s="113"/>
      <c r="CN27" s="113"/>
      <c r="CO27" s="113"/>
      <c r="CP27" s="113"/>
      <c r="CQ27" s="113"/>
      <c r="CR27" s="113"/>
      <c r="CS27" s="113"/>
      <c r="CT27" s="113"/>
      <c r="CU27" s="113"/>
      <c r="CV27" s="113"/>
      <c r="CW27" s="113"/>
      <c r="CX27" s="113"/>
      <c r="CY27" s="113"/>
      <c r="CZ27" s="113"/>
      <c r="DA27" s="113"/>
      <c r="DB27" s="113"/>
      <c r="DC27" s="113"/>
      <c r="DD27" s="113"/>
      <c r="DE27" s="113"/>
    </row>
    <row r="28" spans="1:109" ht="18" customHeight="1">
      <c r="A28" s="332" t="s">
        <v>719</v>
      </c>
      <c r="B28" s="333"/>
      <c r="C28" s="333"/>
      <c r="D28" s="333"/>
      <c r="E28" s="334"/>
    </row>
    <row r="29" spans="1:109" ht="36" customHeight="1">
      <c r="A29" s="314" t="s">
        <v>7</v>
      </c>
      <c r="B29" s="315"/>
      <c r="C29" s="315"/>
      <c r="D29" s="315"/>
      <c r="E29" s="316"/>
    </row>
    <row r="30" spans="1:109" ht="18" hidden="1" customHeight="1">
      <c r="A30" s="320" t="s">
        <v>8</v>
      </c>
      <c r="B30" s="321"/>
      <c r="C30" s="321"/>
      <c r="D30" s="321"/>
      <c r="E30" s="322"/>
    </row>
    <row r="31" spans="1:109" ht="36" hidden="1" customHeight="1">
      <c r="A31" s="323" t="s">
        <v>720</v>
      </c>
      <c r="B31" s="324"/>
      <c r="C31" s="324"/>
      <c r="D31" s="324"/>
      <c r="E31" s="325"/>
    </row>
    <row r="32" spans="1:109" ht="36" hidden="1" customHeight="1">
      <c r="A32" s="314" t="s">
        <v>9</v>
      </c>
      <c r="B32" s="315"/>
      <c r="C32" s="315"/>
      <c r="D32" s="315"/>
      <c r="E32" s="316"/>
    </row>
    <row r="33" spans="1:109" ht="72" hidden="1" customHeight="1">
      <c r="A33" s="326" t="s">
        <v>721</v>
      </c>
      <c r="B33" s="327"/>
      <c r="C33" s="327"/>
      <c r="D33" s="327"/>
      <c r="E33" s="328"/>
    </row>
    <row r="34" spans="1:109" ht="15.75">
      <c r="A34" s="247" t="s">
        <v>735</v>
      </c>
      <c r="B34" s="248"/>
      <c r="C34" s="248"/>
      <c r="D34" s="248"/>
      <c r="E34" s="249"/>
    </row>
    <row r="35" spans="1:109" ht="37.5" customHeight="1">
      <c r="A35" s="253" t="s">
        <v>722</v>
      </c>
      <c r="B35" s="254"/>
      <c r="C35" s="254"/>
      <c r="D35" s="254"/>
      <c r="E35" s="255"/>
      <c r="J35" s="117"/>
    </row>
    <row r="36" spans="1:109" ht="18" hidden="1" customHeight="1">
      <c r="A36" s="256" t="s">
        <v>10</v>
      </c>
      <c r="B36" s="257"/>
      <c r="C36" s="257"/>
      <c r="D36" s="257"/>
      <c r="E36" s="258"/>
    </row>
    <row r="37" spans="1:109" ht="18" hidden="1" customHeight="1">
      <c r="A37" s="256" t="s">
        <v>11</v>
      </c>
      <c r="B37" s="257"/>
      <c r="C37" s="257"/>
      <c r="D37" s="257"/>
      <c r="E37" s="258"/>
    </row>
    <row r="38" spans="1:109" ht="29.45" hidden="1" customHeight="1">
      <c r="A38" s="256" t="s">
        <v>12</v>
      </c>
      <c r="B38" s="257"/>
      <c r="C38" s="257"/>
      <c r="D38" s="257"/>
      <c r="E38" s="258"/>
    </row>
    <row r="39" spans="1:109" ht="75.75" customHeight="1">
      <c r="A39" s="256" t="s">
        <v>815</v>
      </c>
      <c r="B39" s="257"/>
      <c r="C39" s="257"/>
      <c r="D39" s="257"/>
      <c r="E39" s="258"/>
    </row>
    <row r="40" spans="1:109" ht="36" hidden="1" customHeight="1">
      <c r="A40" s="256" t="s">
        <v>723</v>
      </c>
      <c r="B40" s="257"/>
      <c r="C40" s="257"/>
      <c r="D40" s="257"/>
      <c r="E40" s="258"/>
      <c r="J40" s="211"/>
      <c r="K40" s="211"/>
      <c r="L40" s="211"/>
      <c r="M40" s="211"/>
      <c r="N40" s="211"/>
      <c r="O40" s="211"/>
      <c r="P40" s="211"/>
      <c r="Q40" s="211"/>
      <c r="R40" s="211"/>
      <c r="S40" s="211"/>
      <c r="T40" s="211"/>
      <c r="U40" s="211"/>
      <c r="V40" s="211"/>
      <c r="W40" s="211"/>
      <c r="X40" s="211"/>
      <c r="Y40" s="211"/>
      <c r="Z40" s="211"/>
      <c r="AA40" s="211"/>
      <c r="AB40" s="211"/>
      <c r="AC40" s="211"/>
      <c r="AD40" s="211"/>
      <c r="AE40" s="211"/>
      <c r="AF40" s="211"/>
      <c r="AG40" s="211"/>
      <c r="AH40" s="211"/>
      <c r="AI40" s="211"/>
      <c r="AJ40" s="211"/>
      <c r="AK40" s="211"/>
      <c r="AL40" s="211"/>
      <c r="AM40" s="211"/>
      <c r="AN40" s="211"/>
      <c r="AO40" s="211"/>
      <c r="AP40" s="211"/>
      <c r="AQ40" s="211"/>
      <c r="AR40" s="211"/>
      <c r="AS40" s="211"/>
      <c r="AT40" s="211"/>
      <c r="AU40" s="211"/>
      <c r="AV40" s="211"/>
      <c r="AW40" s="211"/>
      <c r="AX40" s="211"/>
      <c r="AY40" s="211"/>
      <c r="AZ40" s="211"/>
      <c r="BA40" s="211"/>
      <c r="BB40" s="211"/>
      <c r="BC40" s="211"/>
      <c r="BD40" s="211"/>
      <c r="BE40" s="211"/>
      <c r="BF40" s="211"/>
      <c r="BG40" s="211"/>
      <c r="BH40" s="211"/>
      <c r="BI40" s="211"/>
      <c r="BJ40" s="211"/>
      <c r="BK40" s="211"/>
      <c r="BL40" s="211"/>
      <c r="BM40" s="211"/>
      <c r="BN40" s="211"/>
      <c r="BO40" s="211"/>
      <c r="BP40" s="211"/>
      <c r="BQ40" s="211"/>
      <c r="BR40" s="211"/>
      <c r="BS40" s="211"/>
      <c r="BT40" s="211"/>
      <c r="BU40" s="211"/>
      <c r="BV40" s="211"/>
      <c r="BW40" s="211"/>
      <c r="BX40" s="211"/>
      <c r="BY40" s="211"/>
      <c r="BZ40" s="211"/>
      <c r="CA40" s="211"/>
      <c r="CB40" s="211"/>
      <c r="CC40" s="211"/>
      <c r="CD40" s="211"/>
      <c r="CE40" s="211"/>
      <c r="CF40" s="211"/>
      <c r="CG40" s="211"/>
      <c r="CH40" s="211"/>
      <c r="CI40" s="211"/>
      <c r="CJ40" s="211"/>
      <c r="CK40" s="211"/>
      <c r="CL40" s="211"/>
      <c r="CM40" s="211"/>
      <c r="CN40" s="211"/>
      <c r="CO40" s="211"/>
      <c r="CP40" s="211"/>
      <c r="CQ40" s="211"/>
      <c r="CR40" s="211"/>
      <c r="CS40" s="211"/>
      <c r="CT40" s="211"/>
      <c r="CU40" s="211"/>
      <c r="CV40" s="211"/>
      <c r="CW40" s="211"/>
      <c r="CX40" s="211"/>
      <c r="CY40" s="211"/>
      <c r="CZ40" s="211"/>
      <c r="DA40" s="211"/>
      <c r="DB40" s="211"/>
      <c r="DC40" s="211"/>
      <c r="DD40" s="211"/>
      <c r="DE40" s="211"/>
    </row>
    <row r="41" spans="1:109" ht="51.75" customHeight="1">
      <c r="A41" s="256" t="s">
        <v>724</v>
      </c>
      <c r="B41" s="257"/>
      <c r="C41" s="257"/>
      <c r="D41" s="257"/>
      <c r="E41" s="258"/>
      <c r="J41" s="117"/>
    </row>
    <row r="42" spans="1:109" ht="18" hidden="1" customHeight="1">
      <c r="A42" s="259" t="s">
        <v>13</v>
      </c>
      <c r="B42" s="260"/>
      <c r="C42" s="260"/>
      <c r="D42" s="260"/>
      <c r="E42" s="261"/>
      <c r="J42" s="117"/>
    </row>
    <row r="43" spans="1:109" ht="18" customHeight="1">
      <c r="A43" s="265" t="s">
        <v>829</v>
      </c>
      <c r="B43" s="266"/>
      <c r="C43" s="266"/>
      <c r="D43" s="266"/>
      <c r="E43" s="267"/>
      <c r="J43" s="117"/>
    </row>
    <row r="44" spans="1:109" ht="18" customHeight="1">
      <c r="A44" s="268" t="s">
        <v>830</v>
      </c>
      <c r="B44" s="269"/>
      <c r="C44" s="269"/>
      <c r="D44" s="269"/>
      <c r="E44" s="270"/>
      <c r="J44" s="117"/>
    </row>
    <row r="45" spans="1:109" ht="18" customHeight="1">
      <c r="A45" s="268" t="s">
        <v>698</v>
      </c>
      <c r="B45" s="269"/>
      <c r="C45" s="269"/>
      <c r="D45" s="269"/>
      <c r="E45" s="270"/>
      <c r="J45" s="117"/>
    </row>
    <row r="46" spans="1:109" ht="72" hidden="1" customHeight="1">
      <c r="A46" s="274" t="s">
        <v>699</v>
      </c>
      <c r="B46" s="275"/>
      <c r="C46" s="275"/>
      <c r="D46" s="275"/>
      <c r="E46" s="276"/>
      <c r="J46" s="117"/>
    </row>
    <row r="47" spans="1:109" ht="24" customHeight="1">
      <c r="A47" s="274" t="s">
        <v>831</v>
      </c>
      <c r="B47" s="275"/>
      <c r="C47" s="275"/>
      <c r="D47" s="275"/>
      <c r="E47" s="276"/>
      <c r="J47" s="117"/>
    </row>
    <row r="48" spans="1:109" ht="18" customHeight="1">
      <c r="A48" s="274" t="s">
        <v>711</v>
      </c>
      <c r="B48" s="275"/>
      <c r="C48" s="275"/>
      <c r="D48" s="275"/>
      <c r="E48" s="276"/>
      <c r="J48" s="117"/>
    </row>
    <row r="49" spans="1:10" ht="12.95" customHeight="1">
      <c r="A49" s="268"/>
      <c r="B49" s="269"/>
      <c r="C49" s="269"/>
      <c r="D49" s="269"/>
      <c r="E49" s="270"/>
      <c r="J49" s="117"/>
    </row>
    <row r="50" spans="1:10" ht="54" customHeight="1">
      <c r="A50" s="268" t="s">
        <v>700</v>
      </c>
      <c r="B50" s="269"/>
      <c r="C50" s="269"/>
      <c r="D50" s="269"/>
      <c r="E50" s="270"/>
      <c r="J50" s="117"/>
    </row>
    <row r="51" spans="1:10" ht="18" customHeight="1">
      <c r="A51" s="342" t="s">
        <v>702</v>
      </c>
      <c r="B51" s="275"/>
      <c r="C51" s="275"/>
      <c r="D51" s="275"/>
      <c r="E51" s="276"/>
      <c r="J51" s="117"/>
    </row>
    <row r="52" spans="1:10" ht="36" customHeight="1">
      <c r="A52" s="305" t="s">
        <v>703</v>
      </c>
      <c r="B52" s="306"/>
      <c r="C52" s="306"/>
      <c r="D52" s="306"/>
      <c r="E52" s="307"/>
      <c r="J52" s="117"/>
    </row>
    <row r="53" spans="1:10" ht="12.95" customHeight="1">
      <c r="A53" s="308"/>
      <c r="B53" s="309"/>
      <c r="C53" s="309"/>
      <c r="D53" s="309"/>
      <c r="E53" s="310"/>
    </row>
    <row r="54" spans="1:10" ht="18" customHeight="1">
      <c r="A54" s="339" t="s">
        <v>701</v>
      </c>
      <c r="B54" s="340"/>
      <c r="C54" s="340"/>
      <c r="D54" s="340"/>
      <c r="E54" s="341"/>
    </row>
    <row r="55" spans="1:10" ht="12.95" customHeight="1">
      <c r="A55" s="271"/>
      <c r="B55" s="272"/>
      <c r="C55" s="272"/>
      <c r="D55" s="272"/>
      <c r="E55" s="273"/>
    </row>
    <row r="56" spans="1:10" ht="36" customHeight="1">
      <c r="A56" s="262" t="s">
        <v>704</v>
      </c>
      <c r="B56" s="263"/>
      <c r="C56" s="263"/>
      <c r="D56" s="263"/>
      <c r="E56" s="264"/>
    </row>
    <row r="57" spans="1:10" ht="54" customHeight="1">
      <c r="A57" s="343" t="s">
        <v>736</v>
      </c>
      <c r="B57" s="344"/>
      <c r="C57" s="344"/>
      <c r="D57" s="344"/>
      <c r="E57" s="345"/>
    </row>
    <row r="58" spans="1:10" ht="20.100000000000001" customHeight="1">
      <c r="A58" s="346" t="s">
        <v>14</v>
      </c>
      <c r="B58" s="347"/>
      <c r="C58" s="347"/>
      <c r="D58" s="347"/>
      <c r="E58" s="348"/>
    </row>
    <row r="59" spans="1:10" ht="20.100000000000001" customHeight="1" thickBot="1">
      <c r="A59" s="302" t="s">
        <v>714</v>
      </c>
      <c r="B59" s="303"/>
      <c r="C59" s="303"/>
      <c r="D59" s="303"/>
      <c r="E59" s="304"/>
    </row>
    <row r="60" spans="1:10" ht="36" customHeight="1">
      <c r="A60" s="250" t="s">
        <v>740</v>
      </c>
      <c r="B60" s="251"/>
      <c r="C60" s="251"/>
      <c r="D60" s="251"/>
      <c r="E60" s="252"/>
    </row>
    <row r="61" spans="1:10" ht="90" hidden="1" customHeight="1">
      <c r="A61" s="299" t="s">
        <v>737</v>
      </c>
      <c r="B61" s="300"/>
      <c r="C61" s="300"/>
      <c r="D61" s="300"/>
      <c r="E61" s="301"/>
      <c r="F61" s="23"/>
      <c r="J61" s="117" t="s">
        <v>713</v>
      </c>
    </row>
    <row r="62" spans="1:10" ht="90" hidden="1" customHeight="1">
      <c r="A62" s="290" t="s">
        <v>738</v>
      </c>
      <c r="B62" s="291"/>
      <c r="C62" s="291"/>
      <c r="D62" s="291"/>
      <c r="E62" s="292"/>
      <c r="F62" s="23"/>
      <c r="G62" s="23"/>
    </row>
    <row r="63" spans="1:10" ht="90" hidden="1" customHeight="1" thickBot="1">
      <c r="A63" s="278" t="s">
        <v>739</v>
      </c>
      <c r="B63" s="279"/>
      <c r="C63" s="279"/>
      <c r="D63" s="279"/>
      <c r="E63" s="280"/>
      <c r="G63" s="23"/>
    </row>
    <row r="64" spans="1:10" ht="12.95" customHeight="1">
      <c r="A64" s="308"/>
      <c r="B64" s="309"/>
      <c r="C64" s="309"/>
      <c r="D64" s="309"/>
      <c r="E64" s="310"/>
    </row>
    <row r="65" spans="1:5" ht="54" customHeight="1" thickBot="1">
      <c r="A65" s="336" t="s">
        <v>716</v>
      </c>
      <c r="B65" s="337"/>
      <c r="C65" s="337"/>
      <c r="D65" s="337"/>
      <c r="E65" s="338"/>
    </row>
    <row r="67" spans="1:5" ht="54" customHeight="1">
      <c r="A67" s="335" t="s">
        <v>694</v>
      </c>
      <c r="B67" s="335"/>
      <c r="C67" s="335"/>
      <c r="D67" s="335"/>
      <c r="E67" s="335"/>
    </row>
  </sheetData>
  <sheetProtection algorithmName="SHA-512" hashValue="hRmliiYM+SxUDzUAnqj1TxavoqZYag6OSQUdb42K+w7APe0MfpSoyO1Tw/52OTC55ibInezFzTpZvoSrIF4JZg==" saltValue="3woln5v1pOU9VE2l45OMEQ==" spinCount="100000" sheet="1" formatColumns="0" formatRows="0"/>
  <mergeCells count="66">
    <mergeCell ref="A67:E67"/>
    <mergeCell ref="A65:E65"/>
    <mergeCell ref="A54:E54"/>
    <mergeCell ref="A47:E47"/>
    <mergeCell ref="A48:E48"/>
    <mergeCell ref="A49:E49"/>
    <mergeCell ref="A50:E50"/>
    <mergeCell ref="A51:E51"/>
    <mergeCell ref="A64:E64"/>
    <mergeCell ref="A57:E57"/>
    <mergeCell ref="A58:E58"/>
    <mergeCell ref="A7:E7"/>
    <mergeCell ref="A4:E4"/>
    <mergeCell ref="A15:E15"/>
    <mergeCell ref="A16:E16"/>
    <mergeCell ref="A9:E9"/>
    <mergeCell ref="A30:E30"/>
    <mergeCell ref="A31:E31"/>
    <mergeCell ref="A32:E32"/>
    <mergeCell ref="A33:E33"/>
    <mergeCell ref="A23:E23"/>
    <mergeCell ref="A25:E25"/>
    <mergeCell ref="A26:E26"/>
    <mergeCell ref="A27:E27"/>
    <mergeCell ref="A29:E29"/>
    <mergeCell ref="A28:E28"/>
    <mergeCell ref="A17:E17"/>
    <mergeCell ref="A18:E18"/>
    <mergeCell ref="A19:E19"/>
    <mergeCell ref="A14:E14"/>
    <mergeCell ref="A24:E24"/>
    <mergeCell ref="A20:E20"/>
    <mergeCell ref="A21:E21"/>
    <mergeCell ref="A22:E22"/>
    <mergeCell ref="C1:E1"/>
    <mergeCell ref="A63:E63"/>
    <mergeCell ref="A2:E2"/>
    <mergeCell ref="A5:E5"/>
    <mergeCell ref="A6:E6"/>
    <mergeCell ref="A10:E10"/>
    <mergeCell ref="A62:E62"/>
    <mergeCell ref="A11:E11"/>
    <mergeCell ref="A12:E12"/>
    <mergeCell ref="A13:E13"/>
    <mergeCell ref="A8:E8"/>
    <mergeCell ref="A3:E3"/>
    <mergeCell ref="A61:E61"/>
    <mergeCell ref="A59:E59"/>
    <mergeCell ref="A52:E52"/>
    <mergeCell ref="A53:E53"/>
    <mergeCell ref="A34:E34"/>
    <mergeCell ref="A60:E60"/>
    <mergeCell ref="A35:E35"/>
    <mergeCell ref="A36:E36"/>
    <mergeCell ref="A37:E37"/>
    <mergeCell ref="A38:E38"/>
    <mergeCell ref="A39:E39"/>
    <mergeCell ref="A41:E41"/>
    <mergeCell ref="A42:E42"/>
    <mergeCell ref="A56:E56"/>
    <mergeCell ref="A43:E43"/>
    <mergeCell ref="A44:E44"/>
    <mergeCell ref="A40:E40"/>
    <mergeCell ref="A55:E55"/>
    <mergeCell ref="A45:E45"/>
    <mergeCell ref="A46:E46"/>
  </mergeCells>
  <dataValidations count="1">
    <dataValidation allowBlank="1" showErrorMessage="1" prompt="These are the instructions for the Proposal Budget." sqref="A2" xr:uid="{D2785072-4C5D-4587-A078-1DA4E5BE8453}"/>
  </dataValidations>
  <hyperlinks>
    <hyperlink ref="A58" r:id="rId1" xr:uid="{945BB32E-47C2-420E-86C6-554AC4602C02}"/>
    <hyperlink ref="A59" r:id="rId2" xr:uid="{CA6565B0-8179-4BD1-A390-A81F56869D9D}"/>
  </hyperlinks>
  <printOptions horizontalCentered="1"/>
  <pageMargins left="0.25" right="0.25" top="0.75" bottom="0.75" header="0.25" footer="0.25"/>
  <pageSetup scale="79" fitToHeight="20" orientation="portrait" r:id="rId3"/>
  <headerFooter>
    <oddFooter>&amp;CPage &amp;P of &amp;N</oddFooter>
  </headerFooter>
  <rowBreaks count="2" manualBreakCount="2">
    <brk id="33" max="4" man="1"/>
    <brk id="66"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tabColor theme="1"/>
    <pageSetUpPr fitToPage="1"/>
  </sheetPr>
  <dimension ref="A1:H26"/>
  <sheetViews>
    <sheetView workbookViewId="0">
      <selection activeCell="A28" sqref="A28"/>
    </sheetView>
  </sheetViews>
  <sheetFormatPr defaultRowHeight="12.75"/>
  <cols>
    <col min="1" max="1" width="100.5703125" style="96" customWidth="1"/>
    <col min="7" max="7" width="8.5703125" customWidth="1"/>
  </cols>
  <sheetData>
    <row r="1" spans="1:8" ht="15" customHeight="1" thickBot="1">
      <c r="A1" s="96" t="str">
        <f>'Category Budget'!$A$1</f>
        <v>Template Version 6/09/2024</v>
      </c>
      <c r="B1" s="119"/>
      <c r="C1" s="119"/>
      <c r="D1" s="119"/>
      <c r="E1" s="119"/>
      <c r="F1" s="119"/>
    </row>
    <row r="2" spans="1:8" ht="21" customHeight="1" thickBot="1">
      <c r="A2" s="91" t="s">
        <v>675</v>
      </c>
    </row>
    <row r="3" spans="1:8" ht="15.95" customHeight="1">
      <c r="A3" s="92" t="s">
        <v>676</v>
      </c>
    </row>
    <row r="4" spans="1:8" ht="15.95" customHeight="1">
      <c r="A4" s="92" t="s">
        <v>677</v>
      </c>
    </row>
    <row r="5" spans="1:8" ht="15.95" customHeight="1">
      <c r="A5" s="92" t="s">
        <v>22</v>
      </c>
    </row>
    <row r="6" spans="1:8" ht="15.95" customHeight="1">
      <c r="A6" s="93"/>
    </row>
    <row r="7" spans="1:8" ht="15.95" customHeight="1" thickBot="1">
      <c r="A7" s="93"/>
    </row>
    <row r="8" spans="1:8" ht="21" customHeight="1" thickBot="1">
      <c r="A8" s="94" t="s">
        <v>678</v>
      </c>
    </row>
    <row r="9" spans="1:8" ht="15.95" customHeight="1">
      <c r="A9" s="92" t="s">
        <v>679</v>
      </c>
    </row>
    <row r="10" spans="1:8" ht="15.95" customHeight="1">
      <c r="A10" s="92" t="s">
        <v>680</v>
      </c>
    </row>
    <row r="11" spans="1:8" ht="15.95" customHeight="1">
      <c r="A11" s="92" t="s">
        <v>681</v>
      </c>
      <c r="F11" s="169" t="s">
        <v>691</v>
      </c>
      <c r="G11" s="111"/>
      <c r="H11" s="111"/>
    </row>
    <row r="12" spans="1:8" ht="15.95" customHeight="1">
      <c r="A12" s="92" t="s">
        <v>682</v>
      </c>
    </row>
    <row r="13" spans="1:8" ht="15.95" customHeight="1">
      <c r="A13" s="92" t="s">
        <v>683</v>
      </c>
    </row>
    <row r="14" spans="1:8" ht="15.95" customHeight="1">
      <c r="A14" s="92" t="s">
        <v>684</v>
      </c>
    </row>
    <row r="15" spans="1:8" ht="15.95" customHeight="1">
      <c r="A15" s="92" t="s">
        <v>685</v>
      </c>
    </row>
    <row r="16" spans="1:8" ht="15.95" customHeight="1">
      <c r="A16" s="92" t="s">
        <v>23</v>
      </c>
    </row>
    <row r="17" spans="1:1" ht="15.95" customHeight="1">
      <c r="A17" s="93"/>
    </row>
    <row r="18" spans="1:1" ht="15.95" customHeight="1" thickBot="1">
      <c r="A18" s="93"/>
    </row>
    <row r="19" spans="1:1" ht="21" customHeight="1" thickBot="1">
      <c r="A19" s="91" t="s">
        <v>686</v>
      </c>
    </row>
    <row r="20" spans="1:1" ht="15.95" customHeight="1">
      <c r="A20" s="92" t="s">
        <v>687</v>
      </c>
    </row>
    <row r="21" spans="1:1" ht="15.95" customHeight="1">
      <c r="A21" s="92" t="s">
        <v>688</v>
      </c>
    </row>
    <row r="22" spans="1:1" ht="15.95" customHeight="1">
      <c r="A22" s="92" t="s">
        <v>689</v>
      </c>
    </row>
    <row r="23" spans="1:1" ht="15.95" customHeight="1" thickBot="1">
      <c r="A23" s="95" t="s">
        <v>651</v>
      </c>
    </row>
    <row r="24" spans="1:1" ht="18.75" thickBot="1">
      <c r="A24" s="91" t="s">
        <v>820</v>
      </c>
    </row>
    <row r="25" spans="1:1" ht="15">
      <c r="A25" s="92" t="s">
        <v>821</v>
      </c>
    </row>
    <row r="26" spans="1:1" ht="15.75" thickBot="1">
      <c r="A26" s="95" t="s">
        <v>822</v>
      </c>
    </row>
  </sheetData>
  <sheetProtection formatColumns="0" formatRows="0"/>
  <printOptions horizontalCentered="1"/>
  <pageMargins left="0.25" right="0.25" top="0.75" bottom="0.75" header="0.25" footer="0.25"/>
  <pageSetup fitToHeight="20" orientation="portrait" r:id="rId1"/>
  <headerFooter>
    <oddFooter>&amp;CPage &amp;P of &amp;N</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00B050"/>
    <pageSetUpPr fitToPage="1"/>
  </sheetPr>
  <dimension ref="A1:DO32"/>
  <sheetViews>
    <sheetView tabSelected="1" zoomScale="90" zoomScaleNormal="90" zoomScalePageLayoutView="70" workbookViewId="0">
      <selection activeCell="A21" sqref="A21"/>
    </sheetView>
  </sheetViews>
  <sheetFormatPr defaultColWidth="9.140625" defaultRowHeight="12.75"/>
  <cols>
    <col min="1" max="1" width="54.5703125" customWidth="1"/>
    <col min="2" max="2" width="24.5703125" customWidth="1"/>
    <col min="3" max="3" width="24.5703125" hidden="1" customWidth="1"/>
    <col min="4" max="5" width="24.5703125" customWidth="1"/>
    <col min="6" max="9" width="2.5703125" customWidth="1"/>
    <col min="10" max="10" width="2.5703125" style="111" customWidth="1"/>
    <col min="11" max="11" width="16.5703125" style="111" customWidth="1"/>
    <col min="12" max="12" width="16.5703125" style="111" hidden="1" customWidth="1"/>
    <col min="13" max="14" width="16.5703125" style="111" customWidth="1"/>
    <col min="15" max="15" width="2.5703125" style="111" customWidth="1"/>
    <col min="16" max="16" width="16.5703125" style="111" customWidth="1"/>
    <col min="17" max="17" width="16.5703125" style="111" hidden="1" customWidth="1"/>
    <col min="18" max="19" width="16.5703125" style="111" customWidth="1"/>
    <col min="20" max="20" width="2.5703125" style="111" customWidth="1"/>
    <col min="21" max="111" width="9.140625" style="111"/>
  </cols>
  <sheetData>
    <row r="1" spans="1:111" ht="15" customHeight="1">
      <c r="A1" s="165" t="s">
        <v>799</v>
      </c>
      <c r="B1" s="232"/>
      <c r="C1" s="232"/>
      <c r="D1" s="232"/>
      <c r="E1" s="144"/>
      <c r="J1" s="110" t="s">
        <v>0</v>
      </c>
      <c r="M1" s="117"/>
    </row>
    <row r="2" spans="1:111" ht="24.95" customHeight="1" thickBot="1">
      <c r="A2" s="241" t="s">
        <v>15</v>
      </c>
      <c r="B2" s="241"/>
      <c r="C2" s="241"/>
      <c r="D2" s="241"/>
      <c r="E2" s="241"/>
      <c r="F2" s="11"/>
      <c r="J2" s="120"/>
    </row>
    <row r="3" spans="1:111" s="5" customFormat="1" ht="36" customHeight="1" thickBot="1">
      <c r="A3" s="244" t="s">
        <v>16</v>
      </c>
      <c r="B3" s="245"/>
      <c r="C3" s="245"/>
      <c r="D3" s="245"/>
      <c r="E3" s="246"/>
      <c r="F3"/>
      <c r="G3" s="145"/>
      <c r="H3" s="145"/>
      <c r="I3" s="145"/>
      <c r="J3" s="121"/>
      <c r="K3" s="214" t="s">
        <v>17</v>
      </c>
      <c r="L3" s="215"/>
      <c r="M3" s="215"/>
      <c r="N3" s="215"/>
      <c r="O3" s="215"/>
      <c r="P3" s="215"/>
      <c r="Q3" s="215"/>
      <c r="R3" s="215"/>
      <c r="S3" s="216"/>
      <c r="T3" s="111"/>
      <c r="U3" s="111"/>
      <c r="V3" s="111"/>
      <c r="W3" s="111"/>
      <c r="X3" s="111"/>
      <c r="Y3" s="111"/>
      <c r="Z3" s="111"/>
      <c r="AA3" s="111"/>
      <c r="AB3" s="111"/>
      <c r="AC3" s="111"/>
      <c r="AD3" s="111"/>
      <c r="AE3" s="111"/>
      <c r="AF3" s="111"/>
      <c r="AG3" s="111"/>
      <c r="AH3" s="111"/>
      <c r="AI3" s="111"/>
      <c r="AJ3" s="111"/>
      <c r="AK3" s="111"/>
      <c r="AL3" s="111"/>
      <c r="AM3" s="111"/>
      <c r="AN3" s="111"/>
      <c r="AO3" s="111"/>
      <c r="AP3" s="111"/>
      <c r="AQ3" s="111"/>
      <c r="AR3" s="111"/>
      <c r="AS3" s="111"/>
      <c r="AT3" s="111"/>
      <c r="AU3" s="111"/>
      <c r="AV3" s="111"/>
      <c r="AW3" s="111"/>
      <c r="AX3" s="111"/>
      <c r="AY3" s="111"/>
      <c r="AZ3" s="111"/>
      <c r="BA3" s="111"/>
      <c r="BB3" s="111"/>
      <c r="BC3" s="111"/>
      <c r="BD3" s="111"/>
      <c r="BE3" s="111"/>
      <c r="BF3" s="111"/>
      <c r="BG3" s="111"/>
      <c r="BH3" s="111"/>
      <c r="BI3" s="111"/>
      <c r="BJ3" s="111"/>
      <c r="BK3" s="111"/>
      <c r="BL3" s="111"/>
      <c r="BM3" s="111"/>
      <c r="BN3" s="111"/>
      <c r="BO3" s="111"/>
      <c r="BP3" s="111"/>
      <c r="BQ3" s="111"/>
      <c r="BR3" s="111"/>
      <c r="BS3" s="111"/>
      <c r="BT3" s="111"/>
      <c r="BU3" s="111"/>
      <c r="BV3" s="111"/>
      <c r="BW3" s="111"/>
      <c r="BX3" s="111"/>
      <c r="BY3" s="111"/>
      <c r="BZ3" s="111"/>
      <c r="CA3" s="111"/>
      <c r="CB3" s="111"/>
      <c r="CC3" s="111"/>
      <c r="CD3" s="111"/>
      <c r="CE3" s="111"/>
      <c r="CF3" s="111"/>
      <c r="CG3" s="111"/>
      <c r="CH3" s="111"/>
      <c r="CI3" s="111"/>
      <c r="CJ3" s="111"/>
      <c r="CK3" s="111"/>
      <c r="CL3" s="111"/>
      <c r="CM3" s="111"/>
      <c r="CN3" s="111"/>
      <c r="CO3" s="111"/>
      <c r="CP3" s="111"/>
      <c r="CQ3" s="111"/>
      <c r="CR3" s="111"/>
      <c r="CS3" s="111"/>
      <c r="CT3" s="111"/>
      <c r="CU3" s="111"/>
      <c r="CV3" s="111"/>
      <c r="CW3" s="111"/>
      <c r="CX3" s="111"/>
      <c r="CY3" s="111"/>
      <c r="CZ3" s="111"/>
      <c r="DA3" s="111"/>
      <c r="DB3" s="111"/>
      <c r="DC3" s="111"/>
      <c r="DD3" s="111"/>
      <c r="DE3" s="111"/>
      <c r="DF3" s="111"/>
      <c r="DG3" s="111"/>
    </row>
    <row r="4" spans="1:111" s="5" customFormat="1" ht="21" customHeight="1">
      <c r="A4" s="115" t="s">
        <v>690</v>
      </c>
      <c r="B4" s="239" t="s">
        <v>853</v>
      </c>
      <c r="C4" s="239"/>
      <c r="D4" s="239"/>
      <c r="E4" s="240"/>
      <c r="F4"/>
      <c r="G4" s="145"/>
      <c r="H4" s="145"/>
      <c r="I4" s="145"/>
      <c r="J4" s="121"/>
      <c r="K4" s="217" t="s">
        <v>18</v>
      </c>
      <c r="L4" s="218"/>
      <c r="M4" s="218"/>
      <c r="N4" s="219"/>
      <c r="O4" s="111"/>
      <c r="P4" s="226" t="s">
        <v>19</v>
      </c>
      <c r="Q4" s="218"/>
      <c r="R4" s="218"/>
      <c r="S4" s="227"/>
      <c r="T4" s="111"/>
      <c r="U4" s="111"/>
      <c r="V4" s="111"/>
      <c r="W4" s="111"/>
      <c r="X4" s="111"/>
      <c r="Y4" s="111"/>
      <c r="Z4" s="111"/>
      <c r="AA4" s="111"/>
      <c r="AB4" s="117"/>
      <c r="AC4" s="111"/>
      <c r="AD4" s="111"/>
      <c r="AE4" s="111"/>
      <c r="AF4" s="111"/>
      <c r="AG4" s="111"/>
      <c r="AH4" s="111"/>
      <c r="AI4" s="111"/>
      <c r="AJ4" s="111"/>
      <c r="AK4" s="111"/>
      <c r="AL4" s="111"/>
      <c r="AM4" s="111"/>
      <c r="AN4" s="111"/>
      <c r="AO4" s="111"/>
      <c r="AP4" s="111"/>
      <c r="AQ4" s="111"/>
      <c r="AR4" s="111"/>
      <c r="AS4" s="111"/>
      <c r="AT4" s="111"/>
      <c r="AU4" s="111"/>
      <c r="AV4" s="111"/>
      <c r="AW4" s="111"/>
      <c r="AX4" s="111"/>
      <c r="AY4" s="111"/>
      <c r="AZ4" s="111"/>
      <c r="BA4" s="111"/>
      <c r="BB4" s="111"/>
      <c r="BC4" s="111"/>
      <c r="BD4" s="111"/>
      <c r="BE4" s="111"/>
      <c r="BF4" s="111"/>
      <c r="BG4" s="111"/>
      <c r="BH4" s="111"/>
      <c r="BI4" s="111"/>
      <c r="BJ4" s="111"/>
      <c r="BK4" s="111"/>
      <c r="BL4" s="111"/>
      <c r="BM4" s="111"/>
      <c r="BN4" s="111"/>
      <c r="BO4" s="111"/>
      <c r="BP4" s="111"/>
      <c r="BQ4" s="111"/>
      <c r="BR4" s="111"/>
      <c r="BS4" s="111"/>
      <c r="BT4" s="111"/>
      <c r="BU4" s="111"/>
      <c r="BV4" s="111"/>
      <c r="BW4" s="111"/>
      <c r="BX4" s="111"/>
      <c r="BY4" s="111"/>
      <c r="BZ4" s="111"/>
      <c r="CA4" s="111"/>
      <c r="CB4" s="111"/>
      <c r="CC4" s="111"/>
      <c r="CD4" s="111"/>
      <c r="CE4" s="111"/>
      <c r="CF4" s="111"/>
      <c r="CG4" s="111"/>
      <c r="CH4" s="111"/>
      <c r="CI4" s="111"/>
      <c r="CJ4" s="111"/>
      <c r="CK4" s="111"/>
      <c r="CL4" s="111"/>
      <c r="CM4" s="111"/>
      <c r="CN4" s="111"/>
      <c r="CO4" s="111"/>
      <c r="CP4" s="111"/>
      <c r="CQ4" s="111"/>
      <c r="CR4" s="111"/>
      <c r="CS4" s="111"/>
      <c r="CT4" s="111"/>
      <c r="CU4" s="111"/>
      <c r="CV4" s="111"/>
      <c r="CW4" s="111"/>
      <c r="CX4" s="111"/>
      <c r="CY4" s="111"/>
      <c r="CZ4" s="111"/>
      <c r="DA4" s="111"/>
      <c r="DB4" s="111"/>
      <c r="DC4" s="111"/>
      <c r="DD4" s="111"/>
      <c r="DE4" s="111"/>
      <c r="DF4" s="111"/>
      <c r="DG4" s="111"/>
    </row>
    <row r="5" spans="1:111" ht="48" customHeight="1" thickBot="1">
      <c r="A5" s="116" t="s">
        <v>20</v>
      </c>
      <c r="B5" s="242" t="s">
        <v>21</v>
      </c>
      <c r="C5" s="242"/>
      <c r="D5" s="242"/>
      <c r="E5" s="243"/>
      <c r="F5" s="145"/>
      <c r="J5" s="122"/>
      <c r="K5" s="220"/>
      <c r="L5" s="221"/>
      <c r="M5" s="221"/>
      <c r="N5" s="222"/>
      <c r="P5" s="228"/>
      <c r="Q5" s="221"/>
      <c r="R5" s="221"/>
      <c r="S5" s="229"/>
    </row>
    <row r="6" spans="1:111" ht="21" customHeight="1" thickBot="1">
      <c r="A6" s="233" t="s">
        <v>677</v>
      </c>
      <c r="B6" s="234"/>
      <c r="C6" s="234"/>
      <c r="D6" s="234"/>
      <c r="E6" s="235"/>
      <c r="J6" s="123"/>
      <c r="K6" s="220"/>
      <c r="L6" s="221"/>
      <c r="M6" s="221"/>
      <c r="N6" s="222"/>
      <c r="P6" s="228"/>
      <c r="Q6" s="221"/>
      <c r="R6" s="221"/>
      <c r="S6" s="229"/>
    </row>
    <row r="7" spans="1:111" ht="21" customHeight="1" thickBot="1">
      <c r="A7" s="236" t="s">
        <v>23</v>
      </c>
      <c r="B7" s="237"/>
      <c r="C7" s="237"/>
      <c r="D7" s="237"/>
      <c r="E7" s="238"/>
      <c r="J7" s="122"/>
      <c r="K7" s="223"/>
      <c r="L7" s="221"/>
      <c r="M7" s="224"/>
      <c r="N7" s="225"/>
      <c r="P7" s="230"/>
      <c r="Q7" s="221"/>
      <c r="R7" s="224"/>
      <c r="S7" s="231"/>
    </row>
    <row r="8" spans="1:111" ht="48" customHeight="1">
      <c r="A8" s="12" t="s">
        <v>24</v>
      </c>
      <c r="B8" s="180" t="s">
        <v>25</v>
      </c>
      <c r="C8" s="181" t="s">
        <v>756</v>
      </c>
      <c r="D8" s="188" t="s">
        <v>26</v>
      </c>
      <c r="E8" s="13" t="s">
        <v>27</v>
      </c>
      <c r="J8" s="123"/>
      <c r="K8" s="124" t="s">
        <v>25</v>
      </c>
      <c r="L8" s="189" t="str">
        <f>$C$8</f>
        <v>[Other Entity] Share</v>
      </c>
      <c r="M8" s="183" t="str">
        <f>$D$8</f>
        <v>Match Share</v>
      </c>
      <c r="N8" s="125" t="s">
        <v>27</v>
      </c>
      <c r="O8" s="126"/>
      <c r="P8" s="125" t="s">
        <v>25</v>
      </c>
      <c r="Q8" s="189" t="str">
        <f>$C$8</f>
        <v>[Other Entity] Share</v>
      </c>
      <c r="R8" s="183" t="str">
        <f>$D$8</f>
        <v>Match Share</v>
      </c>
      <c r="S8" s="127" t="s">
        <v>27</v>
      </c>
    </row>
    <row r="9" spans="1:111" ht="38.1" hidden="1" customHeight="1">
      <c r="A9" s="14" t="s">
        <v>28</v>
      </c>
      <c r="B9" s="80">
        <f>'Direct Labor'!E215</f>
        <v>0</v>
      </c>
      <c r="C9" s="80">
        <f>'Direct Labor'!F215</f>
        <v>0</v>
      </c>
      <c r="D9" s="80">
        <f>'Direct Labor'!G215</f>
        <v>0</v>
      </c>
      <c r="E9" s="81">
        <f>'Direct Labor'!H215</f>
        <v>0</v>
      </c>
      <c r="J9" s="123"/>
      <c r="K9" s="139">
        <v>0</v>
      </c>
      <c r="L9" s="157">
        <v>0</v>
      </c>
      <c r="M9" s="140">
        <v>0</v>
      </c>
      <c r="N9" s="140">
        <v>0</v>
      </c>
      <c r="P9" s="132" t="str">
        <f t="shared" ref="P9:P20" si="0">IF(B9=K9,"Pass","Fail")</f>
        <v>Pass</v>
      </c>
      <c r="Q9" s="132" t="str">
        <f t="shared" ref="Q9:Q20" si="1">IF(C9=L9,"Pass","Fail")</f>
        <v>Pass</v>
      </c>
      <c r="R9" s="132" t="str">
        <f t="shared" ref="R9:R20" si="2">IF(D9=M9,"Pass","Fail")</f>
        <v>Pass</v>
      </c>
      <c r="S9" s="133" t="str">
        <f t="shared" ref="S9:S20" si="3">IF(E9=N9,"Pass","Fail")</f>
        <v>Pass</v>
      </c>
    </row>
    <row r="10" spans="1:111" ht="38.1" hidden="1" customHeight="1">
      <c r="A10" s="14" t="s">
        <v>29</v>
      </c>
      <c r="B10" s="80">
        <f>'Fringe Benefits'!E106</f>
        <v>0</v>
      </c>
      <c r="C10" s="80">
        <f>'Fringe Benefits'!F106</f>
        <v>0</v>
      </c>
      <c r="D10" s="80">
        <f>'Fringe Benefits'!G106</f>
        <v>0</v>
      </c>
      <c r="E10" s="81">
        <f>'Fringe Benefits'!H106</f>
        <v>0</v>
      </c>
      <c r="J10" s="123"/>
      <c r="K10" s="139">
        <v>0</v>
      </c>
      <c r="L10" s="157">
        <v>0</v>
      </c>
      <c r="M10" s="140">
        <v>0</v>
      </c>
      <c r="N10" s="140">
        <v>0</v>
      </c>
      <c r="P10" s="132" t="str">
        <f t="shared" si="0"/>
        <v>Pass</v>
      </c>
      <c r="Q10" s="132" t="str">
        <f t="shared" si="1"/>
        <v>Pass</v>
      </c>
      <c r="R10" s="132" t="str">
        <f t="shared" si="2"/>
        <v>Pass</v>
      </c>
      <c r="S10" s="133" t="str">
        <f t="shared" si="3"/>
        <v>Pass</v>
      </c>
    </row>
    <row r="11" spans="1:111" ht="38.1" hidden="1" customHeight="1">
      <c r="A11" s="15" t="s">
        <v>30</v>
      </c>
      <c r="B11" s="35">
        <f>SUM(B9:B10)</f>
        <v>0</v>
      </c>
      <c r="C11" s="35">
        <f>SUM(C9:C10)</f>
        <v>0</v>
      </c>
      <c r="D11" s="35">
        <f>SUM(D9:D10)</f>
        <v>0</v>
      </c>
      <c r="E11" s="38">
        <f>SUM(E9:E10)</f>
        <v>0</v>
      </c>
      <c r="J11" s="128"/>
      <c r="K11" s="139">
        <v>0</v>
      </c>
      <c r="L11" s="157">
        <v>0</v>
      </c>
      <c r="M11" s="140">
        <v>0</v>
      </c>
      <c r="N11" s="140">
        <v>0</v>
      </c>
      <c r="O11" s="113"/>
      <c r="P11" s="132" t="str">
        <f t="shared" si="0"/>
        <v>Pass</v>
      </c>
      <c r="Q11" s="132" t="str">
        <f t="shared" si="1"/>
        <v>Pass</v>
      </c>
      <c r="R11" s="132" t="str">
        <f t="shared" si="2"/>
        <v>Pass</v>
      </c>
      <c r="S11" s="133" t="str">
        <f t="shared" si="3"/>
        <v>Pass</v>
      </c>
      <c r="T11" s="113"/>
      <c r="U11" s="113"/>
      <c r="V11" s="113"/>
      <c r="W11" s="113"/>
      <c r="X11" s="113"/>
      <c r="Y11" s="113"/>
      <c r="Z11" s="113"/>
      <c r="AA11" s="113"/>
      <c r="AB11" s="113"/>
      <c r="AC11" s="113"/>
      <c r="AD11" s="113"/>
      <c r="AE11" s="113"/>
      <c r="AF11" s="113"/>
      <c r="AG11" s="113"/>
      <c r="AH11" s="113"/>
      <c r="AI11" s="113"/>
      <c r="AJ11" s="113"/>
      <c r="AK11" s="113"/>
      <c r="AL11" s="113"/>
      <c r="AM11" s="113"/>
      <c r="AN11" s="113"/>
      <c r="AO11" s="113"/>
      <c r="AP11" s="113"/>
      <c r="AQ11" s="113"/>
      <c r="AR11" s="113"/>
      <c r="AS11" s="113"/>
      <c r="AT11" s="113"/>
      <c r="AU11" s="113"/>
      <c r="AV11" s="113"/>
      <c r="AW11" s="113"/>
      <c r="AX11" s="113"/>
      <c r="AY11" s="113"/>
      <c r="AZ11" s="113"/>
      <c r="BA11" s="113"/>
      <c r="BB11" s="113"/>
      <c r="BC11" s="113"/>
      <c r="BD11" s="113"/>
      <c r="BE11" s="113"/>
      <c r="BF11" s="113"/>
      <c r="BG11" s="113"/>
      <c r="BH11" s="113"/>
      <c r="BI11" s="113"/>
      <c r="BJ11" s="113"/>
      <c r="BK11" s="113"/>
      <c r="BL11" s="113"/>
      <c r="BM11" s="113"/>
      <c r="BN11" s="113"/>
      <c r="BO11" s="113"/>
      <c r="BP11" s="113"/>
      <c r="BQ11" s="113"/>
      <c r="BR11" s="113"/>
      <c r="BS11" s="113"/>
      <c r="BT11" s="113"/>
      <c r="BU11" s="113"/>
      <c r="BV11" s="113"/>
      <c r="BW11" s="113"/>
      <c r="BX11" s="113"/>
      <c r="BY11" s="113"/>
      <c r="BZ11" s="113"/>
      <c r="CA11" s="113"/>
      <c r="CB11" s="113"/>
      <c r="CC11" s="113"/>
      <c r="CD11" s="113"/>
      <c r="CE11" s="113"/>
      <c r="CF11" s="113"/>
      <c r="CG11" s="113"/>
      <c r="CH11" s="113"/>
      <c r="CI11" s="113"/>
      <c r="CJ11" s="113"/>
      <c r="CK11" s="113"/>
      <c r="CL11" s="113"/>
      <c r="CM11" s="113"/>
      <c r="CN11" s="113"/>
      <c r="CO11" s="113"/>
      <c r="CP11" s="113"/>
      <c r="CQ11" s="113"/>
      <c r="CR11" s="113"/>
      <c r="CS11" s="113"/>
      <c r="CT11" s="113"/>
      <c r="CU11" s="113"/>
      <c r="CV11" s="113"/>
      <c r="CW11" s="113"/>
      <c r="CX11" s="113"/>
      <c r="CY11" s="113"/>
      <c r="CZ11" s="113"/>
      <c r="DA11" s="113"/>
      <c r="DB11" s="113"/>
      <c r="DC11" s="113"/>
      <c r="DD11" s="113"/>
      <c r="DE11" s="113"/>
      <c r="DF11" s="113"/>
      <c r="DG11" s="113"/>
    </row>
    <row r="12" spans="1:111" ht="38.1" hidden="1" customHeight="1">
      <c r="A12" s="14" t="s">
        <v>31</v>
      </c>
      <c r="B12" s="80">
        <f>Travel!G56</f>
        <v>0</v>
      </c>
      <c r="C12" s="80">
        <f>Travel!H56</f>
        <v>0</v>
      </c>
      <c r="D12" s="80">
        <f>Travel!I56</f>
        <v>0</v>
      </c>
      <c r="E12" s="81">
        <f>Travel!J56</f>
        <v>0</v>
      </c>
      <c r="J12" s="128"/>
      <c r="K12" s="139">
        <v>0</v>
      </c>
      <c r="L12" s="157">
        <v>0</v>
      </c>
      <c r="M12" s="140">
        <v>0</v>
      </c>
      <c r="N12" s="140">
        <v>0</v>
      </c>
      <c r="O12" s="113"/>
      <c r="P12" s="132" t="str">
        <f t="shared" si="0"/>
        <v>Pass</v>
      </c>
      <c r="Q12" s="132" t="str">
        <f t="shared" si="1"/>
        <v>Pass</v>
      </c>
      <c r="R12" s="132" t="str">
        <f t="shared" si="2"/>
        <v>Pass</v>
      </c>
      <c r="S12" s="133" t="str">
        <f t="shared" si="3"/>
        <v>Pass</v>
      </c>
      <c r="T12" s="113"/>
      <c r="U12" s="113"/>
      <c r="V12" s="113"/>
      <c r="W12" s="113"/>
      <c r="X12" s="113"/>
      <c r="Y12" s="113"/>
      <c r="Z12" s="113"/>
      <c r="AA12" s="113"/>
      <c r="AB12" s="113"/>
      <c r="AC12" s="113"/>
      <c r="AD12" s="113"/>
      <c r="AE12" s="113"/>
      <c r="AF12" s="113"/>
      <c r="AG12" s="113"/>
      <c r="AH12" s="113"/>
      <c r="AI12" s="113"/>
      <c r="AJ12" s="113"/>
      <c r="AK12" s="113"/>
      <c r="AL12" s="113"/>
      <c r="AM12" s="113"/>
      <c r="AN12" s="113"/>
      <c r="AO12" s="113"/>
      <c r="AP12" s="113"/>
      <c r="AQ12" s="113"/>
      <c r="AR12" s="113"/>
      <c r="AS12" s="113"/>
      <c r="AT12" s="113"/>
      <c r="AU12" s="113"/>
      <c r="AV12" s="113"/>
      <c r="AW12" s="113"/>
      <c r="AX12" s="113"/>
      <c r="AY12" s="113"/>
      <c r="AZ12" s="113"/>
      <c r="BA12" s="113"/>
      <c r="BB12" s="113"/>
      <c r="BC12" s="113"/>
      <c r="BD12" s="113"/>
      <c r="BE12" s="113"/>
      <c r="BF12" s="113"/>
      <c r="BG12" s="113"/>
      <c r="BH12" s="113"/>
      <c r="BI12" s="113"/>
      <c r="BJ12" s="113"/>
      <c r="BK12" s="113"/>
      <c r="BL12" s="113"/>
      <c r="BM12" s="113"/>
      <c r="BN12" s="113"/>
      <c r="BO12" s="113"/>
      <c r="BP12" s="113"/>
      <c r="BQ12" s="113"/>
      <c r="BR12" s="113"/>
      <c r="BS12" s="113"/>
      <c r="BT12" s="113"/>
      <c r="BU12" s="113"/>
      <c r="BV12" s="113"/>
      <c r="BW12" s="113"/>
      <c r="BX12" s="113"/>
      <c r="BY12" s="113"/>
      <c r="BZ12" s="113"/>
      <c r="CA12" s="113"/>
      <c r="CB12" s="113"/>
      <c r="CC12" s="113"/>
      <c r="CD12" s="113"/>
      <c r="CE12" s="113"/>
      <c r="CF12" s="113"/>
      <c r="CG12" s="113"/>
      <c r="CH12" s="113"/>
      <c r="CI12" s="113"/>
      <c r="CJ12" s="113"/>
      <c r="CK12" s="113"/>
      <c r="CL12" s="113"/>
      <c r="CM12" s="113"/>
      <c r="CN12" s="113"/>
      <c r="CO12" s="113"/>
      <c r="CP12" s="113"/>
      <c r="CQ12" s="113"/>
      <c r="CR12" s="113"/>
      <c r="CS12" s="113"/>
      <c r="CT12" s="113"/>
      <c r="CU12" s="113"/>
      <c r="CV12" s="113"/>
      <c r="CW12" s="113"/>
      <c r="CX12" s="113"/>
      <c r="CY12" s="113"/>
      <c r="CZ12" s="113"/>
      <c r="DA12" s="113"/>
      <c r="DB12" s="113"/>
      <c r="DC12" s="113"/>
      <c r="DD12" s="113"/>
      <c r="DE12" s="113"/>
      <c r="DF12" s="113"/>
      <c r="DG12" s="113"/>
    </row>
    <row r="13" spans="1:111" ht="38.1" customHeight="1">
      <c r="A13" s="14" t="s">
        <v>32</v>
      </c>
      <c r="B13" s="80">
        <f>Equipment!J208</f>
        <v>3875000</v>
      </c>
      <c r="C13" s="80">
        <f>Equipment!K208</f>
        <v>0</v>
      </c>
      <c r="D13" s="80">
        <f>Equipment!L208</f>
        <v>968750</v>
      </c>
      <c r="E13" s="81">
        <f>Equipment!M208</f>
        <v>4843750</v>
      </c>
      <c r="J13" s="123"/>
      <c r="K13" s="139">
        <v>0</v>
      </c>
      <c r="L13" s="157">
        <v>0</v>
      </c>
      <c r="M13" s="140">
        <v>0</v>
      </c>
      <c r="N13" s="140">
        <v>0</v>
      </c>
      <c r="P13" s="132" t="str">
        <f t="shared" si="0"/>
        <v>Fail</v>
      </c>
      <c r="Q13" s="132" t="str">
        <f t="shared" si="1"/>
        <v>Pass</v>
      </c>
      <c r="R13" s="132" t="str">
        <f t="shared" si="2"/>
        <v>Fail</v>
      </c>
      <c r="S13" s="133" t="str">
        <f t="shared" si="3"/>
        <v>Fail</v>
      </c>
    </row>
    <row r="14" spans="1:111" ht="38.1" hidden="1" customHeight="1">
      <c r="A14" s="14" t="s">
        <v>33</v>
      </c>
      <c r="B14" s="80">
        <f>'Materials &amp; Misc.'!I208</f>
        <v>0</v>
      </c>
      <c r="C14" s="80">
        <f>'Materials &amp; Misc.'!J208</f>
        <v>0</v>
      </c>
      <c r="D14" s="80">
        <f>'Materials &amp; Misc.'!K208</f>
        <v>0</v>
      </c>
      <c r="E14" s="81">
        <f>'Materials &amp; Misc.'!L208</f>
        <v>0</v>
      </c>
      <c r="J14" s="123"/>
      <c r="K14" s="139">
        <v>0</v>
      </c>
      <c r="L14" s="157">
        <v>0</v>
      </c>
      <c r="M14" s="140">
        <v>0</v>
      </c>
      <c r="N14" s="140">
        <v>0</v>
      </c>
      <c r="P14" s="132" t="str">
        <f t="shared" si="0"/>
        <v>Pass</v>
      </c>
      <c r="Q14" s="132" t="str">
        <f t="shared" si="1"/>
        <v>Pass</v>
      </c>
      <c r="R14" s="132" t="str">
        <f t="shared" si="2"/>
        <v>Pass</v>
      </c>
      <c r="S14" s="133" t="str">
        <f t="shared" si="3"/>
        <v>Pass</v>
      </c>
    </row>
    <row r="15" spans="1:111" ht="38.1" customHeight="1">
      <c r="A15" s="14" t="s">
        <v>534</v>
      </c>
      <c r="B15" s="80">
        <f>Subrecipients!G115</f>
        <v>199998</v>
      </c>
      <c r="C15" s="80">
        <f>Subrecipients!H115</f>
        <v>0</v>
      </c>
      <c r="D15" s="80">
        <f>Subrecipients!I115</f>
        <v>300000</v>
      </c>
      <c r="E15" s="81">
        <f>Subrecipients!J115</f>
        <v>499998</v>
      </c>
      <c r="J15" s="123"/>
      <c r="K15" s="139">
        <v>0</v>
      </c>
      <c r="L15" s="157">
        <v>0</v>
      </c>
      <c r="M15" s="140">
        <v>0</v>
      </c>
      <c r="N15" s="140">
        <v>0</v>
      </c>
      <c r="P15" s="132" t="str">
        <f t="shared" si="0"/>
        <v>Fail</v>
      </c>
      <c r="Q15" s="132" t="str">
        <f t="shared" si="1"/>
        <v>Pass</v>
      </c>
      <c r="R15" s="132" t="str">
        <f t="shared" si="2"/>
        <v>Fail</v>
      </c>
      <c r="S15" s="133" t="str">
        <f t="shared" si="3"/>
        <v>Fail</v>
      </c>
    </row>
    <row r="16" spans="1:111" ht="38.1" hidden="1" customHeight="1">
      <c r="A16" s="15" t="s">
        <v>35</v>
      </c>
      <c r="B16" s="35">
        <f>SUM(B12:B15)</f>
        <v>4074998</v>
      </c>
      <c r="C16" s="35">
        <f>SUM(C12:C15)</f>
        <v>0</v>
      </c>
      <c r="D16" s="35">
        <f>SUM(D12:D15)</f>
        <v>1268750</v>
      </c>
      <c r="E16" s="38">
        <f>SUM(E12:E15)</f>
        <v>5343748</v>
      </c>
      <c r="J16" s="123"/>
      <c r="K16" s="139">
        <v>0</v>
      </c>
      <c r="L16" s="157">
        <v>0</v>
      </c>
      <c r="M16" s="140">
        <v>0</v>
      </c>
      <c r="N16" s="140">
        <v>0</v>
      </c>
      <c r="P16" s="132" t="str">
        <f t="shared" si="0"/>
        <v>Fail</v>
      </c>
      <c r="Q16" s="132" t="str">
        <f t="shared" si="1"/>
        <v>Pass</v>
      </c>
      <c r="R16" s="132" t="str">
        <f t="shared" si="2"/>
        <v>Fail</v>
      </c>
      <c r="S16" s="133" t="str">
        <f t="shared" si="3"/>
        <v>Fail</v>
      </c>
    </row>
    <row r="17" spans="1:119" ht="38.1" hidden="1" customHeight="1">
      <c r="A17" s="14" t="s">
        <v>36</v>
      </c>
      <c r="B17" s="80">
        <f>'Indirect Costs &amp; Profit'!L148</f>
        <v>0</v>
      </c>
      <c r="C17" s="80">
        <f>'Indirect Costs &amp; Profit'!M148</f>
        <v>0</v>
      </c>
      <c r="D17" s="80">
        <f>'Indirect Costs &amp; Profit'!N148</f>
        <v>0</v>
      </c>
      <c r="E17" s="81">
        <f>'Indirect Costs &amp; Profit'!O148</f>
        <v>0</v>
      </c>
      <c r="J17" s="123"/>
      <c r="K17" s="139">
        <v>0</v>
      </c>
      <c r="L17" s="157">
        <v>0</v>
      </c>
      <c r="M17" s="140">
        <v>0</v>
      </c>
      <c r="N17" s="140">
        <v>0</v>
      </c>
      <c r="P17" s="132" t="str">
        <f t="shared" si="0"/>
        <v>Pass</v>
      </c>
      <c r="Q17" s="132" t="str">
        <f t="shared" si="1"/>
        <v>Pass</v>
      </c>
      <c r="R17" s="132" t="str">
        <f t="shared" si="2"/>
        <v>Pass</v>
      </c>
      <c r="S17" s="133" t="str">
        <f t="shared" si="3"/>
        <v>Pass</v>
      </c>
    </row>
    <row r="18" spans="1:119" ht="38.1" hidden="1" customHeight="1">
      <c r="A18" s="16" t="s">
        <v>37</v>
      </c>
      <c r="B18" s="80">
        <f>'Indirect Costs &amp; Profit'!L159</f>
        <v>0</v>
      </c>
      <c r="C18" s="80">
        <f>'Indirect Costs &amp; Profit'!M159</f>
        <v>0</v>
      </c>
      <c r="D18" s="80">
        <f>'Indirect Costs &amp; Profit'!N159</f>
        <v>0</v>
      </c>
      <c r="E18" s="81">
        <f>'Indirect Costs &amp; Profit'!O159</f>
        <v>0</v>
      </c>
      <c r="J18" s="123"/>
      <c r="K18" s="139">
        <v>0</v>
      </c>
      <c r="L18" s="157">
        <v>0</v>
      </c>
      <c r="M18" s="140">
        <v>0</v>
      </c>
      <c r="N18" s="140">
        <v>0</v>
      </c>
      <c r="P18" s="132" t="str">
        <f t="shared" si="0"/>
        <v>Pass</v>
      </c>
      <c r="Q18" s="132" t="str">
        <f t="shared" si="1"/>
        <v>Pass</v>
      </c>
      <c r="R18" s="132" t="str">
        <f t="shared" si="2"/>
        <v>Pass</v>
      </c>
      <c r="S18" s="133" t="str">
        <f t="shared" si="3"/>
        <v>Pass</v>
      </c>
    </row>
    <row r="19" spans="1:119" ht="38.1" hidden="1" customHeight="1">
      <c r="A19" s="15" t="s">
        <v>38</v>
      </c>
      <c r="B19" s="35">
        <f>SUM(B17:B18)</f>
        <v>0</v>
      </c>
      <c r="C19" s="35">
        <f>SUM(C17:C18)</f>
        <v>0</v>
      </c>
      <c r="D19" s="35">
        <f>SUM(D17:D18)</f>
        <v>0</v>
      </c>
      <c r="E19" s="38">
        <f>SUM(E17:E18)</f>
        <v>0</v>
      </c>
      <c r="J19" s="123"/>
      <c r="K19" s="139">
        <v>0</v>
      </c>
      <c r="L19" s="157">
        <v>0</v>
      </c>
      <c r="M19" s="140">
        <v>0</v>
      </c>
      <c r="N19" s="140">
        <v>0</v>
      </c>
      <c r="P19" s="132" t="str">
        <f t="shared" si="0"/>
        <v>Pass</v>
      </c>
      <c r="Q19" s="132" t="str">
        <f t="shared" si="1"/>
        <v>Pass</v>
      </c>
      <c r="R19" s="132" t="str">
        <f t="shared" si="2"/>
        <v>Pass</v>
      </c>
      <c r="S19" s="133" t="str">
        <f t="shared" si="3"/>
        <v>Pass</v>
      </c>
    </row>
    <row r="20" spans="1:119" ht="38.1" customHeight="1" thickBot="1">
      <c r="A20" s="160" t="s">
        <v>39</v>
      </c>
      <c r="B20" s="159">
        <f>B11+B16+B19</f>
        <v>4074998</v>
      </c>
      <c r="C20" s="82">
        <f>C11+C16+C19</f>
        <v>0</v>
      </c>
      <c r="D20" s="82">
        <f>D11+D16+D19</f>
        <v>1268750</v>
      </c>
      <c r="E20" s="83">
        <f>E11+E16+E19</f>
        <v>5343748</v>
      </c>
      <c r="J20" s="123"/>
      <c r="K20" s="139">
        <v>0</v>
      </c>
      <c r="L20" s="157">
        <v>0</v>
      </c>
      <c r="M20" s="140">
        <v>0</v>
      </c>
      <c r="N20" s="140">
        <v>0</v>
      </c>
      <c r="P20" s="132" t="str">
        <f t="shared" si="0"/>
        <v>Fail</v>
      </c>
      <c r="Q20" s="132" t="str">
        <f t="shared" si="1"/>
        <v>Pass</v>
      </c>
      <c r="R20" s="132" t="str">
        <f t="shared" si="2"/>
        <v>Fail</v>
      </c>
      <c r="S20" s="133" t="str">
        <f t="shared" si="3"/>
        <v>Fail</v>
      </c>
    </row>
    <row r="21" spans="1:119" ht="30">
      <c r="A21" s="163" t="s">
        <v>817</v>
      </c>
      <c r="B21" s="161">
        <v>3000000</v>
      </c>
      <c r="J21" s="123"/>
      <c r="K21" s="139">
        <v>0</v>
      </c>
      <c r="L21" s="141"/>
      <c r="M21" s="141"/>
      <c r="N21" s="141"/>
      <c r="P21" s="132" t="str">
        <f>IF(B21=K21,"Pass","Fail")</f>
        <v>Fail</v>
      </c>
      <c r="Q21" s="134"/>
      <c r="R21" s="134"/>
      <c r="S21" s="135"/>
    </row>
    <row r="22" spans="1:119" ht="30.75" thickBot="1">
      <c r="A22" s="164" t="s">
        <v>818</v>
      </c>
      <c r="B22" s="162">
        <f>IF(B21=0,"",B21/B13)</f>
        <v>0.77419354838709675</v>
      </c>
      <c r="F22" s="4"/>
      <c r="J22" s="123"/>
      <c r="K22" s="178">
        <v>0</v>
      </c>
      <c r="L22" s="141"/>
      <c r="M22" s="141"/>
      <c r="N22" s="141"/>
      <c r="P22" s="132" t="str">
        <f>IF(B22=K22,"Pass","Fail")</f>
        <v>Fail</v>
      </c>
      <c r="Q22" s="134"/>
      <c r="R22" s="134"/>
      <c r="S22" s="135"/>
    </row>
    <row r="23" spans="1:119" ht="30" hidden="1">
      <c r="A23" s="163" t="s">
        <v>692</v>
      </c>
      <c r="B23" s="161">
        <v>3000</v>
      </c>
      <c r="K23" s="173">
        <v>0</v>
      </c>
      <c r="L23" s="174"/>
      <c r="M23" s="174"/>
      <c r="N23" s="174"/>
      <c r="O23" s="158"/>
      <c r="P23" s="175" t="str">
        <f>IF(B23=K23,"Pass","Fail")</f>
        <v>Fail</v>
      </c>
      <c r="Q23" s="176"/>
      <c r="R23" s="176"/>
      <c r="S23" s="177"/>
    </row>
    <row r="24" spans="1:119" ht="30.75" hidden="1" thickBot="1">
      <c r="A24" s="164" t="s">
        <v>693</v>
      </c>
      <c r="B24" s="162">
        <f>IF(B23=0,"",B23/B20)</f>
        <v>7.36196680341929E-4</v>
      </c>
      <c r="K24" s="142">
        <v>0</v>
      </c>
      <c r="L24" s="143"/>
      <c r="M24" s="143"/>
      <c r="N24" s="143"/>
      <c r="O24" s="129"/>
      <c r="P24" s="136" t="str">
        <f>IF(B24=K24,"Pass","Fail")</f>
        <v>Fail</v>
      </c>
      <c r="Q24" s="137"/>
      <c r="R24" s="137"/>
      <c r="S24" s="138"/>
    </row>
    <row r="25" spans="1:119" ht="15" customHeight="1"/>
    <row r="26" spans="1:119" s="1" customFormat="1" ht="30" customHeight="1">
      <c r="A26" s="213" t="s">
        <v>674</v>
      </c>
      <c r="B26" s="213"/>
      <c r="C26" s="213"/>
      <c r="D26" s="213"/>
      <c r="E26" s="213"/>
      <c r="F26"/>
      <c r="G26"/>
      <c r="H26"/>
      <c r="I26"/>
      <c r="J26" s="111"/>
      <c r="K26" s="111"/>
      <c r="L26" s="111"/>
      <c r="M26" s="111"/>
      <c r="N26" s="111"/>
      <c r="O26" s="111"/>
      <c r="P26" s="111"/>
      <c r="Q26" s="111"/>
      <c r="R26" s="111"/>
      <c r="S26" s="111"/>
      <c r="T26" s="111"/>
      <c r="U26" s="111"/>
      <c r="V26" s="111"/>
      <c r="W26" s="111"/>
      <c r="X26" s="111"/>
      <c r="Y26" s="111"/>
      <c r="Z26" s="111"/>
      <c r="AA26" s="111"/>
      <c r="AB26" s="111"/>
      <c r="AC26" s="111"/>
      <c r="AD26" s="111"/>
      <c r="AE26" s="111"/>
      <c r="AF26" s="111"/>
      <c r="AG26" s="111"/>
      <c r="AH26" s="111"/>
      <c r="AI26" s="111"/>
      <c r="AJ26" s="111"/>
      <c r="AK26" s="111"/>
      <c r="AL26" s="111"/>
      <c r="AM26" s="111"/>
      <c r="AN26" s="111"/>
      <c r="AO26" s="111"/>
      <c r="AP26" s="111"/>
      <c r="AQ26" s="111"/>
      <c r="AR26" s="111"/>
      <c r="AS26" s="111"/>
      <c r="AT26" s="111"/>
      <c r="AU26" s="111"/>
      <c r="AV26" s="111"/>
      <c r="AW26" s="111"/>
      <c r="AX26" s="111"/>
      <c r="AY26" s="111"/>
      <c r="AZ26" s="111"/>
      <c r="BA26" s="111"/>
      <c r="BB26" s="111"/>
      <c r="BC26" s="111"/>
      <c r="BD26" s="111"/>
      <c r="BE26" s="111"/>
      <c r="BF26" s="111"/>
      <c r="BG26" s="111"/>
      <c r="BH26" s="111"/>
      <c r="BI26" s="111"/>
      <c r="BJ26" s="111"/>
      <c r="BK26" s="111"/>
      <c r="BL26" s="111"/>
      <c r="BM26" s="111"/>
      <c r="BN26" s="111"/>
      <c r="BO26" s="111"/>
      <c r="BP26" s="111"/>
      <c r="BQ26" s="111"/>
      <c r="BR26" s="111"/>
      <c r="BS26" s="111"/>
      <c r="BT26" s="111"/>
      <c r="BU26" s="111"/>
      <c r="BV26" s="111"/>
      <c r="BW26" s="111"/>
      <c r="BX26" s="111"/>
      <c r="BY26" s="111"/>
      <c r="BZ26" s="111"/>
      <c r="CA26" s="111"/>
      <c r="CB26" s="111"/>
      <c r="CC26" s="111"/>
      <c r="CD26" s="111"/>
      <c r="CE26" s="111"/>
      <c r="CF26" s="111"/>
      <c r="CG26" s="111"/>
      <c r="CH26" s="111"/>
      <c r="CI26" s="111"/>
      <c r="CJ26" s="111"/>
      <c r="CK26" s="111"/>
      <c r="CL26" s="111"/>
      <c r="CM26" s="111"/>
      <c r="CN26" s="111"/>
      <c r="CO26" s="111"/>
      <c r="CP26" s="111"/>
      <c r="CQ26" s="111"/>
      <c r="CR26" s="111"/>
      <c r="CS26" s="111"/>
      <c r="CT26" s="111"/>
      <c r="CU26" s="111"/>
      <c r="CV26" s="111"/>
      <c r="CW26" s="111"/>
      <c r="CX26" s="111"/>
      <c r="CY26" s="111"/>
      <c r="CZ26" s="111"/>
      <c r="DA26" s="111"/>
      <c r="DB26" s="111"/>
      <c r="DC26" s="111"/>
      <c r="DD26" s="111"/>
      <c r="DE26" s="111"/>
      <c r="DF26" s="111"/>
      <c r="DG26" s="111"/>
      <c r="DH26" s="111"/>
      <c r="DI26" s="111"/>
      <c r="DJ26" s="111"/>
      <c r="DK26" s="111"/>
      <c r="DL26" s="111"/>
      <c r="DM26" s="111"/>
      <c r="DN26" s="111"/>
      <c r="DO26" s="111"/>
    </row>
    <row r="27" spans="1:119" ht="53.45" customHeight="1">
      <c r="A27" s="212" t="s">
        <v>832</v>
      </c>
      <c r="B27" s="212"/>
      <c r="C27" s="212"/>
      <c r="D27" s="212"/>
      <c r="E27" s="212"/>
    </row>
    <row r="28" spans="1:119" ht="53.45" hidden="1" customHeight="1">
      <c r="A28" s="212" t="s">
        <v>715</v>
      </c>
      <c r="B28" s="212"/>
      <c r="C28" s="212"/>
      <c r="D28" s="212"/>
      <c r="E28" s="212"/>
    </row>
    <row r="29" spans="1:119" ht="53.45" customHeight="1">
      <c r="A29" s="212" t="s">
        <v>833</v>
      </c>
      <c r="B29" s="212"/>
      <c r="C29" s="212"/>
      <c r="D29" s="212"/>
      <c r="E29" s="212"/>
    </row>
    <row r="30" spans="1:119" ht="53.45" customHeight="1">
      <c r="A30" s="212" t="s">
        <v>834</v>
      </c>
      <c r="B30" s="212"/>
      <c r="C30" s="212"/>
      <c r="D30" s="212"/>
      <c r="E30" s="212"/>
    </row>
    <row r="31" spans="1:119" ht="53.45" hidden="1" customHeight="1">
      <c r="A31" s="212" t="s">
        <v>741</v>
      </c>
      <c r="B31" s="212"/>
      <c r="C31" s="212"/>
      <c r="D31" s="212"/>
      <c r="E31" s="212"/>
    </row>
    <row r="32" spans="1:119" ht="53.45" customHeight="1">
      <c r="A32" s="212" t="s">
        <v>835</v>
      </c>
      <c r="B32" s="212"/>
      <c r="C32" s="212"/>
      <c r="D32" s="212"/>
      <c r="E32" s="212"/>
    </row>
  </sheetData>
  <sheetProtection algorithmName="SHA-512" hashValue="N7RurB+pbE+IyOpNir2sIhzpWwN/9ZfV96KBX6Y16uMcf9jTzSjijWJEtTAlYGlfYu2hkAmlesrUKxCLTWFaKA==" saltValue="9MG4UEd0rsWPylVq/CVn+A==" spinCount="100000" sheet="1" formatColumns="0" formatRows="0"/>
  <mergeCells count="17">
    <mergeCell ref="A26:E26"/>
    <mergeCell ref="K3:S3"/>
    <mergeCell ref="K4:N7"/>
    <mergeCell ref="P4:S7"/>
    <mergeCell ref="B1:D1"/>
    <mergeCell ref="A6:E6"/>
    <mergeCell ref="A7:E7"/>
    <mergeCell ref="B4:E4"/>
    <mergeCell ref="A2:E2"/>
    <mergeCell ref="B5:E5"/>
    <mergeCell ref="A3:E3"/>
    <mergeCell ref="A32:E32"/>
    <mergeCell ref="A27:E27"/>
    <mergeCell ref="A28:E28"/>
    <mergeCell ref="A29:E29"/>
    <mergeCell ref="A30:E30"/>
    <mergeCell ref="A31:E31"/>
  </mergeCells>
  <conditionalFormatting sqref="P9:S20 P21:P24">
    <cfRule type="cellIs" dxfId="3" priority="1" operator="equal">
      <formula>"Fail"</formula>
    </cfRule>
  </conditionalFormatting>
  <dataValidations count="4">
    <dataValidation allowBlank="1" showErrorMessage="1" prompt="Please enter the legal name of your organization" sqref="B4:E5" xr:uid="{00000000-0002-0000-0200-000000000000}"/>
    <dataValidation allowBlank="1" showErrorMessage="1" prompt="This is the Budget Worksheet category budget sheet" sqref="A2:E2" xr:uid="{07AD22DF-BC00-4CF7-AE12-F35DCDBEC7AB}"/>
    <dataValidation allowBlank="1" showErrorMessage="1" prompt="Enter the C E C reimburseable funds spent in california or paid to california based entities if applicable" sqref="B21 B23" xr:uid="{B9FF5D9B-66BC-4376-866E-9F5E99D3EB4F}"/>
    <dataValidation allowBlank="1" showErrorMessage="1" prompt="intentionally left blank" sqref="C21:E22" xr:uid="{4283137E-C321-456C-B2FD-F858D931F7E0}"/>
  </dataValidations>
  <printOptions horizontalCentered="1"/>
  <pageMargins left="0.25" right="0.25" top="0.75" bottom="0.75" header="0.25" footer="0.25"/>
  <pageSetup scale="81" orientation="portrait" r:id="rId1"/>
  <headerFooter>
    <oddFooter>&amp;LSeptember 2026&amp;CPage &amp;P of &amp;N&amp;RGFO-26-302
Food Production Investment Program 2026</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7825" r:id="rId4" name="Check Box 1">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7826" r:id="rId5" name="Check Box 2">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7827" r:id="rId6" name="Check Box 3">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7828" r:id="rId7" name="Check Box 4">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7829" r:id="rId8" name="Check Box 5">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7830" r:id="rId9" name="Check Box 6">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7831" r:id="rId10" name="Check Box 7">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mc:AlternateContent xmlns:mc="http://schemas.openxmlformats.org/markup-compatibility/2006">
          <mc:Choice Requires="x14">
            <control shapeId="77832" r:id="rId11" name="Check Box 8">
              <controlPr defaultSize="0" autoFill="0" autoLine="0" autoPict="0">
                <anchor moveWithCells="1" sizeWithCells="1">
                  <from>
                    <xdr:col>2</xdr:col>
                    <xdr:colOff>0</xdr:colOff>
                    <xdr:row>0</xdr:row>
                    <xdr:rowOff>0</xdr:rowOff>
                  </from>
                  <to>
                    <xdr:col>2</xdr:col>
                    <xdr:colOff>0</xdr:colOff>
                    <xdr:row>0</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ErrorMessage="1" prompt="Please select the California business certifications that apply to your organization" xr:uid="{00000000-0002-0000-0200-000003000000}">
          <x14:formula1>
            <xm:f>Lists!$A$9:$A$16</xm:f>
          </x14:formula1>
          <xm:sqref>A7:E7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5">
    <tabColor rgb="FF00B050"/>
    <pageSetUpPr fitToPage="1"/>
  </sheetPr>
  <dimension ref="A1:DO232"/>
  <sheetViews>
    <sheetView topLeftCell="A6" workbookViewId="0">
      <selection activeCell="A7" sqref="A7"/>
    </sheetView>
  </sheetViews>
  <sheetFormatPr defaultColWidth="9.140625" defaultRowHeight="12.75"/>
  <cols>
    <col min="1" max="1" width="23.42578125" style="2" customWidth="1"/>
    <col min="2" max="2" width="18.5703125" style="2" customWidth="1"/>
    <col min="3" max="3" width="10.85546875" style="20" bestFit="1" customWidth="1"/>
    <col min="4" max="4" width="15.5703125" style="2" bestFit="1" customWidth="1"/>
    <col min="5" max="7" width="15.5703125" style="1" customWidth="1"/>
    <col min="8" max="8" width="15.5703125" style="2" customWidth="1"/>
    <col min="9" max="12" width="2.5703125" style="2" customWidth="1"/>
    <col min="13" max="18" width="15.42578125" style="111" customWidth="1"/>
    <col min="19" max="112" width="9.140625" style="111"/>
    <col min="113" max="16384" width="9.140625" style="2"/>
  </cols>
  <sheetData>
    <row r="1" spans="1:112" ht="15" customHeight="1">
      <c r="A1" s="380" t="str">
        <f>'Category Budget'!$A$1</f>
        <v>Template Version 6/09/2024</v>
      </c>
      <c r="B1" s="380"/>
      <c r="C1" s="146"/>
      <c r="D1" s="147"/>
      <c r="E1" s="147"/>
      <c r="F1" s="147"/>
      <c r="G1" s="232"/>
      <c r="H1" s="232"/>
      <c r="I1" s="23"/>
      <c r="J1" s="23"/>
      <c r="K1" s="23"/>
      <c r="L1" s="23"/>
      <c r="M1" s="110" t="s">
        <v>0</v>
      </c>
    </row>
    <row r="2" spans="1:112" s="1" customFormat="1" ht="24.95" customHeight="1">
      <c r="A2" s="241" t="s">
        <v>15</v>
      </c>
      <c r="B2" s="241"/>
      <c r="C2" s="241"/>
      <c r="D2" s="241"/>
      <c r="E2" s="241"/>
      <c r="F2" s="241"/>
      <c r="G2" s="241"/>
      <c r="H2" s="241"/>
      <c r="I2" s="23"/>
      <c r="J2" s="23"/>
      <c r="K2" s="23"/>
      <c r="L2" s="23"/>
      <c r="M2" s="120"/>
      <c r="N2" s="111"/>
      <c r="O2" s="111"/>
      <c r="P2" s="111"/>
      <c r="Q2" s="111"/>
      <c r="R2" s="111"/>
      <c r="S2" s="111"/>
      <c r="T2" s="111"/>
      <c r="U2" s="111"/>
      <c r="V2" s="111"/>
      <c r="W2" s="111"/>
      <c r="X2" s="111"/>
      <c r="Y2" s="111"/>
      <c r="Z2" s="111"/>
      <c r="AA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c r="AY2" s="111"/>
      <c r="AZ2" s="111"/>
      <c r="BA2" s="111"/>
      <c r="BB2" s="111"/>
      <c r="BC2" s="111"/>
      <c r="BD2" s="111"/>
      <c r="BE2" s="111"/>
      <c r="BF2" s="111"/>
      <c r="BG2" s="111"/>
      <c r="BH2" s="111"/>
      <c r="BI2" s="111"/>
      <c r="BJ2" s="111"/>
      <c r="BK2" s="111"/>
      <c r="BL2" s="111"/>
      <c r="BM2" s="111"/>
      <c r="BN2" s="111"/>
      <c r="BO2" s="111"/>
      <c r="BP2" s="111"/>
      <c r="BQ2" s="111"/>
      <c r="BR2" s="111"/>
      <c r="BS2" s="111"/>
      <c r="BT2" s="111"/>
      <c r="BU2" s="111"/>
      <c r="BV2" s="111"/>
      <c r="BW2" s="111"/>
      <c r="BX2" s="111"/>
      <c r="BY2" s="111"/>
      <c r="BZ2" s="111"/>
      <c r="CA2" s="111"/>
      <c r="CB2" s="111"/>
      <c r="CC2" s="111"/>
      <c r="CD2" s="111"/>
      <c r="CE2" s="111"/>
      <c r="CF2" s="111"/>
      <c r="CG2" s="111"/>
      <c r="CH2" s="111"/>
      <c r="CI2" s="111"/>
      <c r="CJ2" s="111"/>
      <c r="CK2" s="111"/>
      <c r="CL2" s="111"/>
      <c r="CM2" s="111"/>
      <c r="CN2" s="111"/>
      <c r="CO2" s="111"/>
      <c r="CP2" s="111"/>
      <c r="CQ2" s="111"/>
      <c r="CR2" s="111"/>
      <c r="CS2" s="111"/>
      <c r="CT2" s="111"/>
      <c r="CU2" s="111"/>
      <c r="CV2" s="111"/>
      <c r="CW2" s="111"/>
      <c r="CX2" s="111"/>
      <c r="CY2" s="111"/>
      <c r="CZ2" s="111"/>
      <c r="DA2" s="111"/>
      <c r="DB2" s="111"/>
      <c r="DC2" s="111"/>
      <c r="DD2" s="111"/>
      <c r="DE2" s="111"/>
      <c r="DF2" s="111"/>
      <c r="DG2" s="111"/>
      <c r="DH2" s="111"/>
    </row>
    <row r="3" spans="1:112" ht="21.95" customHeight="1">
      <c r="A3" s="381" t="s">
        <v>40</v>
      </c>
      <c r="B3" s="381"/>
      <c r="C3" s="381"/>
      <c r="D3" s="381"/>
      <c r="E3" s="381"/>
      <c r="F3" s="381"/>
      <c r="G3" s="381"/>
      <c r="H3" s="381"/>
      <c r="I3" s="23"/>
      <c r="J3" s="23"/>
      <c r="K3" s="23"/>
      <c r="L3" s="23"/>
      <c r="M3" s="112"/>
    </row>
    <row r="4" spans="1:112" ht="45" customHeight="1" thickBot="1">
      <c r="A4" s="382" t="str">
        <f>CONCATENATE('Category Budget'!$B$4,":  ",'Category Budget'!$B$5)</f>
        <v>GFO-26-302:  AAA Clean Energy Inc.</v>
      </c>
      <c r="B4" s="382"/>
      <c r="C4" s="382"/>
      <c r="D4" s="382"/>
      <c r="E4" s="382"/>
      <c r="F4" s="382"/>
      <c r="G4" s="382"/>
      <c r="H4" s="382"/>
      <c r="I4" s="23"/>
      <c r="J4" s="23"/>
      <c r="K4" s="23"/>
      <c r="L4" s="23"/>
    </row>
    <row r="5" spans="1:112" ht="21.95" customHeight="1" thickBot="1">
      <c r="A5" s="374" t="s">
        <v>41</v>
      </c>
      <c r="B5" s="375"/>
      <c r="C5" s="375"/>
      <c r="D5" s="375"/>
      <c r="E5" s="375"/>
      <c r="F5" s="375"/>
      <c r="G5" s="375"/>
      <c r="H5" s="376"/>
      <c r="I5" s="23"/>
      <c r="J5" s="23"/>
      <c r="K5" s="23"/>
      <c r="L5" s="23"/>
    </row>
    <row r="6" spans="1:112" s="6" customFormat="1" ht="63.75" thickBot="1">
      <c r="A6" s="166" t="s">
        <v>42</v>
      </c>
      <c r="B6" s="167" t="s">
        <v>43</v>
      </c>
      <c r="C6" s="167" t="s">
        <v>44</v>
      </c>
      <c r="D6" s="167" t="s">
        <v>45</v>
      </c>
      <c r="E6" s="167" t="s">
        <v>46</v>
      </c>
      <c r="F6" s="168" t="str">
        <f>'Category Budget'!$C$8</f>
        <v>[Other Entity] Share</v>
      </c>
      <c r="G6" s="184" t="str">
        <f>'Category Budget'!$D$8</f>
        <v>Match Share</v>
      </c>
      <c r="H6" s="10" t="s">
        <v>27</v>
      </c>
      <c r="I6" s="145"/>
      <c r="J6" s="145"/>
      <c r="K6" s="145"/>
      <c r="L6" s="145"/>
      <c r="M6" s="111"/>
      <c r="N6" s="111"/>
      <c r="O6" s="111"/>
      <c r="P6" s="111"/>
      <c r="Q6" s="111"/>
      <c r="R6" s="111"/>
      <c r="S6" s="111"/>
      <c r="T6" s="111"/>
      <c r="U6" s="111"/>
      <c r="V6" s="111"/>
      <c r="W6" s="111"/>
      <c r="X6" s="111"/>
      <c r="Y6" s="111"/>
      <c r="Z6" s="111"/>
      <c r="AA6" s="111"/>
      <c r="AB6" s="111"/>
      <c r="AC6" s="111"/>
      <c r="AD6" s="111"/>
      <c r="AE6" s="111"/>
      <c r="AF6" s="111"/>
      <c r="AG6" s="111"/>
      <c r="AH6" s="111"/>
      <c r="AI6" s="111"/>
      <c r="AJ6" s="111"/>
      <c r="AK6" s="111"/>
      <c r="AL6" s="111"/>
      <c r="AM6" s="111"/>
      <c r="AN6" s="111"/>
      <c r="AO6" s="111"/>
      <c r="AP6" s="111"/>
      <c r="AQ6" s="111"/>
      <c r="AR6" s="111"/>
      <c r="AS6" s="111"/>
      <c r="AT6" s="111"/>
      <c r="AU6" s="111"/>
      <c r="AV6" s="111"/>
      <c r="AW6" s="111"/>
      <c r="AX6" s="111"/>
      <c r="AY6" s="111"/>
      <c r="AZ6" s="111"/>
      <c r="BA6" s="111"/>
      <c r="BB6" s="111"/>
      <c r="BC6" s="111"/>
      <c r="BD6" s="111"/>
      <c r="BE6" s="111"/>
      <c r="BF6" s="111"/>
      <c r="BG6" s="111"/>
      <c r="BH6" s="111"/>
      <c r="BI6" s="111"/>
      <c r="BJ6" s="111"/>
      <c r="BK6" s="111"/>
      <c r="BL6" s="111"/>
      <c r="BM6" s="111"/>
      <c r="BN6" s="111"/>
      <c r="BO6" s="111"/>
      <c r="BP6" s="111"/>
      <c r="BQ6" s="111"/>
      <c r="BR6" s="111"/>
      <c r="BS6" s="111"/>
      <c r="BT6" s="111"/>
      <c r="BU6" s="111"/>
      <c r="BV6" s="111"/>
      <c r="BW6" s="111"/>
      <c r="BX6" s="111"/>
      <c r="BY6" s="111"/>
      <c r="BZ6" s="111"/>
      <c r="CA6" s="111"/>
      <c r="CB6" s="111"/>
      <c r="CC6" s="111"/>
      <c r="CD6" s="111"/>
      <c r="CE6" s="111"/>
      <c r="CF6" s="111"/>
      <c r="CG6" s="111"/>
      <c r="CH6" s="111"/>
      <c r="CI6" s="111"/>
      <c r="CJ6" s="111"/>
      <c r="CK6" s="111"/>
      <c r="CL6" s="111"/>
      <c r="CM6" s="111"/>
      <c r="CN6" s="111"/>
      <c r="CO6" s="111"/>
      <c r="CP6" s="111"/>
      <c r="CQ6" s="111"/>
      <c r="CR6" s="111"/>
      <c r="CS6" s="111"/>
      <c r="CT6" s="111"/>
      <c r="CU6" s="111"/>
      <c r="CV6" s="111"/>
      <c r="CW6" s="111"/>
      <c r="CX6" s="111"/>
      <c r="CY6" s="111"/>
      <c r="CZ6" s="111"/>
      <c r="DA6" s="111"/>
      <c r="DB6" s="111"/>
      <c r="DC6" s="111"/>
      <c r="DD6" s="111"/>
      <c r="DE6" s="111"/>
      <c r="DF6" s="111"/>
      <c r="DG6" s="111"/>
      <c r="DH6" s="111"/>
    </row>
    <row r="7" spans="1:112" ht="32.1" customHeight="1">
      <c r="A7" s="43"/>
      <c r="B7" s="30">
        <v>0</v>
      </c>
      <c r="C7" s="99">
        <v>0</v>
      </c>
      <c r="D7" s="31">
        <f>ROUND(B7*C7,0)</f>
        <v>0</v>
      </c>
      <c r="E7" s="32">
        <v>0</v>
      </c>
      <c r="F7" s="155">
        <v>0</v>
      </c>
      <c r="G7" s="33">
        <v>0</v>
      </c>
      <c r="H7" s="34">
        <f t="array" ref="H7">SUM(ROUND(E7:G7,0))</f>
        <v>0</v>
      </c>
      <c r="I7" s="23"/>
      <c r="J7" s="23"/>
      <c r="K7" s="23"/>
      <c r="L7" s="23"/>
    </row>
    <row r="8" spans="1:112" ht="32.1" customHeight="1">
      <c r="A8" s="44"/>
      <c r="B8" s="30">
        <v>0</v>
      </c>
      <c r="C8" s="47">
        <v>0</v>
      </c>
      <c r="D8" s="35">
        <f t="shared" ref="D8:D106" si="0">ROUND(B8*C8,0)</f>
        <v>0</v>
      </c>
      <c r="E8" s="36">
        <v>0</v>
      </c>
      <c r="F8" s="156">
        <v>0</v>
      </c>
      <c r="G8" s="37">
        <v>0</v>
      </c>
      <c r="H8" s="38">
        <f t="array" ref="H8">SUM(ROUND(E8:G8,0))</f>
        <v>0</v>
      </c>
      <c r="I8" s="23"/>
      <c r="J8" s="23"/>
      <c r="K8" s="23"/>
      <c r="L8" s="23"/>
    </row>
    <row r="9" spans="1:112" ht="32.1" customHeight="1">
      <c r="A9" s="44"/>
      <c r="B9" s="30">
        <v>0</v>
      </c>
      <c r="C9" s="47">
        <v>0</v>
      </c>
      <c r="D9" s="35">
        <f t="shared" si="0"/>
        <v>0</v>
      </c>
      <c r="E9" s="36">
        <v>0</v>
      </c>
      <c r="F9" s="156">
        <v>0</v>
      </c>
      <c r="G9" s="37">
        <v>0</v>
      </c>
      <c r="H9" s="38">
        <f t="array" ref="H9">SUM(ROUND(E9:G9,0))</f>
        <v>0</v>
      </c>
      <c r="I9" s="23"/>
      <c r="J9" s="23"/>
      <c r="K9" s="23"/>
      <c r="L9" s="23"/>
    </row>
    <row r="10" spans="1:112" ht="32.1" customHeight="1">
      <c r="A10" s="44"/>
      <c r="B10" s="30">
        <v>0</v>
      </c>
      <c r="C10" s="47">
        <v>0</v>
      </c>
      <c r="D10" s="35">
        <f t="shared" si="0"/>
        <v>0</v>
      </c>
      <c r="E10" s="36">
        <v>0</v>
      </c>
      <c r="F10" s="156">
        <v>0</v>
      </c>
      <c r="G10" s="37">
        <v>0</v>
      </c>
      <c r="H10" s="38">
        <f t="array" ref="H10">SUM(ROUND(E10:G10,0))</f>
        <v>0</v>
      </c>
      <c r="I10" s="23"/>
      <c r="J10" s="23"/>
      <c r="K10" s="23"/>
      <c r="L10" s="23"/>
      <c r="M10" s="113"/>
      <c r="N10" s="113"/>
      <c r="O10" s="113"/>
      <c r="P10" s="113"/>
      <c r="Q10" s="113"/>
      <c r="R10" s="113"/>
      <c r="S10" s="113"/>
      <c r="T10" s="113"/>
      <c r="U10" s="113"/>
      <c r="V10" s="113"/>
      <c r="W10" s="113"/>
      <c r="X10" s="113"/>
      <c r="Y10" s="113"/>
      <c r="Z10" s="113"/>
      <c r="AA10" s="113"/>
      <c r="AB10" s="113"/>
      <c r="AC10" s="113"/>
      <c r="AD10" s="113"/>
      <c r="AE10" s="113"/>
      <c r="AF10" s="113"/>
      <c r="AG10" s="113"/>
      <c r="AH10" s="113"/>
      <c r="AI10" s="113"/>
      <c r="AJ10" s="113"/>
      <c r="AK10" s="113"/>
      <c r="AL10" s="113"/>
      <c r="AM10" s="113"/>
      <c r="AN10" s="113"/>
      <c r="AO10" s="113"/>
      <c r="AP10" s="113"/>
      <c r="AQ10" s="113"/>
      <c r="AR10" s="113"/>
      <c r="AS10" s="113"/>
      <c r="AT10" s="113"/>
      <c r="AU10" s="113"/>
      <c r="AV10" s="113"/>
      <c r="AW10" s="113"/>
      <c r="AX10" s="113"/>
      <c r="AY10" s="113"/>
      <c r="AZ10" s="113"/>
      <c r="BA10" s="113"/>
      <c r="BB10" s="113"/>
      <c r="BC10" s="113"/>
      <c r="BD10" s="113"/>
      <c r="BE10" s="113"/>
      <c r="BF10" s="113"/>
      <c r="BG10" s="113"/>
      <c r="BH10" s="113"/>
      <c r="BI10" s="113"/>
      <c r="BJ10" s="113"/>
      <c r="BK10" s="113"/>
      <c r="BL10" s="113"/>
      <c r="BM10" s="113"/>
      <c r="BN10" s="113"/>
      <c r="BO10" s="113"/>
      <c r="BP10" s="113"/>
      <c r="BQ10" s="113"/>
      <c r="BR10" s="113"/>
      <c r="BS10" s="113"/>
      <c r="BT10" s="113"/>
      <c r="BU10" s="113"/>
      <c r="BV10" s="113"/>
      <c r="BW10" s="113"/>
      <c r="BX10" s="113"/>
      <c r="BY10" s="113"/>
      <c r="BZ10" s="113"/>
      <c r="CA10" s="113"/>
      <c r="CB10" s="113"/>
      <c r="CC10" s="113"/>
      <c r="CD10" s="113"/>
      <c r="CE10" s="113"/>
      <c r="CF10" s="113"/>
      <c r="CG10" s="113"/>
      <c r="CH10" s="113"/>
      <c r="CI10" s="113"/>
      <c r="CJ10" s="113"/>
      <c r="CK10" s="113"/>
      <c r="CL10" s="113"/>
      <c r="CM10" s="113"/>
      <c r="CN10" s="113"/>
      <c r="CO10" s="113"/>
      <c r="CP10" s="113"/>
      <c r="CQ10" s="113"/>
      <c r="CR10" s="113"/>
      <c r="CS10" s="113"/>
      <c r="CT10" s="113"/>
      <c r="CU10" s="113"/>
      <c r="CV10" s="113"/>
      <c r="CW10" s="113"/>
      <c r="CX10" s="113"/>
      <c r="CY10" s="113"/>
      <c r="CZ10" s="113"/>
      <c r="DA10" s="113"/>
      <c r="DB10" s="113"/>
      <c r="DC10" s="113"/>
      <c r="DD10" s="113"/>
      <c r="DE10" s="113"/>
      <c r="DF10" s="113"/>
      <c r="DG10" s="113"/>
      <c r="DH10" s="113"/>
    </row>
    <row r="11" spans="1:112" ht="32.1" customHeight="1">
      <c r="A11" s="44"/>
      <c r="B11" s="30">
        <v>0</v>
      </c>
      <c r="C11" s="47">
        <v>0</v>
      </c>
      <c r="D11" s="35">
        <f t="shared" si="0"/>
        <v>0</v>
      </c>
      <c r="E11" s="36">
        <v>0</v>
      </c>
      <c r="F11" s="156">
        <v>0</v>
      </c>
      <c r="G11" s="37">
        <v>0</v>
      </c>
      <c r="H11" s="38">
        <f t="array" ref="H11">SUM(ROUND(E11:G11,0))</f>
        <v>0</v>
      </c>
      <c r="I11" s="23"/>
      <c r="J11" s="23"/>
      <c r="K11" s="23"/>
      <c r="L11" s="23"/>
      <c r="M11" s="113"/>
      <c r="N11" s="113"/>
      <c r="O11" s="113"/>
      <c r="P11" s="113"/>
      <c r="Q11" s="113"/>
      <c r="R11" s="113"/>
      <c r="S11" s="113"/>
      <c r="T11" s="113"/>
      <c r="U11" s="113"/>
      <c r="V11" s="113"/>
      <c r="W11" s="113"/>
      <c r="X11" s="113"/>
      <c r="Y11" s="113"/>
      <c r="Z11" s="113"/>
      <c r="AA11" s="113"/>
      <c r="AB11" s="113"/>
      <c r="AC11" s="113"/>
      <c r="AD11" s="113"/>
      <c r="AE11" s="113"/>
      <c r="AF11" s="113"/>
      <c r="AG11" s="113"/>
      <c r="AH11" s="113"/>
      <c r="AI11" s="113"/>
      <c r="AJ11" s="113"/>
      <c r="AK11" s="113"/>
      <c r="AL11" s="113"/>
      <c r="AM11" s="113"/>
      <c r="AN11" s="113"/>
      <c r="AO11" s="113"/>
      <c r="AP11" s="113"/>
      <c r="AQ11" s="113"/>
      <c r="AR11" s="113"/>
      <c r="AS11" s="113"/>
      <c r="AT11" s="113"/>
      <c r="AU11" s="113"/>
      <c r="AV11" s="113"/>
      <c r="AW11" s="113"/>
      <c r="AX11" s="113"/>
      <c r="AY11" s="113"/>
      <c r="AZ11" s="113"/>
      <c r="BA11" s="113"/>
      <c r="BB11" s="113"/>
      <c r="BC11" s="113"/>
      <c r="BD11" s="113"/>
      <c r="BE11" s="113"/>
      <c r="BF11" s="113"/>
      <c r="BG11" s="113"/>
      <c r="BH11" s="113"/>
      <c r="BI11" s="113"/>
      <c r="BJ11" s="113"/>
      <c r="BK11" s="113"/>
      <c r="BL11" s="113"/>
      <c r="BM11" s="113"/>
      <c r="BN11" s="113"/>
      <c r="BO11" s="113"/>
      <c r="BP11" s="113"/>
      <c r="BQ11" s="113"/>
      <c r="BR11" s="113"/>
      <c r="BS11" s="113"/>
      <c r="BT11" s="113"/>
      <c r="BU11" s="113"/>
      <c r="BV11" s="113"/>
      <c r="BW11" s="113"/>
      <c r="BX11" s="113"/>
      <c r="BY11" s="113"/>
      <c r="BZ11" s="113"/>
      <c r="CA11" s="113"/>
      <c r="CB11" s="113"/>
      <c r="CC11" s="113"/>
      <c r="CD11" s="113"/>
      <c r="CE11" s="113"/>
      <c r="CF11" s="113"/>
      <c r="CG11" s="113"/>
      <c r="CH11" s="113"/>
      <c r="CI11" s="113"/>
      <c r="CJ11" s="113"/>
      <c r="CK11" s="113"/>
      <c r="CL11" s="113"/>
      <c r="CM11" s="113"/>
      <c r="CN11" s="113"/>
      <c r="CO11" s="113"/>
      <c r="CP11" s="113"/>
      <c r="CQ11" s="113"/>
      <c r="CR11" s="113"/>
      <c r="CS11" s="113"/>
      <c r="CT11" s="113"/>
      <c r="CU11" s="113"/>
      <c r="CV11" s="113"/>
      <c r="CW11" s="113"/>
      <c r="CX11" s="113"/>
      <c r="CY11" s="113"/>
      <c r="CZ11" s="113"/>
      <c r="DA11" s="113"/>
      <c r="DB11" s="113"/>
      <c r="DC11" s="113"/>
      <c r="DD11" s="113"/>
      <c r="DE11" s="113"/>
      <c r="DF11" s="113"/>
      <c r="DG11" s="113"/>
      <c r="DH11" s="113"/>
    </row>
    <row r="12" spans="1:112" ht="32.1" customHeight="1">
      <c r="A12" s="44"/>
      <c r="B12" s="30">
        <v>0</v>
      </c>
      <c r="C12" s="47">
        <v>0</v>
      </c>
      <c r="D12" s="39">
        <f t="shared" si="0"/>
        <v>0</v>
      </c>
      <c r="E12" s="36">
        <v>0</v>
      </c>
      <c r="F12" s="156">
        <v>0</v>
      </c>
      <c r="G12" s="37">
        <v>0</v>
      </c>
      <c r="H12" s="38">
        <f t="array" ref="H12">SUM(ROUND(E12:G12,0))</f>
        <v>0</v>
      </c>
      <c r="I12" s="23"/>
      <c r="J12" s="23"/>
      <c r="K12" s="23"/>
      <c r="L12" s="23"/>
    </row>
    <row r="13" spans="1:112" ht="32.1" customHeight="1">
      <c r="A13" s="44"/>
      <c r="B13" s="30">
        <v>0</v>
      </c>
      <c r="C13" s="47">
        <v>0</v>
      </c>
      <c r="D13" s="35">
        <f t="shared" si="0"/>
        <v>0</v>
      </c>
      <c r="E13" s="36">
        <v>0</v>
      </c>
      <c r="F13" s="156">
        <v>0</v>
      </c>
      <c r="G13" s="37">
        <v>0</v>
      </c>
      <c r="H13" s="38">
        <f t="array" ref="H13">SUM(ROUND(E13:G13,0))</f>
        <v>0</v>
      </c>
      <c r="I13" s="23"/>
      <c r="J13" s="23"/>
      <c r="K13" s="23"/>
      <c r="L13" s="23"/>
    </row>
    <row r="14" spans="1:112" ht="32.1" customHeight="1">
      <c r="A14" s="44"/>
      <c r="B14" s="30">
        <v>0</v>
      </c>
      <c r="C14" s="47">
        <v>0</v>
      </c>
      <c r="D14" s="35">
        <f t="shared" si="0"/>
        <v>0</v>
      </c>
      <c r="E14" s="36">
        <v>0</v>
      </c>
      <c r="F14" s="156">
        <v>0</v>
      </c>
      <c r="G14" s="37">
        <v>0</v>
      </c>
      <c r="H14" s="38">
        <f t="array" ref="H14">SUM(ROUND(E14:G14,0))</f>
        <v>0</v>
      </c>
      <c r="I14" s="23"/>
      <c r="J14" s="23"/>
      <c r="K14" s="23"/>
      <c r="L14" s="23"/>
    </row>
    <row r="15" spans="1:112" ht="32.1" customHeight="1">
      <c r="A15" s="44"/>
      <c r="B15" s="30">
        <v>0</v>
      </c>
      <c r="C15" s="47">
        <v>0</v>
      </c>
      <c r="D15" s="35">
        <f t="shared" si="0"/>
        <v>0</v>
      </c>
      <c r="E15" s="36">
        <v>0</v>
      </c>
      <c r="F15" s="156">
        <v>0</v>
      </c>
      <c r="G15" s="37">
        <v>0</v>
      </c>
      <c r="H15" s="38">
        <f t="array" ref="H15">SUM(ROUND(E15:G15,0))</f>
        <v>0</v>
      </c>
      <c r="I15" s="23"/>
      <c r="J15" s="23"/>
      <c r="K15" s="23"/>
      <c r="L15" s="23"/>
    </row>
    <row r="16" spans="1:112" ht="32.1" customHeight="1" thickBot="1">
      <c r="A16" s="44"/>
      <c r="B16" s="30">
        <v>0</v>
      </c>
      <c r="C16" s="47">
        <v>0</v>
      </c>
      <c r="D16" s="35">
        <f t="shared" si="0"/>
        <v>0</v>
      </c>
      <c r="E16" s="36">
        <v>0</v>
      </c>
      <c r="F16" s="156">
        <v>0</v>
      </c>
      <c r="G16" s="37">
        <v>0</v>
      </c>
      <c r="H16" s="38">
        <f t="array" ref="H16">SUM(ROUND(E16:G16,0))</f>
        <v>0</v>
      </c>
      <c r="I16" s="23"/>
      <c r="J16" s="23"/>
      <c r="K16" s="23"/>
      <c r="L16" s="23"/>
    </row>
    <row r="17" spans="1:9" ht="32.1" hidden="1" customHeight="1">
      <c r="A17" s="44"/>
      <c r="B17" s="30">
        <v>0</v>
      </c>
      <c r="C17" s="47">
        <v>0</v>
      </c>
      <c r="D17" s="35">
        <f t="shared" si="0"/>
        <v>0</v>
      </c>
      <c r="E17" s="36">
        <v>0</v>
      </c>
      <c r="F17" s="156">
        <v>0</v>
      </c>
      <c r="G17" s="37">
        <v>0</v>
      </c>
      <c r="H17" s="38">
        <f t="array" ref="H17">SUM(ROUND(E17:G17,0))</f>
        <v>0</v>
      </c>
      <c r="I17" s="23"/>
    </row>
    <row r="18" spans="1:9" ht="32.1" hidden="1" customHeight="1">
      <c r="A18" s="44"/>
      <c r="B18" s="30">
        <v>0</v>
      </c>
      <c r="C18" s="47">
        <v>0</v>
      </c>
      <c r="D18" s="35">
        <f t="shared" si="0"/>
        <v>0</v>
      </c>
      <c r="E18" s="36">
        <v>0</v>
      </c>
      <c r="F18" s="156">
        <v>0</v>
      </c>
      <c r="G18" s="37">
        <v>0</v>
      </c>
      <c r="H18" s="38">
        <f t="array" ref="H18">SUM(ROUND(E18:G18,0))</f>
        <v>0</v>
      </c>
      <c r="I18" s="23"/>
    </row>
    <row r="19" spans="1:9" ht="32.1" hidden="1" customHeight="1">
      <c r="A19" s="44"/>
      <c r="B19" s="30">
        <v>0</v>
      </c>
      <c r="C19" s="47">
        <v>0</v>
      </c>
      <c r="D19" s="35">
        <f t="shared" si="0"/>
        <v>0</v>
      </c>
      <c r="E19" s="36">
        <v>0</v>
      </c>
      <c r="F19" s="156">
        <v>0</v>
      </c>
      <c r="G19" s="37">
        <v>0</v>
      </c>
      <c r="H19" s="38">
        <f t="array" ref="H19">SUM(ROUND(E19:G19,0))</f>
        <v>0</v>
      </c>
      <c r="I19" s="23"/>
    </row>
    <row r="20" spans="1:9" ht="32.1" hidden="1" customHeight="1">
      <c r="A20" s="44"/>
      <c r="B20" s="30">
        <v>0</v>
      </c>
      <c r="C20" s="47">
        <v>0</v>
      </c>
      <c r="D20" s="35">
        <f t="shared" si="0"/>
        <v>0</v>
      </c>
      <c r="E20" s="36">
        <v>0</v>
      </c>
      <c r="F20" s="156">
        <v>0</v>
      </c>
      <c r="G20" s="37">
        <v>0</v>
      </c>
      <c r="H20" s="38">
        <f t="array" ref="H20">SUM(ROUND(E20:G20,0))</f>
        <v>0</v>
      </c>
      <c r="I20" s="23"/>
    </row>
    <row r="21" spans="1:9" ht="32.1" hidden="1" customHeight="1">
      <c r="A21" s="44"/>
      <c r="B21" s="30">
        <v>0</v>
      </c>
      <c r="C21" s="47">
        <v>0</v>
      </c>
      <c r="D21" s="35">
        <f t="shared" si="0"/>
        <v>0</v>
      </c>
      <c r="E21" s="36">
        <v>0</v>
      </c>
      <c r="F21" s="156">
        <v>0</v>
      </c>
      <c r="G21" s="37">
        <v>0</v>
      </c>
      <c r="H21" s="38">
        <f t="array" ref="H21">SUM(ROUND(E21:G21,0))</f>
        <v>0</v>
      </c>
      <c r="I21" s="23"/>
    </row>
    <row r="22" spans="1:9" ht="32.1" hidden="1" customHeight="1">
      <c r="A22" s="44"/>
      <c r="B22" s="30">
        <v>0</v>
      </c>
      <c r="C22" s="47">
        <v>0</v>
      </c>
      <c r="D22" s="35">
        <f t="shared" si="0"/>
        <v>0</v>
      </c>
      <c r="E22" s="36">
        <v>0</v>
      </c>
      <c r="F22" s="156">
        <v>0</v>
      </c>
      <c r="G22" s="37">
        <v>0</v>
      </c>
      <c r="H22" s="38">
        <f t="array" ref="H22">SUM(ROUND(E22:G22,0))</f>
        <v>0</v>
      </c>
      <c r="I22" s="23"/>
    </row>
    <row r="23" spans="1:9" ht="32.1" hidden="1" customHeight="1">
      <c r="A23" s="44"/>
      <c r="B23" s="30">
        <v>0</v>
      </c>
      <c r="C23" s="47">
        <v>0</v>
      </c>
      <c r="D23" s="35">
        <f t="shared" si="0"/>
        <v>0</v>
      </c>
      <c r="E23" s="36">
        <v>0</v>
      </c>
      <c r="F23" s="156">
        <v>0</v>
      </c>
      <c r="G23" s="37">
        <v>0</v>
      </c>
      <c r="H23" s="38">
        <f t="array" ref="H23">SUM(ROUND(E23:G23,0))</f>
        <v>0</v>
      </c>
      <c r="I23" s="23"/>
    </row>
    <row r="24" spans="1:9" ht="32.1" hidden="1" customHeight="1">
      <c r="A24" s="44"/>
      <c r="B24" s="30">
        <v>0</v>
      </c>
      <c r="C24" s="47">
        <v>0</v>
      </c>
      <c r="D24" s="35">
        <f t="shared" si="0"/>
        <v>0</v>
      </c>
      <c r="E24" s="36">
        <v>0</v>
      </c>
      <c r="F24" s="156">
        <v>0</v>
      </c>
      <c r="G24" s="37">
        <v>0</v>
      </c>
      <c r="H24" s="38">
        <f t="array" ref="H24">SUM(ROUND(E24:G24,0))</f>
        <v>0</v>
      </c>
      <c r="I24" s="23"/>
    </row>
    <row r="25" spans="1:9" ht="32.1" hidden="1" customHeight="1">
      <c r="A25" s="44"/>
      <c r="B25" s="30">
        <v>0</v>
      </c>
      <c r="C25" s="47">
        <v>0</v>
      </c>
      <c r="D25" s="35">
        <f t="shared" si="0"/>
        <v>0</v>
      </c>
      <c r="E25" s="36">
        <v>0</v>
      </c>
      <c r="F25" s="156">
        <v>0</v>
      </c>
      <c r="G25" s="37">
        <v>0</v>
      </c>
      <c r="H25" s="38">
        <f t="array" ref="H25">SUM(ROUND(E25:G25,0))</f>
        <v>0</v>
      </c>
      <c r="I25" s="23"/>
    </row>
    <row r="26" spans="1:9" ht="32.1" hidden="1" customHeight="1">
      <c r="A26" s="44"/>
      <c r="B26" s="30">
        <v>0</v>
      </c>
      <c r="C26" s="47">
        <v>0</v>
      </c>
      <c r="D26" s="35">
        <f t="shared" si="0"/>
        <v>0</v>
      </c>
      <c r="E26" s="36">
        <v>0</v>
      </c>
      <c r="F26" s="156">
        <v>0</v>
      </c>
      <c r="G26" s="37">
        <v>0</v>
      </c>
      <c r="H26" s="38">
        <f t="array" ref="H26">SUM(ROUND(E26:G26,0))</f>
        <v>0</v>
      </c>
      <c r="I26" s="23"/>
    </row>
    <row r="27" spans="1:9" ht="32.1" hidden="1" customHeight="1">
      <c r="A27" s="44"/>
      <c r="B27" s="30">
        <v>0</v>
      </c>
      <c r="C27" s="47">
        <v>0</v>
      </c>
      <c r="D27" s="35">
        <f t="shared" si="0"/>
        <v>0</v>
      </c>
      <c r="E27" s="36">
        <v>0</v>
      </c>
      <c r="F27" s="156">
        <v>0</v>
      </c>
      <c r="G27" s="37">
        <v>0</v>
      </c>
      <c r="H27" s="38">
        <f t="array" ref="H27">SUM(ROUND(E27:G27,0))</f>
        <v>0</v>
      </c>
      <c r="I27" s="23"/>
    </row>
    <row r="28" spans="1:9" ht="32.1" hidden="1" customHeight="1">
      <c r="A28" s="44"/>
      <c r="B28" s="30">
        <v>0</v>
      </c>
      <c r="C28" s="47">
        <v>0</v>
      </c>
      <c r="D28" s="35">
        <f t="shared" si="0"/>
        <v>0</v>
      </c>
      <c r="E28" s="36">
        <v>0</v>
      </c>
      <c r="F28" s="156">
        <v>0</v>
      </c>
      <c r="G28" s="37">
        <v>0</v>
      </c>
      <c r="H28" s="38">
        <f t="array" ref="H28">SUM(ROUND(E28:G28,0))</f>
        <v>0</v>
      </c>
      <c r="I28" s="23"/>
    </row>
    <row r="29" spans="1:9" ht="32.1" hidden="1" customHeight="1">
      <c r="A29" s="44"/>
      <c r="B29" s="30">
        <v>0</v>
      </c>
      <c r="C29" s="47">
        <v>0</v>
      </c>
      <c r="D29" s="35">
        <f t="shared" ref="D29:D73" si="1">ROUND(B29*C29,0)</f>
        <v>0</v>
      </c>
      <c r="E29" s="36">
        <v>0</v>
      </c>
      <c r="F29" s="156">
        <v>0</v>
      </c>
      <c r="G29" s="37">
        <v>0</v>
      </c>
      <c r="H29" s="38">
        <f t="array" ref="H29">SUM(ROUND(E29:G29,0))</f>
        <v>0</v>
      </c>
      <c r="I29" s="23"/>
    </row>
    <row r="30" spans="1:9" ht="32.1" hidden="1" customHeight="1">
      <c r="A30" s="44"/>
      <c r="B30" s="30">
        <v>0</v>
      </c>
      <c r="C30" s="47">
        <v>0</v>
      </c>
      <c r="D30" s="35">
        <f t="shared" si="1"/>
        <v>0</v>
      </c>
      <c r="E30" s="36">
        <v>0</v>
      </c>
      <c r="F30" s="156">
        <v>0</v>
      </c>
      <c r="G30" s="37">
        <v>0</v>
      </c>
      <c r="H30" s="38">
        <f t="array" ref="H30">SUM(ROUND(E30:G30,0))</f>
        <v>0</v>
      </c>
      <c r="I30" s="23"/>
    </row>
    <row r="31" spans="1:9" ht="32.1" hidden="1" customHeight="1">
      <c r="A31" s="44"/>
      <c r="B31" s="30">
        <v>0</v>
      </c>
      <c r="C31" s="47">
        <v>0</v>
      </c>
      <c r="D31" s="35">
        <f t="shared" si="1"/>
        <v>0</v>
      </c>
      <c r="E31" s="36">
        <v>0</v>
      </c>
      <c r="F31" s="156">
        <v>0</v>
      </c>
      <c r="G31" s="37">
        <v>0</v>
      </c>
      <c r="H31" s="38">
        <f t="array" ref="H31">SUM(ROUND(E31:G31,0))</f>
        <v>0</v>
      </c>
      <c r="I31" s="23"/>
    </row>
    <row r="32" spans="1:9" ht="32.1" hidden="1" customHeight="1">
      <c r="A32" s="44"/>
      <c r="B32" s="30">
        <v>0</v>
      </c>
      <c r="C32" s="47">
        <v>0</v>
      </c>
      <c r="D32" s="35">
        <f t="shared" si="1"/>
        <v>0</v>
      </c>
      <c r="E32" s="36">
        <v>0</v>
      </c>
      <c r="F32" s="156">
        <v>0</v>
      </c>
      <c r="G32" s="37">
        <v>0</v>
      </c>
      <c r="H32" s="38">
        <f t="array" ref="H32">SUM(ROUND(E32:G32,0))</f>
        <v>0</v>
      </c>
      <c r="I32" s="23"/>
    </row>
    <row r="33" spans="1:8" ht="32.1" hidden="1" customHeight="1">
      <c r="A33" s="44"/>
      <c r="B33" s="30">
        <v>0</v>
      </c>
      <c r="C33" s="47">
        <v>0</v>
      </c>
      <c r="D33" s="35">
        <f t="shared" si="1"/>
        <v>0</v>
      </c>
      <c r="E33" s="36">
        <v>0</v>
      </c>
      <c r="F33" s="156">
        <v>0</v>
      </c>
      <c r="G33" s="37">
        <v>0</v>
      </c>
      <c r="H33" s="38">
        <f t="array" ref="H33">SUM(ROUND(E33:G33,0))</f>
        <v>0</v>
      </c>
    </row>
    <row r="34" spans="1:8" ht="32.1" hidden="1" customHeight="1">
      <c r="A34" s="44"/>
      <c r="B34" s="30">
        <v>0</v>
      </c>
      <c r="C34" s="47">
        <v>0</v>
      </c>
      <c r="D34" s="35">
        <f t="shared" si="1"/>
        <v>0</v>
      </c>
      <c r="E34" s="36">
        <v>0</v>
      </c>
      <c r="F34" s="156">
        <v>0</v>
      </c>
      <c r="G34" s="37">
        <v>0</v>
      </c>
      <c r="H34" s="38">
        <f t="array" ref="H34">SUM(ROUND(E34:G34,0))</f>
        <v>0</v>
      </c>
    </row>
    <row r="35" spans="1:8" ht="32.1" hidden="1" customHeight="1">
      <c r="A35" s="44"/>
      <c r="B35" s="30">
        <v>0</v>
      </c>
      <c r="C35" s="47">
        <v>0</v>
      </c>
      <c r="D35" s="35">
        <f t="shared" si="1"/>
        <v>0</v>
      </c>
      <c r="E35" s="36">
        <v>0</v>
      </c>
      <c r="F35" s="156">
        <v>0</v>
      </c>
      <c r="G35" s="37">
        <v>0</v>
      </c>
      <c r="H35" s="38">
        <f t="array" ref="H35">SUM(ROUND(E35:G35,0))</f>
        <v>0</v>
      </c>
    </row>
    <row r="36" spans="1:8" ht="32.1" hidden="1" customHeight="1">
      <c r="A36" s="44"/>
      <c r="B36" s="30">
        <v>0</v>
      </c>
      <c r="C36" s="47">
        <v>0</v>
      </c>
      <c r="D36" s="35">
        <f t="shared" si="1"/>
        <v>0</v>
      </c>
      <c r="E36" s="36">
        <v>0</v>
      </c>
      <c r="F36" s="156">
        <v>0</v>
      </c>
      <c r="G36" s="37">
        <v>0</v>
      </c>
      <c r="H36" s="38">
        <f t="array" ref="H36">SUM(ROUND(E36:G36,0))</f>
        <v>0</v>
      </c>
    </row>
    <row r="37" spans="1:8" ht="32.1" hidden="1" customHeight="1">
      <c r="A37" s="44"/>
      <c r="B37" s="30">
        <v>0</v>
      </c>
      <c r="C37" s="47">
        <v>0</v>
      </c>
      <c r="D37" s="35">
        <f t="shared" si="1"/>
        <v>0</v>
      </c>
      <c r="E37" s="36">
        <v>0</v>
      </c>
      <c r="F37" s="156">
        <v>0</v>
      </c>
      <c r="G37" s="37">
        <v>0</v>
      </c>
      <c r="H37" s="38">
        <f t="array" ref="H37">SUM(ROUND(E37:G37,0))</f>
        <v>0</v>
      </c>
    </row>
    <row r="38" spans="1:8" ht="32.1" hidden="1" customHeight="1">
      <c r="A38" s="44"/>
      <c r="B38" s="30">
        <v>0</v>
      </c>
      <c r="C38" s="47">
        <v>0</v>
      </c>
      <c r="D38" s="35">
        <f t="shared" si="1"/>
        <v>0</v>
      </c>
      <c r="E38" s="36">
        <v>0</v>
      </c>
      <c r="F38" s="156">
        <v>0</v>
      </c>
      <c r="G38" s="37">
        <v>0</v>
      </c>
      <c r="H38" s="38">
        <f t="array" ref="H38">SUM(ROUND(E38:G38,0))</f>
        <v>0</v>
      </c>
    </row>
    <row r="39" spans="1:8" ht="32.1" hidden="1" customHeight="1">
      <c r="A39" s="44"/>
      <c r="B39" s="30">
        <v>0</v>
      </c>
      <c r="C39" s="47">
        <v>0</v>
      </c>
      <c r="D39" s="35">
        <f t="shared" si="1"/>
        <v>0</v>
      </c>
      <c r="E39" s="36">
        <v>0</v>
      </c>
      <c r="F39" s="156">
        <v>0</v>
      </c>
      <c r="G39" s="37">
        <v>0</v>
      </c>
      <c r="H39" s="38">
        <f t="array" ref="H39">SUM(ROUND(E39:G39,0))</f>
        <v>0</v>
      </c>
    </row>
    <row r="40" spans="1:8" ht="32.1" hidden="1" customHeight="1">
      <c r="A40" s="44"/>
      <c r="B40" s="30">
        <v>0</v>
      </c>
      <c r="C40" s="47">
        <v>0</v>
      </c>
      <c r="D40" s="35">
        <f t="shared" si="1"/>
        <v>0</v>
      </c>
      <c r="E40" s="36">
        <v>0</v>
      </c>
      <c r="F40" s="156">
        <v>0</v>
      </c>
      <c r="G40" s="37">
        <v>0</v>
      </c>
      <c r="H40" s="38">
        <f t="array" ref="H40">SUM(ROUND(E40:G40,0))</f>
        <v>0</v>
      </c>
    </row>
    <row r="41" spans="1:8" ht="32.1" hidden="1" customHeight="1">
      <c r="A41" s="44"/>
      <c r="B41" s="30">
        <v>0</v>
      </c>
      <c r="C41" s="47">
        <v>0</v>
      </c>
      <c r="D41" s="35">
        <f t="shared" si="1"/>
        <v>0</v>
      </c>
      <c r="E41" s="36">
        <v>0</v>
      </c>
      <c r="F41" s="156">
        <v>0</v>
      </c>
      <c r="G41" s="37">
        <v>0</v>
      </c>
      <c r="H41" s="38">
        <f t="array" ref="H41">SUM(ROUND(E41:G41,0))</f>
        <v>0</v>
      </c>
    </row>
    <row r="42" spans="1:8" ht="32.1" hidden="1" customHeight="1">
      <c r="A42" s="44"/>
      <c r="B42" s="30">
        <v>0</v>
      </c>
      <c r="C42" s="47">
        <v>0</v>
      </c>
      <c r="D42" s="35">
        <f t="shared" si="1"/>
        <v>0</v>
      </c>
      <c r="E42" s="36">
        <v>0</v>
      </c>
      <c r="F42" s="156">
        <v>0</v>
      </c>
      <c r="G42" s="37">
        <v>0</v>
      </c>
      <c r="H42" s="38">
        <f t="array" ref="H42">SUM(ROUND(E42:G42,0))</f>
        <v>0</v>
      </c>
    </row>
    <row r="43" spans="1:8" ht="32.1" hidden="1" customHeight="1">
      <c r="A43" s="44"/>
      <c r="B43" s="30">
        <v>0</v>
      </c>
      <c r="C43" s="47">
        <v>0</v>
      </c>
      <c r="D43" s="35">
        <f t="shared" si="1"/>
        <v>0</v>
      </c>
      <c r="E43" s="36">
        <v>0</v>
      </c>
      <c r="F43" s="156">
        <v>0</v>
      </c>
      <c r="G43" s="37">
        <v>0</v>
      </c>
      <c r="H43" s="38">
        <f t="array" ref="H43">SUM(ROUND(E43:G43,0))</f>
        <v>0</v>
      </c>
    </row>
    <row r="44" spans="1:8" ht="32.1" hidden="1" customHeight="1">
      <c r="A44" s="44"/>
      <c r="B44" s="30">
        <v>0</v>
      </c>
      <c r="C44" s="47">
        <v>0</v>
      </c>
      <c r="D44" s="35">
        <f t="shared" si="1"/>
        <v>0</v>
      </c>
      <c r="E44" s="36">
        <v>0</v>
      </c>
      <c r="F44" s="156">
        <v>0</v>
      </c>
      <c r="G44" s="37">
        <v>0</v>
      </c>
      <c r="H44" s="38">
        <f t="array" ref="H44">SUM(ROUND(E44:G44,0))</f>
        <v>0</v>
      </c>
    </row>
    <row r="45" spans="1:8" ht="32.1" hidden="1" customHeight="1">
      <c r="A45" s="44"/>
      <c r="B45" s="30">
        <v>0</v>
      </c>
      <c r="C45" s="47">
        <v>0</v>
      </c>
      <c r="D45" s="35">
        <f t="shared" si="1"/>
        <v>0</v>
      </c>
      <c r="E45" s="36">
        <v>0</v>
      </c>
      <c r="F45" s="156">
        <v>0</v>
      </c>
      <c r="G45" s="37">
        <v>0</v>
      </c>
      <c r="H45" s="38">
        <f t="array" ref="H45">SUM(ROUND(E45:G45,0))</f>
        <v>0</v>
      </c>
    </row>
    <row r="46" spans="1:8" ht="32.1" hidden="1" customHeight="1">
      <c r="A46" s="44"/>
      <c r="B46" s="30">
        <v>0</v>
      </c>
      <c r="C46" s="47">
        <v>0</v>
      </c>
      <c r="D46" s="35">
        <f t="shared" si="1"/>
        <v>0</v>
      </c>
      <c r="E46" s="36">
        <v>0</v>
      </c>
      <c r="F46" s="156">
        <v>0</v>
      </c>
      <c r="G46" s="37">
        <v>0</v>
      </c>
      <c r="H46" s="38">
        <f t="array" ref="H46">SUM(ROUND(E46:G46,0))</f>
        <v>0</v>
      </c>
    </row>
    <row r="47" spans="1:8" ht="32.1" hidden="1" customHeight="1">
      <c r="A47" s="44"/>
      <c r="B47" s="30">
        <v>0</v>
      </c>
      <c r="C47" s="47">
        <v>0</v>
      </c>
      <c r="D47" s="35">
        <f t="shared" si="1"/>
        <v>0</v>
      </c>
      <c r="E47" s="36">
        <v>0</v>
      </c>
      <c r="F47" s="156">
        <v>0</v>
      </c>
      <c r="G47" s="37">
        <v>0</v>
      </c>
      <c r="H47" s="38">
        <f t="array" ref="H47">SUM(ROUND(E47:G47,0))</f>
        <v>0</v>
      </c>
    </row>
    <row r="48" spans="1:8" ht="32.1" hidden="1" customHeight="1">
      <c r="A48" s="44"/>
      <c r="B48" s="30">
        <v>0</v>
      </c>
      <c r="C48" s="47">
        <v>0</v>
      </c>
      <c r="D48" s="35">
        <f t="shared" si="1"/>
        <v>0</v>
      </c>
      <c r="E48" s="36">
        <v>0</v>
      </c>
      <c r="F48" s="156">
        <v>0</v>
      </c>
      <c r="G48" s="37">
        <v>0</v>
      </c>
      <c r="H48" s="38">
        <f t="array" ref="H48">SUM(ROUND(E48:G48,0))</f>
        <v>0</v>
      </c>
    </row>
    <row r="49" spans="1:8" ht="32.1" hidden="1" customHeight="1">
      <c r="A49" s="44"/>
      <c r="B49" s="30">
        <v>0</v>
      </c>
      <c r="C49" s="47">
        <v>0</v>
      </c>
      <c r="D49" s="35">
        <f t="shared" si="1"/>
        <v>0</v>
      </c>
      <c r="E49" s="36">
        <v>0</v>
      </c>
      <c r="F49" s="156">
        <v>0</v>
      </c>
      <c r="G49" s="37">
        <v>0</v>
      </c>
      <c r="H49" s="38">
        <f t="array" ref="H49">SUM(ROUND(E49:G49,0))</f>
        <v>0</v>
      </c>
    </row>
    <row r="50" spans="1:8" ht="32.1" hidden="1" customHeight="1">
      <c r="A50" s="44"/>
      <c r="B50" s="30">
        <v>0</v>
      </c>
      <c r="C50" s="47">
        <v>0</v>
      </c>
      <c r="D50" s="35">
        <f t="shared" si="1"/>
        <v>0</v>
      </c>
      <c r="E50" s="36">
        <v>0</v>
      </c>
      <c r="F50" s="156">
        <v>0</v>
      </c>
      <c r="G50" s="37">
        <v>0</v>
      </c>
      <c r="H50" s="38">
        <f t="array" ref="H50">SUM(ROUND(E50:G50,0))</f>
        <v>0</v>
      </c>
    </row>
    <row r="51" spans="1:8" ht="32.1" hidden="1" customHeight="1">
      <c r="A51" s="44"/>
      <c r="B51" s="30">
        <v>0</v>
      </c>
      <c r="C51" s="47">
        <v>0</v>
      </c>
      <c r="D51" s="35">
        <f t="shared" si="1"/>
        <v>0</v>
      </c>
      <c r="E51" s="36">
        <v>0</v>
      </c>
      <c r="F51" s="156">
        <v>0</v>
      </c>
      <c r="G51" s="37">
        <v>0</v>
      </c>
      <c r="H51" s="38">
        <f t="array" ref="H51">SUM(ROUND(E51:G51,0))</f>
        <v>0</v>
      </c>
    </row>
    <row r="52" spans="1:8" ht="32.1" hidden="1" customHeight="1">
      <c r="A52" s="44"/>
      <c r="B52" s="30">
        <v>0</v>
      </c>
      <c r="C52" s="47">
        <v>0</v>
      </c>
      <c r="D52" s="35">
        <f t="shared" si="1"/>
        <v>0</v>
      </c>
      <c r="E52" s="36">
        <v>0</v>
      </c>
      <c r="F52" s="156">
        <v>0</v>
      </c>
      <c r="G52" s="37">
        <v>0</v>
      </c>
      <c r="H52" s="38">
        <f t="array" ref="H52">SUM(ROUND(E52:G52,0))</f>
        <v>0</v>
      </c>
    </row>
    <row r="53" spans="1:8" ht="32.1" hidden="1" customHeight="1">
      <c r="A53" s="44"/>
      <c r="B53" s="30">
        <v>0</v>
      </c>
      <c r="C53" s="47">
        <v>0</v>
      </c>
      <c r="D53" s="35">
        <f t="shared" si="1"/>
        <v>0</v>
      </c>
      <c r="E53" s="36">
        <v>0</v>
      </c>
      <c r="F53" s="156">
        <v>0</v>
      </c>
      <c r="G53" s="37">
        <v>0</v>
      </c>
      <c r="H53" s="38">
        <f t="array" ref="H53">SUM(ROUND(E53:G53,0))</f>
        <v>0</v>
      </c>
    </row>
    <row r="54" spans="1:8" ht="32.1" hidden="1" customHeight="1">
      <c r="A54" s="44"/>
      <c r="B54" s="30">
        <v>0</v>
      </c>
      <c r="C54" s="47">
        <v>0</v>
      </c>
      <c r="D54" s="35">
        <f t="shared" si="1"/>
        <v>0</v>
      </c>
      <c r="E54" s="36">
        <v>0</v>
      </c>
      <c r="F54" s="156">
        <v>0</v>
      </c>
      <c r="G54" s="37">
        <v>0</v>
      </c>
      <c r="H54" s="38">
        <f t="array" ref="H54">SUM(ROUND(E54:G54,0))</f>
        <v>0</v>
      </c>
    </row>
    <row r="55" spans="1:8" ht="32.1" hidden="1" customHeight="1">
      <c r="A55" s="44"/>
      <c r="B55" s="30">
        <v>0</v>
      </c>
      <c r="C55" s="47">
        <v>0</v>
      </c>
      <c r="D55" s="35">
        <f t="shared" si="1"/>
        <v>0</v>
      </c>
      <c r="E55" s="36">
        <v>0</v>
      </c>
      <c r="F55" s="156">
        <v>0</v>
      </c>
      <c r="G55" s="37">
        <v>0</v>
      </c>
      <c r="H55" s="38">
        <f t="array" ref="H55">SUM(ROUND(E55:G55,0))</f>
        <v>0</v>
      </c>
    </row>
    <row r="56" spans="1:8" ht="32.1" hidden="1" customHeight="1">
      <c r="A56" s="44"/>
      <c r="B56" s="30">
        <v>0</v>
      </c>
      <c r="C56" s="47">
        <v>0</v>
      </c>
      <c r="D56" s="35">
        <f t="shared" si="1"/>
        <v>0</v>
      </c>
      <c r="E56" s="36">
        <v>0</v>
      </c>
      <c r="F56" s="156">
        <v>0</v>
      </c>
      <c r="G56" s="37">
        <v>0</v>
      </c>
      <c r="H56" s="38">
        <f t="array" ref="H56">SUM(ROUND(E56:G56,0))</f>
        <v>0</v>
      </c>
    </row>
    <row r="57" spans="1:8" ht="32.1" hidden="1" customHeight="1">
      <c r="A57" s="44"/>
      <c r="B57" s="30">
        <v>0</v>
      </c>
      <c r="C57" s="47">
        <v>0</v>
      </c>
      <c r="D57" s="35">
        <f t="shared" si="1"/>
        <v>0</v>
      </c>
      <c r="E57" s="36">
        <v>0</v>
      </c>
      <c r="F57" s="156">
        <v>0</v>
      </c>
      <c r="G57" s="37">
        <v>0</v>
      </c>
      <c r="H57" s="38">
        <f t="array" ref="H57">SUM(ROUND(E57:G57,0))</f>
        <v>0</v>
      </c>
    </row>
    <row r="58" spans="1:8" ht="32.1" hidden="1" customHeight="1">
      <c r="A58" s="44"/>
      <c r="B58" s="30">
        <v>0</v>
      </c>
      <c r="C58" s="47">
        <v>0</v>
      </c>
      <c r="D58" s="35">
        <f t="shared" ref="D58:D70" si="2">ROUND(B58*C58,0)</f>
        <v>0</v>
      </c>
      <c r="E58" s="36">
        <v>0</v>
      </c>
      <c r="F58" s="156">
        <v>0</v>
      </c>
      <c r="G58" s="37">
        <v>0</v>
      </c>
      <c r="H58" s="38">
        <f t="array" ref="H58">SUM(ROUND(E58:G58,0))</f>
        <v>0</v>
      </c>
    </row>
    <row r="59" spans="1:8" ht="32.1" hidden="1" customHeight="1">
      <c r="A59" s="44"/>
      <c r="B59" s="30">
        <v>0</v>
      </c>
      <c r="C59" s="47">
        <v>0</v>
      </c>
      <c r="D59" s="35">
        <f t="shared" si="2"/>
        <v>0</v>
      </c>
      <c r="E59" s="36">
        <v>0</v>
      </c>
      <c r="F59" s="156">
        <v>0</v>
      </c>
      <c r="G59" s="37">
        <v>0</v>
      </c>
      <c r="H59" s="38">
        <f t="array" ref="H59">SUM(ROUND(E59:G59,0))</f>
        <v>0</v>
      </c>
    </row>
    <row r="60" spans="1:8" ht="32.1" hidden="1" customHeight="1">
      <c r="A60" s="44"/>
      <c r="B60" s="30">
        <v>0</v>
      </c>
      <c r="C60" s="47">
        <v>0</v>
      </c>
      <c r="D60" s="35">
        <f t="shared" si="2"/>
        <v>0</v>
      </c>
      <c r="E60" s="36">
        <v>0</v>
      </c>
      <c r="F60" s="156">
        <v>0</v>
      </c>
      <c r="G60" s="37">
        <v>0</v>
      </c>
      <c r="H60" s="38">
        <f t="array" ref="H60">SUM(ROUND(E60:G60,0))</f>
        <v>0</v>
      </c>
    </row>
    <row r="61" spans="1:8" ht="32.1" hidden="1" customHeight="1">
      <c r="A61" s="44"/>
      <c r="B61" s="30">
        <v>0</v>
      </c>
      <c r="C61" s="47">
        <v>0</v>
      </c>
      <c r="D61" s="35">
        <f t="shared" si="2"/>
        <v>0</v>
      </c>
      <c r="E61" s="36">
        <v>0</v>
      </c>
      <c r="F61" s="156">
        <v>0</v>
      </c>
      <c r="G61" s="37">
        <v>0</v>
      </c>
      <c r="H61" s="38">
        <f t="array" ref="H61">SUM(ROUND(E61:G61,0))</f>
        <v>0</v>
      </c>
    </row>
    <row r="62" spans="1:8" ht="32.1" hidden="1" customHeight="1">
      <c r="A62" s="44"/>
      <c r="B62" s="30">
        <v>0</v>
      </c>
      <c r="C62" s="47">
        <v>0</v>
      </c>
      <c r="D62" s="35">
        <f t="shared" si="2"/>
        <v>0</v>
      </c>
      <c r="E62" s="36">
        <v>0</v>
      </c>
      <c r="F62" s="156">
        <v>0</v>
      </c>
      <c r="G62" s="37">
        <v>0</v>
      </c>
      <c r="H62" s="38">
        <f t="array" ref="H62">SUM(ROUND(E62:G62,0))</f>
        <v>0</v>
      </c>
    </row>
    <row r="63" spans="1:8" ht="32.1" hidden="1" customHeight="1">
      <c r="A63" s="44"/>
      <c r="B63" s="30">
        <v>0</v>
      </c>
      <c r="C63" s="47">
        <v>0</v>
      </c>
      <c r="D63" s="35">
        <f t="shared" si="2"/>
        <v>0</v>
      </c>
      <c r="E63" s="36">
        <v>0</v>
      </c>
      <c r="F63" s="156">
        <v>0</v>
      </c>
      <c r="G63" s="37">
        <v>0</v>
      </c>
      <c r="H63" s="38">
        <f t="array" ref="H63">SUM(ROUND(E63:G63,0))</f>
        <v>0</v>
      </c>
    </row>
    <row r="64" spans="1:8" ht="32.1" hidden="1" customHeight="1">
      <c r="A64" s="44"/>
      <c r="B64" s="30">
        <v>0</v>
      </c>
      <c r="C64" s="47">
        <v>0</v>
      </c>
      <c r="D64" s="35">
        <f t="shared" si="2"/>
        <v>0</v>
      </c>
      <c r="E64" s="36">
        <v>0</v>
      </c>
      <c r="F64" s="156">
        <v>0</v>
      </c>
      <c r="G64" s="37">
        <v>0</v>
      </c>
      <c r="H64" s="38">
        <f t="array" ref="H64">SUM(ROUND(E64:G64,0))</f>
        <v>0</v>
      </c>
    </row>
    <row r="65" spans="1:8" ht="32.1" hidden="1" customHeight="1">
      <c r="A65" s="44"/>
      <c r="B65" s="30">
        <v>0</v>
      </c>
      <c r="C65" s="47">
        <v>0</v>
      </c>
      <c r="D65" s="35">
        <f t="shared" si="2"/>
        <v>0</v>
      </c>
      <c r="E65" s="36">
        <v>0</v>
      </c>
      <c r="F65" s="156">
        <v>0</v>
      </c>
      <c r="G65" s="37">
        <v>0</v>
      </c>
      <c r="H65" s="38">
        <f t="array" ref="H65">SUM(ROUND(E65:G65,0))</f>
        <v>0</v>
      </c>
    </row>
    <row r="66" spans="1:8" ht="32.1" hidden="1" customHeight="1">
      <c r="A66" s="44"/>
      <c r="B66" s="30">
        <v>0</v>
      </c>
      <c r="C66" s="47">
        <v>0</v>
      </c>
      <c r="D66" s="35">
        <f t="shared" si="2"/>
        <v>0</v>
      </c>
      <c r="E66" s="36">
        <v>0</v>
      </c>
      <c r="F66" s="156">
        <v>0</v>
      </c>
      <c r="G66" s="37">
        <v>0</v>
      </c>
      <c r="H66" s="38">
        <f t="array" ref="H66">SUM(ROUND(E66:G66,0))</f>
        <v>0</v>
      </c>
    </row>
    <row r="67" spans="1:8" ht="32.1" hidden="1" customHeight="1">
      <c r="A67" s="44"/>
      <c r="B67" s="30">
        <v>0</v>
      </c>
      <c r="C67" s="47">
        <v>0</v>
      </c>
      <c r="D67" s="35">
        <f t="shared" si="2"/>
        <v>0</v>
      </c>
      <c r="E67" s="36">
        <v>0</v>
      </c>
      <c r="F67" s="156">
        <v>0</v>
      </c>
      <c r="G67" s="37">
        <v>0</v>
      </c>
      <c r="H67" s="38">
        <f t="array" ref="H67">SUM(ROUND(E67:G67,0))</f>
        <v>0</v>
      </c>
    </row>
    <row r="68" spans="1:8" ht="32.1" hidden="1" customHeight="1">
      <c r="A68" s="44"/>
      <c r="B68" s="30">
        <v>0</v>
      </c>
      <c r="C68" s="47">
        <v>0</v>
      </c>
      <c r="D68" s="35">
        <f t="shared" si="2"/>
        <v>0</v>
      </c>
      <c r="E68" s="36">
        <v>0</v>
      </c>
      <c r="F68" s="156">
        <v>0</v>
      </c>
      <c r="G68" s="37">
        <v>0</v>
      </c>
      <c r="H68" s="38">
        <f t="array" ref="H68">SUM(ROUND(E68:G68,0))</f>
        <v>0</v>
      </c>
    </row>
    <row r="69" spans="1:8" ht="32.1" hidden="1" customHeight="1">
      <c r="A69" s="44"/>
      <c r="B69" s="30">
        <v>0</v>
      </c>
      <c r="C69" s="47">
        <v>0</v>
      </c>
      <c r="D69" s="35">
        <f t="shared" si="2"/>
        <v>0</v>
      </c>
      <c r="E69" s="36">
        <v>0</v>
      </c>
      <c r="F69" s="156">
        <v>0</v>
      </c>
      <c r="G69" s="37">
        <v>0</v>
      </c>
      <c r="H69" s="38">
        <f t="array" ref="H69">SUM(ROUND(E69:G69,0))</f>
        <v>0</v>
      </c>
    </row>
    <row r="70" spans="1:8" ht="32.1" hidden="1" customHeight="1">
      <c r="A70" s="44"/>
      <c r="B70" s="30">
        <v>0</v>
      </c>
      <c r="C70" s="47">
        <v>0</v>
      </c>
      <c r="D70" s="35">
        <f t="shared" si="2"/>
        <v>0</v>
      </c>
      <c r="E70" s="36">
        <v>0</v>
      </c>
      <c r="F70" s="156">
        <v>0</v>
      </c>
      <c r="G70" s="37">
        <v>0</v>
      </c>
      <c r="H70" s="38">
        <f t="array" ref="H70">SUM(ROUND(E70:G70,0))</f>
        <v>0</v>
      </c>
    </row>
    <row r="71" spans="1:8" ht="32.1" hidden="1" customHeight="1">
      <c r="A71" s="44"/>
      <c r="B71" s="30">
        <v>0</v>
      </c>
      <c r="C71" s="47">
        <v>0</v>
      </c>
      <c r="D71" s="35">
        <f t="shared" si="1"/>
        <v>0</v>
      </c>
      <c r="E71" s="36">
        <v>0</v>
      </c>
      <c r="F71" s="156">
        <v>0</v>
      </c>
      <c r="G71" s="37">
        <v>0</v>
      </c>
      <c r="H71" s="38">
        <f t="array" ref="H71">SUM(ROUND(E71:G71,0))</f>
        <v>0</v>
      </c>
    </row>
    <row r="72" spans="1:8" ht="32.1" hidden="1" customHeight="1">
      <c r="A72" s="44"/>
      <c r="B72" s="30">
        <v>0</v>
      </c>
      <c r="C72" s="47">
        <v>0</v>
      </c>
      <c r="D72" s="35">
        <f t="shared" si="1"/>
        <v>0</v>
      </c>
      <c r="E72" s="36">
        <v>0</v>
      </c>
      <c r="F72" s="156">
        <v>0</v>
      </c>
      <c r="G72" s="37">
        <v>0</v>
      </c>
      <c r="H72" s="38">
        <f t="array" ref="H72">SUM(ROUND(E72:G72,0))</f>
        <v>0</v>
      </c>
    </row>
    <row r="73" spans="1:8" ht="32.1" hidden="1" customHeight="1">
      <c r="A73" s="44"/>
      <c r="B73" s="30">
        <v>0</v>
      </c>
      <c r="C73" s="47">
        <v>0</v>
      </c>
      <c r="D73" s="35">
        <f t="shared" si="1"/>
        <v>0</v>
      </c>
      <c r="E73" s="36">
        <v>0</v>
      </c>
      <c r="F73" s="156">
        <v>0</v>
      </c>
      <c r="G73" s="37">
        <v>0</v>
      </c>
      <c r="H73" s="38">
        <f t="array" ref="H73">SUM(ROUND(E73:G73,0))</f>
        <v>0</v>
      </c>
    </row>
    <row r="74" spans="1:8" ht="32.1" hidden="1" customHeight="1">
      <c r="A74" s="44"/>
      <c r="B74" s="30">
        <v>0</v>
      </c>
      <c r="C74" s="47">
        <v>0</v>
      </c>
      <c r="D74" s="35">
        <f t="shared" ref="D74:D89" si="3">ROUND(B74*C74,0)</f>
        <v>0</v>
      </c>
      <c r="E74" s="36">
        <v>0</v>
      </c>
      <c r="F74" s="156">
        <v>0</v>
      </c>
      <c r="G74" s="37">
        <v>0</v>
      </c>
      <c r="H74" s="38">
        <f t="array" ref="H74">SUM(ROUND(E74:G74,0))</f>
        <v>0</v>
      </c>
    </row>
    <row r="75" spans="1:8" ht="32.1" hidden="1" customHeight="1">
      <c r="A75" s="44"/>
      <c r="B75" s="30">
        <v>0</v>
      </c>
      <c r="C75" s="47">
        <v>0</v>
      </c>
      <c r="D75" s="35">
        <f t="shared" si="3"/>
        <v>0</v>
      </c>
      <c r="E75" s="36">
        <v>0</v>
      </c>
      <c r="F75" s="156">
        <v>0</v>
      </c>
      <c r="G75" s="37">
        <v>0</v>
      </c>
      <c r="H75" s="38">
        <f t="array" ref="H75">SUM(ROUND(E75:G75,0))</f>
        <v>0</v>
      </c>
    </row>
    <row r="76" spans="1:8" ht="32.1" hidden="1" customHeight="1">
      <c r="A76" s="44"/>
      <c r="B76" s="30">
        <v>0</v>
      </c>
      <c r="C76" s="47">
        <v>0</v>
      </c>
      <c r="D76" s="35">
        <f t="shared" si="3"/>
        <v>0</v>
      </c>
      <c r="E76" s="36">
        <v>0</v>
      </c>
      <c r="F76" s="156">
        <v>0</v>
      </c>
      <c r="G76" s="37">
        <v>0</v>
      </c>
      <c r="H76" s="38">
        <f t="array" ref="H76">SUM(ROUND(E76:G76,0))</f>
        <v>0</v>
      </c>
    </row>
    <row r="77" spans="1:8" ht="32.1" hidden="1" customHeight="1">
      <c r="A77" s="44"/>
      <c r="B77" s="30">
        <v>0</v>
      </c>
      <c r="C77" s="47">
        <v>0</v>
      </c>
      <c r="D77" s="35">
        <f t="shared" si="3"/>
        <v>0</v>
      </c>
      <c r="E77" s="36">
        <v>0</v>
      </c>
      <c r="F77" s="156">
        <v>0</v>
      </c>
      <c r="G77" s="37">
        <v>0</v>
      </c>
      <c r="H77" s="38">
        <f t="array" ref="H77">SUM(ROUND(E77:G77,0))</f>
        <v>0</v>
      </c>
    </row>
    <row r="78" spans="1:8" ht="32.1" hidden="1" customHeight="1">
      <c r="A78" s="44"/>
      <c r="B78" s="30">
        <v>0</v>
      </c>
      <c r="C78" s="47">
        <v>0</v>
      </c>
      <c r="D78" s="35">
        <f t="shared" si="3"/>
        <v>0</v>
      </c>
      <c r="E78" s="36">
        <v>0</v>
      </c>
      <c r="F78" s="156">
        <v>0</v>
      </c>
      <c r="G78" s="37">
        <v>0</v>
      </c>
      <c r="H78" s="38">
        <f t="array" ref="H78">SUM(ROUND(E78:G78,0))</f>
        <v>0</v>
      </c>
    </row>
    <row r="79" spans="1:8" ht="32.1" hidden="1" customHeight="1">
      <c r="A79" s="44"/>
      <c r="B79" s="30">
        <v>0</v>
      </c>
      <c r="C79" s="47">
        <v>0</v>
      </c>
      <c r="D79" s="35">
        <f t="shared" si="3"/>
        <v>0</v>
      </c>
      <c r="E79" s="36">
        <v>0</v>
      </c>
      <c r="F79" s="156">
        <v>0</v>
      </c>
      <c r="G79" s="37">
        <v>0</v>
      </c>
      <c r="H79" s="38">
        <f t="array" ref="H79">SUM(ROUND(E79:G79,0))</f>
        <v>0</v>
      </c>
    </row>
    <row r="80" spans="1:8" ht="32.1" hidden="1" customHeight="1">
      <c r="A80" s="44"/>
      <c r="B80" s="30">
        <v>0</v>
      </c>
      <c r="C80" s="47">
        <v>0</v>
      </c>
      <c r="D80" s="35">
        <f t="shared" si="3"/>
        <v>0</v>
      </c>
      <c r="E80" s="36">
        <v>0</v>
      </c>
      <c r="F80" s="156">
        <v>0</v>
      </c>
      <c r="G80" s="37">
        <v>0</v>
      </c>
      <c r="H80" s="38">
        <f t="array" ref="H80">SUM(ROUND(E80:G80,0))</f>
        <v>0</v>
      </c>
    </row>
    <row r="81" spans="1:8" ht="32.1" hidden="1" customHeight="1">
      <c r="A81" s="44"/>
      <c r="B81" s="30">
        <v>0</v>
      </c>
      <c r="C81" s="47">
        <v>0</v>
      </c>
      <c r="D81" s="35">
        <f t="shared" si="3"/>
        <v>0</v>
      </c>
      <c r="E81" s="36">
        <v>0</v>
      </c>
      <c r="F81" s="156">
        <v>0</v>
      </c>
      <c r="G81" s="37">
        <v>0</v>
      </c>
      <c r="H81" s="38">
        <f t="array" ref="H81">SUM(ROUND(E81:G81,0))</f>
        <v>0</v>
      </c>
    </row>
    <row r="82" spans="1:8" ht="32.1" hidden="1" customHeight="1">
      <c r="A82" s="44"/>
      <c r="B82" s="30">
        <v>0</v>
      </c>
      <c r="C82" s="47">
        <v>0</v>
      </c>
      <c r="D82" s="35">
        <f t="shared" si="3"/>
        <v>0</v>
      </c>
      <c r="E82" s="36">
        <v>0</v>
      </c>
      <c r="F82" s="156">
        <v>0</v>
      </c>
      <c r="G82" s="37">
        <v>0</v>
      </c>
      <c r="H82" s="38">
        <f t="array" ref="H82">SUM(ROUND(E82:G82,0))</f>
        <v>0</v>
      </c>
    </row>
    <row r="83" spans="1:8" ht="32.1" hidden="1" customHeight="1">
      <c r="A83" s="44"/>
      <c r="B83" s="30">
        <v>0</v>
      </c>
      <c r="C83" s="47">
        <v>0</v>
      </c>
      <c r="D83" s="35">
        <f t="shared" si="3"/>
        <v>0</v>
      </c>
      <c r="E83" s="36">
        <v>0</v>
      </c>
      <c r="F83" s="156">
        <v>0</v>
      </c>
      <c r="G83" s="37">
        <v>0</v>
      </c>
      <c r="H83" s="38">
        <f t="array" ref="H83">SUM(ROUND(E83:G83,0))</f>
        <v>0</v>
      </c>
    </row>
    <row r="84" spans="1:8" ht="32.1" hidden="1" customHeight="1">
      <c r="A84" s="44"/>
      <c r="B84" s="30">
        <v>0</v>
      </c>
      <c r="C84" s="47">
        <v>0</v>
      </c>
      <c r="D84" s="35">
        <f t="shared" si="3"/>
        <v>0</v>
      </c>
      <c r="E84" s="36">
        <v>0</v>
      </c>
      <c r="F84" s="156">
        <v>0</v>
      </c>
      <c r="G84" s="37">
        <v>0</v>
      </c>
      <c r="H84" s="38">
        <f t="array" ref="H84">SUM(ROUND(E84:G84,0))</f>
        <v>0</v>
      </c>
    </row>
    <row r="85" spans="1:8" ht="32.1" hidden="1" customHeight="1">
      <c r="A85" s="44"/>
      <c r="B85" s="30">
        <v>0</v>
      </c>
      <c r="C85" s="47">
        <v>0</v>
      </c>
      <c r="D85" s="35">
        <f t="shared" si="3"/>
        <v>0</v>
      </c>
      <c r="E85" s="36">
        <v>0</v>
      </c>
      <c r="F85" s="156">
        <v>0</v>
      </c>
      <c r="G85" s="37">
        <v>0</v>
      </c>
      <c r="H85" s="38">
        <f t="array" ref="H85">SUM(ROUND(E85:G85,0))</f>
        <v>0</v>
      </c>
    </row>
    <row r="86" spans="1:8" ht="32.1" hidden="1" customHeight="1">
      <c r="A86" s="44"/>
      <c r="B86" s="30">
        <v>0</v>
      </c>
      <c r="C86" s="47">
        <v>0</v>
      </c>
      <c r="D86" s="35">
        <f t="shared" si="3"/>
        <v>0</v>
      </c>
      <c r="E86" s="36">
        <v>0</v>
      </c>
      <c r="F86" s="156">
        <v>0</v>
      </c>
      <c r="G86" s="37">
        <v>0</v>
      </c>
      <c r="H86" s="38">
        <f t="array" ref="H86">SUM(ROUND(E86:G86,0))</f>
        <v>0</v>
      </c>
    </row>
    <row r="87" spans="1:8" ht="32.1" hidden="1" customHeight="1">
      <c r="A87" s="44"/>
      <c r="B87" s="30">
        <v>0</v>
      </c>
      <c r="C87" s="47">
        <v>0</v>
      </c>
      <c r="D87" s="35">
        <f t="shared" si="3"/>
        <v>0</v>
      </c>
      <c r="E87" s="36">
        <v>0</v>
      </c>
      <c r="F87" s="156">
        <v>0</v>
      </c>
      <c r="G87" s="37">
        <v>0</v>
      </c>
      <c r="H87" s="38">
        <f t="array" ref="H87">SUM(ROUND(E87:G87,0))</f>
        <v>0</v>
      </c>
    </row>
    <row r="88" spans="1:8" ht="32.1" hidden="1" customHeight="1">
      <c r="A88" s="44"/>
      <c r="B88" s="30">
        <v>0</v>
      </c>
      <c r="C88" s="47">
        <v>0</v>
      </c>
      <c r="D88" s="35">
        <f t="shared" si="3"/>
        <v>0</v>
      </c>
      <c r="E88" s="36">
        <v>0</v>
      </c>
      <c r="F88" s="156">
        <v>0</v>
      </c>
      <c r="G88" s="37">
        <v>0</v>
      </c>
      <c r="H88" s="38">
        <f t="array" ref="H88">SUM(ROUND(E88:G88,0))</f>
        <v>0</v>
      </c>
    </row>
    <row r="89" spans="1:8" ht="32.1" hidden="1" customHeight="1">
      <c r="A89" s="44"/>
      <c r="B89" s="30">
        <v>0</v>
      </c>
      <c r="C89" s="47">
        <v>0</v>
      </c>
      <c r="D89" s="35">
        <f t="shared" si="3"/>
        <v>0</v>
      </c>
      <c r="E89" s="36">
        <v>0</v>
      </c>
      <c r="F89" s="156">
        <v>0</v>
      </c>
      <c r="G89" s="37">
        <v>0</v>
      </c>
      <c r="H89" s="38">
        <f t="array" ref="H89">SUM(ROUND(E89:G89,0))</f>
        <v>0</v>
      </c>
    </row>
    <row r="90" spans="1:8" ht="32.1" hidden="1" customHeight="1">
      <c r="A90" s="44"/>
      <c r="B90" s="30">
        <v>0</v>
      </c>
      <c r="C90" s="47">
        <v>0</v>
      </c>
      <c r="D90" s="35">
        <f t="shared" si="0"/>
        <v>0</v>
      </c>
      <c r="E90" s="36">
        <v>0</v>
      </c>
      <c r="F90" s="156">
        <v>0</v>
      </c>
      <c r="G90" s="37">
        <v>0</v>
      </c>
      <c r="H90" s="38">
        <f t="array" ref="H90">SUM(ROUND(E90:G90,0))</f>
        <v>0</v>
      </c>
    </row>
    <row r="91" spans="1:8" ht="32.1" hidden="1" customHeight="1">
      <c r="A91" s="44"/>
      <c r="B91" s="30">
        <v>0</v>
      </c>
      <c r="C91" s="47">
        <v>0</v>
      </c>
      <c r="D91" s="35">
        <f t="shared" si="0"/>
        <v>0</v>
      </c>
      <c r="E91" s="36">
        <v>0</v>
      </c>
      <c r="F91" s="156">
        <v>0</v>
      </c>
      <c r="G91" s="37">
        <v>0</v>
      </c>
      <c r="H91" s="38">
        <f t="array" ref="H91">SUM(ROUND(E91:G91,0))</f>
        <v>0</v>
      </c>
    </row>
    <row r="92" spans="1:8" ht="32.1" hidden="1" customHeight="1">
      <c r="A92" s="44"/>
      <c r="B92" s="30">
        <v>0</v>
      </c>
      <c r="C92" s="47">
        <v>0</v>
      </c>
      <c r="D92" s="35">
        <f t="shared" si="0"/>
        <v>0</v>
      </c>
      <c r="E92" s="36">
        <v>0</v>
      </c>
      <c r="F92" s="156">
        <v>0</v>
      </c>
      <c r="G92" s="37">
        <v>0</v>
      </c>
      <c r="H92" s="38">
        <f t="array" ref="H92">SUM(ROUND(E92:G92,0))</f>
        <v>0</v>
      </c>
    </row>
    <row r="93" spans="1:8" ht="32.1" hidden="1" customHeight="1">
      <c r="A93" s="44"/>
      <c r="B93" s="30">
        <v>0</v>
      </c>
      <c r="C93" s="47">
        <v>0</v>
      </c>
      <c r="D93" s="35">
        <f t="shared" si="0"/>
        <v>0</v>
      </c>
      <c r="E93" s="36">
        <v>0</v>
      </c>
      <c r="F93" s="156">
        <v>0</v>
      </c>
      <c r="G93" s="37">
        <v>0</v>
      </c>
      <c r="H93" s="38">
        <f t="array" ref="H93">SUM(ROUND(E93:G93,0))</f>
        <v>0</v>
      </c>
    </row>
    <row r="94" spans="1:8" ht="32.1" hidden="1" customHeight="1">
      <c r="A94" s="44"/>
      <c r="B94" s="30">
        <v>0</v>
      </c>
      <c r="C94" s="47">
        <v>0</v>
      </c>
      <c r="D94" s="35">
        <f t="shared" ref="D94:D97" si="4">ROUND(B94*C94,0)</f>
        <v>0</v>
      </c>
      <c r="E94" s="36">
        <v>0</v>
      </c>
      <c r="F94" s="156">
        <v>0</v>
      </c>
      <c r="G94" s="37">
        <v>0</v>
      </c>
      <c r="H94" s="38">
        <f t="array" ref="H94">SUM(ROUND(E94:G94,0))</f>
        <v>0</v>
      </c>
    </row>
    <row r="95" spans="1:8" ht="32.1" hidden="1" customHeight="1">
      <c r="A95" s="44"/>
      <c r="B95" s="30">
        <v>0</v>
      </c>
      <c r="C95" s="47">
        <v>0</v>
      </c>
      <c r="D95" s="35">
        <f t="shared" si="4"/>
        <v>0</v>
      </c>
      <c r="E95" s="36">
        <v>0</v>
      </c>
      <c r="F95" s="156">
        <v>0</v>
      </c>
      <c r="G95" s="37">
        <v>0</v>
      </c>
      <c r="H95" s="38">
        <f t="array" ref="H95">SUM(ROUND(E95:G95,0))</f>
        <v>0</v>
      </c>
    </row>
    <row r="96" spans="1:8" ht="32.1" hidden="1" customHeight="1">
      <c r="A96" s="44"/>
      <c r="B96" s="30">
        <v>0</v>
      </c>
      <c r="C96" s="47">
        <v>0</v>
      </c>
      <c r="D96" s="35">
        <f t="shared" si="4"/>
        <v>0</v>
      </c>
      <c r="E96" s="36">
        <v>0</v>
      </c>
      <c r="F96" s="156">
        <v>0</v>
      </c>
      <c r="G96" s="37">
        <v>0</v>
      </c>
      <c r="H96" s="38">
        <f t="array" ref="H96">SUM(ROUND(E96:G96,0))</f>
        <v>0</v>
      </c>
    </row>
    <row r="97" spans="1:112" ht="32.1" hidden="1" customHeight="1">
      <c r="A97" s="44"/>
      <c r="B97" s="30">
        <v>0</v>
      </c>
      <c r="C97" s="47">
        <v>0</v>
      </c>
      <c r="D97" s="35">
        <f t="shared" si="4"/>
        <v>0</v>
      </c>
      <c r="E97" s="36">
        <v>0</v>
      </c>
      <c r="F97" s="156">
        <v>0</v>
      </c>
      <c r="G97" s="37">
        <v>0</v>
      </c>
      <c r="H97" s="38">
        <f t="array" ref="H97">SUM(ROUND(E97:G97,0))</f>
        <v>0</v>
      </c>
      <c r="I97" s="23"/>
      <c r="J97" s="23"/>
      <c r="K97" s="23"/>
      <c r="L97" s="23"/>
    </row>
    <row r="98" spans="1:112" ht="32.1" hidden="1" customHeight="1">
      <c r="A98" s="44"/>
      <c r="B98" s="30">
        <v>0</v>
      </c>
      <c r="C98" s="47">
        <v>0</v>
      </c>
      <c r="D98" s="35">
        <f t="shared" ref="D98:D101" si="5">ROUND(B98*C98,0)</f>
        <v>0</v>
      </c>
      <c r="E98" s="36">
        <v>0</v>
      </c>
      <c r="F98" s="156">
        <v>0</v>
      </c>
      <c r="G98" s="37">
        <v>0</v>
      </c>
      <c r="H98" s="38">
        <f t="array" ref="H98">SUM(ROUND(E98:G98,0))</f>
        <v>0</v>
      </c>
      <c r="I98" s="23"/>
      <c r="J98" s="23"/>
      <c r="K98" s="23"/>
      <c r="L98" s="23"/>
    </row>
    <row r="99" spans="1:112" ht="32.1" hidden="1" customHeight="1">
      <c r="A99" s="44"/>
      <c r="B99" s="30">
        <v>0</v>
      </c>
      <c r="C99" s="47">
        <v>0</v>
      </c>
      <c r="D99" s="35">
        <f t="shared" si="5"/>
        <v>0</v>
      </c>
      <c r="E99" s="36">
        <v>0</v>
      </c>
      <c r="F99" s="156">
        <v>0</v>
      </c>
      <c r="G99" s="37">
        <v>0</v>
      </c>
      <c r="H99" s="38">
        <f t="array" ref="H99">SUM(ROUND(E99:G99,0))</f>
        <v>0</v>
      </c>
      <c r="I99" s="23"/>
      <c r="J99" s="23"/>
      <c r="K99" s="23"/>
      <c r="L99" s="23"/>
    </row>
    <row r="100" spans="1:112" ht="32.1" hidden="1" customHeight="1">
      <c r="A100" s="44"/>
      <c r="B100" s="30">
        <v>0</v>
      </c>
      <c r="C100" s="47">
        <v>0</v>
      </c>
      <c r="D100" s="35">
        <f t="shared" si="5"/>
        <v>0</v>
      </c>
      <c r="E100" s="36">
        <v>0</v>
      </c>
      <c r="F100" s="156">
        <v>0</v>
      </c>
      <c r="G100" s="37">
        <v>0</v>
      </c>
      <c r="H100" s="38">
        <f t="array" ref="H100">SUM(ROUND(E100:G100,0))</f>
        <v>0</v>
      </c>
      <c r="I100" s="23"/>
      <c r="J100" s="23"/>
      <c r="K100" s="23"/>
      <c r="L100" s="23"/>
    </row>
    <row r="101" spans="1:112" ht="32.1" hidden="1" customHeight="1">
      <c r="A101" s="44"/>
      <c r="B101" s="30">
        <v>0</v>
      </c>
      <c r="C101" s="47">
        <v>0</v>
      </c>
      <c r="D101" s="35">
        <f t="shared" si="5"/>
        <v>0</v>
      </c>
      <c r="E101" s="36">
        <v>0</v>
      </c>
      <c r="F101" s="156">
        <v>0</v>
      </c>
      <c r="G101" s="37">
        <v>0</v>
      </c>
      <c r="H101" s="38">
        <f t="array" ref="H101">SUM(ROUND(E101:G101,0))</f>
        <v>0</v>
      </c>
      <c r="I101" s="23"/>
      <c r="J101" s="23"/>
      <c r="K101" s="23"/>
      <c r="L101" s="23"/>
    </row>
    <row r="102" spans="1:112" ht="32.1" hidden="1" customHeight="1">
      <c r="A102" s="44"/>
      <c r="B102" s="30">
        <v>0</v>
      </c>
      <c r="C102" s="47">
        <v>0</v>
      </c>
      <c r="D102" s="35">
        <f t="shared" si="0"/>
        <v>0</v>
      </c>
      <c r="E102" s="36">
        <v>0</v>
      </c>
      <c r="F102" s="156">
        <v>0</v>
      </c>
      <c r="G102" s="37">
        <v>0</v>
      </c>
      <c r="H102" s="38">
        <f t="array" ref="H102">SUM(ROUND(E102:G102,0))</f>
        <v>0</v>
      </c>
      <c r="I102" s="23"/>
      <c r="J102" s="23"/>
      <c r="K102" s="23"/>
      <c r="L102" s="23"/>
    </row>
    <row r="103" spans="1:112" ht="32.1" hidden="1" customHeight="1">
      <c r="A103" s="44"/>
      <c r="B103" s="30">
        <v>0</v>
      </c>
      <c r="C103" s="47">
        <v>0</v>
      </c>
      <c r="D103" s="35">
        <f t="shared" si="0"/>
        <v>0</v>
      </c>
      <c r="E103" s="36">
        <v>0</v>
      </c>
      <c r="F103" s="156">
        <v>0</v>
      </c>
      <c r="G103" s="37">
        <v>0</v>
      </c>
      <c r="H103" s="38">
        <f t="array" ref="H103">SUM(ROUND(E103:G103,0))</f>
        <v>0</v>
      </c>
      <c r="I103" s="23"/>
      <c r="J103" s="23"/>
      <c r="K103" s="23"/>
      <c r="L103" s="23"/>
    </row>
    <row r="104" spans="1:112" ht="32.1" hidden="1" customHeight="1">
      <c r="A104" s="44"/>
      <c r="B104" s="30">
        <v>0</v>
      </c>
      <c r="C104" s="47">
        <v>0</v>
      </c>
      <c r="D104" s="35">
        <f t="shared" ref="D104" si="6">ROUND(B104*C104,0)</f>
        <v>0</v>
      </c>
      <c r="E104" s="36">
        <v>0</v>
      </c>
      <c r="F104" s="156">
        <v>0</v>
      </c>
      <c r="G104" s="37">
        <v>0</v>
      </c>
      <c r="H104" s="38">
        <f t="array" ref="H104">SUM(ROUND(E104:G104,0))</f>
        <v>0</v>
      </c>
      <c r="I104" s="23"/>
      <c r="J104" s="23"/>
      <c r="K104" s="23"/>
      <c r="L104" s="23"/>
    </row>
    <row r="105" spans="1:112" ht="32.1" hidden="1" customHeight="1">
      <c r="A105" s="44" t="s">
        <v>47</v>
      </c>
      <c r="B105" s="30">
        <v>0</v>
      </c>
      <c r="C105" s="47">
        <v>0</v>
      </c>
      <c r="D105" s="35">
        <f t="shared" ref="D105" si="7">ROUND(B105*C105,0)</f>
        <v>0</v>
      </c>
      <c r="E105" s="36">
        <v>0</v>
      </c>
      <c r="F105" s="156">
        <v>0</v>
      </c>
      <c r="G105" s="37">
        <v>0</v>
      </c>
      <c r="H105" s="38">
        <f t="array" ref="H105">SUM(ROUND(E105:G105,0))</f>
        <v>0</v>
      </c>
      <c r="I105" s="23"/>
      <c r="J105" s="23"/>
      <c r="K105" s="23"/>
      <c r="L105" s="23"/>
    </row>
    <row r="106" spans="1:112" ht="32.1" hidden="1" customHeight="1" thickBot="1">
      <c r="A106" s="44" t="s">
        <v>47</v>
      </c>
      <c r="B106" s="30">
        <v>0</v>
      </c>
      <c r="C106" s="47">
        <v>0</v>
      </c>
      <c r="D106" s="40">
        <f t="shared" si="0"/>
        <v>0</v>
      </c>
      <c r="E106" s="36">
        <v>0</v>
      </c>
      <c r="F106" s="156">
        <v>0</v>
      </c>
      <c r="G106" s="37">
        <v>0</v>
      </c>
      <c r="H106" s="38">
        <f t="array" ref="H106">SUM(ROUND(E106:G106,0))</f>
        <v>0</v>
      </c>
      <c r="I106" s="23"/>
      <c r="J106" s="23"/>
      <c r="K106" s="23"/>
      <c r="L106" s="23"/>
    </row>
    <row r="107" spans="1:112" ht="32.1" customHeight="1" thickBot="1">
      <c r="A107" s="367" t="s">
        <v>48</v>
      </c>
      <c r="B107" s="368"/>
      <c r="C107" s="368"/>
      <c r="D107" s="370"/>
      <c r="E107" s="41">
        <f t="array" ref="E107">SUM(ROUND(E7:E106,0))</f>
        <v>0</v>
      </c>
      <c r="F107" s="41">
        <f t="array" ref="F107">SUM(ROUND(F7:F106,0))</f>
        <v>0</v>
      </c>
      <c r="G107" s="41">
        <f t="array" ref="G107">SUM(ROUND(G7:G106,0))</f>
        <v>0</v>
      </c>
      <c r="H107" s="42">
        <f>SUM(H7:H106)</f>
        <v>0</v>
      </c>
      <c r="I107" s="23"/>
      <c r="J107" s="23"/>
      <c r="K107" s="23"/>
      <c r="L107" s="23"/>
    </row>
    <row r="108" spans="1:112" ht="18.95" customHeight="1" thickBot="1">
      <c r="A108" s="100"/>
      <c r="B108" s="101"/>
      <c r="C108" s="101"/>
      <c r="D108" s="101"/>
      <c r="E108" s="102"/>
      <c r="F108" s="102"/>
      <c r="G108" s="102"/>
      <c r="H108" s="102"/>
      <c r="I108" s="23"/>
      <c r="J108" s="23"/>
      <c r="K108" s="23"/>
      <c r="L108" s="23"/>
    </row>
    <row r="109" spans="1:112" ht="21.95" customHeight="1" thickBot="1">
      <c r="A109" s="377" t="s">
        <v>49</v>
      </c>
      <c r="B109" s="378"/>
      <c r="C109" s="378"/>
      <c r="D109" s="378"/>
      <c r="E109" s="378"/>
      <c r="F109" s="378"/>
      <c r="G109" s="378"/>
      <c r="H109" s="379"/>
      <c r="I109" s="23"/>
      <c r="J109" s="23"/>
      <c r="K109" s="23"/>
      <c r="L109" s="23"/>
    </row>
    <row r="110" spans="1:112" s="6" customFormat="1" ht="63.75" thickBot="1">
      <c r="A110" s="166" t="s">
        <v>42</v>
      </c>
      <c r="B110" s="167" t="s">
        <v>50</v>
      </c>
      <c r="C110" s="167" t="s">
        <v>51</v>
      </c>
      <c r="D110" s="167" t="s">
        <v>52</v>
      </c>
      <c r="E110" s="167" t="s">
        <v>46</v>
      </c>
      <c r="F110" s="168" t="str">
        <f>'Category Budget'!$C$8</f>
        <v>[Other Entity] Share</v>
      </c>
      <c r="G110" s="9" t="str">
        <f>'Category Budget'!$D$8</f>
        <v>Match Share</v>
      </c>
      <c r="H110" s="10" t="s">
        <v>27</v>
      </c>
      <c r="I110" s="145"/>
      <c r="J110" s="145"/>
      <c r="K110" s="145"/>
      <c r="L110" s="145"/>
      <c r="M110" s="111"/>
      <c r="N110" s="111"/>
      <c r="O110" s="111"/>
      <c r="P110" s="111"/>
      <c r="Q110" s="111"/>
      <c r="R110" s="111"/>
      <c r="S110" s="111"/>
      <c r="T110" s="111"/>
      <c r="U110" s="111"/>
      <c r="V110" s="111"/>
      <c r="W110" s="111"/>
      <c r="X110" s="111"/>
      <c r="Y110" s="111"/>
      <c r="Z110" s="111"/>
      <c r="AA110" s="111"/>
      <c r="AB110" s="111"/>
      <c r="AC110" s="111"/>
      <c r="AD110" s="111"/>
      <c r="AE110" s="111"/>
      <c r="AF110" s="111"/>
      <c r="AG110" s="111"/>
      <c r="AH110" s="111"/>
      <c r="AI110" s="111"/>
      <c r="AJ110" s="111"/>
      <c r="AK110" s="111"/>
      <c r="AL110" s="111"/>
      <c r="AM110" s="111"/>
      <c r="AN110" s="111"/>
      <c r="AO110" s="111"/>
      <c r="AP110" s="111"/>
      <c r="AQ110" s="111"/>
      <c r="AR110" s="111"/>
      <c r="AS110" s="111"/>
      <c r="AT110" s="111"/>
      <c r="AU110" s="111"/>
      <c r="AV110" s="111"/>
      <c r="AW110" s="111"/>
      <c r="AX110" s="111"/>
      <c r="AY110" s="111"/>
      <c r="AZ110" s="111"/>
      <c r="BA110" s="111"/>
      <c r="BB110" s="111"/>
      <c r="BC110" s="111"/>
      <c r="BD110" s="111"/>
      <c r="BE110" s="111"/>
      <c r="BF110" s="111"/>
      <c r="BG110" s="111"/>
      <c r="BH110" s="111"/>
      <c r="BI110" s="111"/>
      <c r="BJ110" s="111"/>
      <c r="BK110" s="111"/>
      <c r="BL110" s="111"/>
      <c r="BM110" s="111"/>
      <c r="BN110" s="111"/>
      <c r="BO110" s="111"/>
      <c r="BP110" s="111"/>
      <c r="BQ110" s="111"/>
      <c r="BR110" s="111"/>
      <c r="BS110" s="111"/>
      <c r="BT110" s="111"/>
      <c r="BU110" s="111"/>
      <c r="BV110" s="111"/>
      <c r="BW110" s="111"/>
      <c r="BX110" s="111"/>
      <c r="BY110" s="111"/>
      <c r="BZ110" s="111"/>
      <c r="CA110" s="111"/>
      <c r="CB110" s="111"/>
      <c r="CC110" s="111"/>
      <c r="CD110" s="111"/>
      <c r="CE110" s="111"/>
      <c r="CF110" s="111"/>
      <c r="CG110" s="111"/>
      <c r="CH110" s="111"/>
      <c r="CI110" s="111"/>
      <c r="CJ110" s="111"/>
      <c r="CK110" s="111"/>
      <c r="CL110" s="111"/>
      <c r="CM110" s="111"/>
      <c r="CN110" s="111"/>
      <c r="CO110" s="111"/>
      <c r="CP110" s="111"/>
      <c r="CQ110" s="111"/>
      <c r="CR110" s="111"/>
      <c r="CS110" s="111"/>
      <c r="CT110" s="111"/>
      <c r="CU110" s="111"/>
      <c r="CV110" s="111"/>
      <c r="CW110" s="111"/>
      <c r="CX110" s="111"/>
      <c r="CY110" s="111"/>
      <c r="CZ110" s="111"/>
      <c r="DA110" s="111"/>
      <c r="DB110" s="111"/>
      <c r="DC110" s="111"/>
      <c r="DD110" s="111"/>
      <c r="DE110" s="111"/>
      <c r="DF110" s="111"/>
      <c r="DG110" s="111"/>
      <c r="DH110" s="111"/>
    </row>
    <row r="111" spans="1:112" ht="32.1" customHeight="1">
      <c r="A111" s="44"/>
      <c r="B111" s="30">
        <v>8000</v>
      </c>
      <c r="C111" s="99">
        <v>0</v>
      </c>
      <c r="D111" s="31">
        <f>ROUND(B111*C111,0)</f>
        <v>0</v>
      </c>
      <c r="E111" s="45">
        <v>0</v>
      </c>
      <c r="F111" s="37">
        <v>0</v>
      </c>
      <c r="G111" s="37">
        <v>0</v>
      </c>
      <c r="H111" s="38">
        <f t="array" ref="H111">SUM(ROUND(E111:G111,0))</f>
        <v>0</v>
      </c>
      <c r="I111" s="23"/>
      <c r="J111" s="23"/>
      <c r="K111" s="23"/>
      <c r="L111" s="23"/>
    </row>
    <row r="112" spans="1:112" ht="32.1" customHeight="1">
      <c r="A112" s="44"/>
      <c r="B112" s="30">
        <v>0</v>
      </c>
      <c r="C112" s="47">
        <v>0</v>
      </c>
      <c r="D112" s="35">
        <f t="shared" ref="D112:D145" si="8">ROUND(B112*C112,0)</f>
        <v>0</v>
      </c>
      <c r="E112" s="45">
        <v>0</v>
      </c>
      <c r="F112" s="37">
        <v>0</v>
      </c>
      <c r="G112" s="37">
        <v>0</v>
      </c>
      <c r="H112" s="38">
        <f t="array" ref="H112">SUM(ROUND(E112:G112,0))</f>
        <v>0</v>
      </c>
      <c r="I112" s="23"/>
      <c r="J112" s="23"/>
      <c r="K112" s="23"/>
      <c r="L112" s="23"/>
    </row>
    <row r="113" spans="1:8" ht="32.1" customHeight="1">
      <c r="A113" s="44"/>
      <c r="B113" s="30">
        <v>0</v>
      </c>
      <c r="C113" s="47">
        <v>0</v>
      </c>
      <c r="D113" s="35">
        <f t="shared" si="8"/>
        <v>0</v>
      </c>
      <c r="E113" s="45">
        <v>0</v>
      </c>
      <c r="F113" s="37">
        <v>0</v>
      </c>
      <c r="G113" s="37">
        <v>0</v>
      </c>
      <c r="H113" s="38">
        <f t="array" ref="H113">SUM(ROUND(E113:G113,0))</f>
        <v>0</v>
      </c>
    </row>
    <row r="114" spans="1:8" ht="32.1" customHeight="1">
      <c r="A114" s="44"/>
      <c r="B114" s="30">
        <v>0</v>
      </c>
      <c r="C114" s="47">
        <v>0</v>
      </c>
      <c r="D114" s="35">
        <f t="shared" si="8"/>
        <v>0</v>
      </c>
      <c r="E114" s="45">
        <v>0</v>
      </c>
      <c r="F114" s="37">
        <v>0</v>
      </c>
      <c r="G114" s="37">
        <v>0</v>
      </c>
      <c r="H114" s="38">
        <f t="array" ref="H114">SUM(ROUND(E114:G114,0))</f>
        <v>0</v>
      </c>
    </row>
    <row r="115" spans="1:8" ht="32.1" customHeight="1">
      <c r="A115" s="44"/>
      <c r="B115" s="30">
        <v>0</v>
      </c>
      <c r="C115" s="47">
        <v>0</v>
      </c>
      <c r="D115" s="35">
        <f t="shared" si="8"/>
        <v>0</v>
      </c>
      <c r="E115" s="45">
        <v>0</v>
      </c>
      <c r="F115" s="37">
        <v>0</v>
      </c>
      <c r="G115" s="37">
        <v>0</v>
      </c>
      <c r="H115" s="38">
        <f t="array" ref="H115">SUM(ROUND(E115:G115,0))</f>
        <v>0</v>
      </c>
    </row>
    <row r="116" spans="1:8" ht="32.1" customHeight="1">
      <c r="A116" s="44"/>
      <c r="B116" s="30">
        <v>0</v>
      </c>
      <c r="C116" s="47">
        <v>0</v>
      </c>
      <c r="D116" s="35">
        <f t="shared" si="8"/>
        <v>0</v>
      </c>
      <c r="E116" s="45">
        <v>0</v>
      </c>
      <c r="F116" s="37">
        <v>0</v>
      </c>
      <c r="G116" s="37">
        <v>0</v>
      </c>
      <c r="H116" s="38">
        <f t="array" ref="H116">SUM(ROUND(E116:G116,0))</f>
        <v>0</v>
      </c>
    </row>
    <row r="117" spans="1:8" ht="32.1" customHeight="1">
      <c r="A117" s="44"/>
      <c r="B117" s="30">
        <v>0</v>
      </c>
      <c r="C117" s="47">
        <v>0</v>
      </c>
      <c r="D117" s="35">
        <f t="shared" si="8"/>
        <v>0</v>
      </c>
      <c r="E117" s="45">
        <v>0</v>
      </c>
      <c r="F117" s="37">
        <v>0</v>
      </c>
      <c r="G117" s="37">
        <v>0</v>
      </c>
      <c r="H117" s="38">
        <f t="array" ref="H117">SUM(ROUND(E117:G117,0))</f>
        <v>0</v>
      </c>
    </row>
    <row r="118" spans="1:8" ht="32.1" customHeight="1">
      <c r="A118" s="44"/>
      <c r="B118" s="30">
        <v>0</v>
      </c>
      <c r="C118" s="47">
        <v>0</v>
      </c>
      <c r="D118" s="35">
        <f t="shared" si="8"/>
        <v>0</v>
      </c>
      <c r="E118" s="45">
        <v>0</v>
      </c>
      <c r="F118" s="37">
        <v>0</v>
      </c>
      <c r="G118" s="37">
        <v>0</v>
      </c>
      <c r="H118" s="38">
        <f t="array" ref="H118">SUM(ROUND(E118:G118,0))</f>
        <v>0</v>
      </c>
    </row>
    <row r="119" spans="1:8" ht="32.1" customHeight="1">
      <c r="A119" s="44"/>
      <c r="B119" s="30">
        <v>0</v>
      </c>
      <c r="C119" s="47">
        <v>0</v>
      </c>
      <c r="D119" s="35">
        <f t="shared" si="8"/>
        <v>0</v>
      </c>
      <c r="E119" s="45">
        <v>0</v>
      </c>
      <c r="F119" s="37">
        <v>0</v>
      </c>
      <c r="G119" s="37">
        <v>0</v>
      </c>
      <c r="H119" s="38">
        <f t="array" ref="H119">SUM(ROUND(E119:G119,0))</f>
        <v>0</v>
      </c>
    </row>
    <row r="120" spans="1:8" ht="32.1" customHeight="1" thickBot="1">
      <c r="A120" s="44"/>
      <c r="B120" s="30">
        <v>0</v>
      </c>
      <c r="C120" s="47">
        <v>0</v>
      </c>
      <c r="D120" s="35">
        <f t="shared" si="8"/>
        <v>0</v>
      </c>
      <c r="E120" s="45">
        <v>0</v>
      </c>
      <c r="F120" s="37">
        <v>0</v>
      </c>
      <c r="G120" s="37">
        <v>0</v>
      </c>
      <c r="H120" s="38">
        <f t="array" ref="H120">SUM(ROUND(E120:G120,0))</f>
        <v>0</v>
      </c>
    </row>
    <row r="121" spans="1:8" ht="32.1" hidden="1" customHeight="1">
      <c r="A121" s="44"/>
      <c r="B121" s="30">
        <v>0</v>
      </c>
      <c r="C121" s="47">
        <v>0</v>
      </c>
      <c r="D121" s="35">
        <f t="shared" si="8"/>
        <v>0</v>
      </c>
      <c r="E121" s="45">
        <v>0</v>
      </c>
      <c r="F121" s="37">
        <v>0</v>
      </c>
      <c r="G121" s="37">
        <v>0</v>
      </c>
      <c r="H121" s="38">
        <f t="array" ref="H121">SUM(ROUND(E121:G121,0))</f>
        <v>0</v>
      </c>
    </row>
    <row r="122" spans="1:8" ht="32.1" hidden="1" customHeight="1">
      <c r="A122" s="44"/>
      <c r="B122" s="30">
        <v>0</v>
      </c>
      <c r="C122" s="47">
        <v>0</v>
      </c>
      <c r="D122" s="35">
        <f t="shared" si="8"/>
        <v>0</v>
      </c>
      <c r="E122" s="45">
        <v>0</v>
      </c>
      <c r="F122" s="37">
        <v>0</v>
      </c>
      <c r="G122" s="37">
        <v>0</v>
      </c>
      <c r="H122" s="38">
        <f t="array" ref="H122">SUM(ROUND(E122:G122,0))</f>
        <v>0</v>
      </c>
    </row>
    <row r="123" spans="1:8" ht="32.1" hidden="1" customHeight="1">
      <c r="A123" s="44"/>
      <c r="B123" s="30">
        <v>0</v>
      </c>
      <c r="C123" s="47">
        <v>0</v>
      </c>
      <c r="D123" s="35">
        <f t="shared" si="8"/>
        <v>0</v>
      </c>
      <c r="E123" s="45">
        <v>0</v>
      </c>
      <c r="F123" s="37">
        <v>0</v>
      </c>
      <c r="G123" s="37">
        <v>0</v>
      </c>
      <c r="H123" s="38">
        <f t="array" ref="H123">SUM(ROUND(E123:G123,0))</f>
        <v>0</v>
      </c>
    </row>
    <row r="124" spans="1:8" ht="32.1" hidden="1" customHeight="1">
      <c r="A124" s="44"/>
      <c r="B124" s="30">
        <v>0</v>
      </c>
      <c r="C124" s="47">
        <v>0</v>
      </c>
      <c r="D124" s="35">
        <f t="shared" si="8"/>
        <v>0</v>
      </c>
      <c r="E124" s="45">
        <v>0</v>
      </c>
      <c r="F124" s="37">
        <v>0</v>
      </c>
      <c r="G124" s="37">
        <v>0</v>
      </c>
      <c r="H124" s="38">
        <f t="array" ref="H124">SUM(ROUND(E124:G124,0))</f>
        <v>0</v>
      </c>
    </row>
    <row r="125" spans="1:8" ht="32.1" hidden="1" customHeight="1">
      <c r="A125" s="44"/>
      <c r="B125" s="30">
        <v>0</v>
      </c>
      <c r="C125" s="47">
        <v>0</v>
      </c>
      <c r="D125" s="35">
        <f t="shared" si="8"/>
        <v>0</v>
      </c>
      <c r="E125" s="45">
        <v>0</v>
      </c>
      <c r="F125" s="37">
        <v>0</v>
      </c>
      <c r="G125" s="37">
        <v>0</v>
      </c>
      <c r="H125" s="38">
        <f t="array" ref="H125">SUM(ROUND(E125:G125,0))</f>
        <v>0</v>
      </c>
    </row>
    <row r="126" spans="1:8" ht="32.1" hidden="1" customHeight="1">
      <c r="A126" s="44"/>
      <c r="B126" s="30">
        <v>0</v>
      </c>
      <c r="C126" s="47">
        <v>0</v>
      </c>
      <c r="D126" s="35">
        <f t="shared" si="8"/>
        <v>0</v>
      </c>
      <c r="E126" s="45">
        <v>0</v>
      </c>
      <c r="F126" s="37">
        <v>0</v>
      </c>
      <c r="G126" s="37">
        <v>0</v>
      </c>
      <c r="H126" s="38">
        <f t="array" ref="H126">SUM(ROUND(E126:G126,0))</f>
        <v>0</v>
      </c>
    </row>
    <row r="127" spans="1:8" ht="32.1" hidden="1" customHeight="1">
      <c r="A127" s="44"/>
      <c r="B127" s="30">
        <v>0</v>
      </c>
      <c r="C127" s="47">
        <v>0</v>
      </c>
      <c r="D127" s="35">
        <f t="shared" si="8"/>
        <v>0</v>
      </c>
      <c r="E127" s="45">
        <v>0</v>
      </c>
      <c r="F127" s="37">
        <v>0</v>
      </c>
      <c r="G127" s="37">
        <v>0</v>
      </c>
      <c r="H127" s="38">
        <f t="array" ref="H127">SUM(ROUND(E127:G127,0))</f>
        <v>0</v>
      </c>
    </row>
    <row r="128" spans="1:8" ht="32.1" hidden="1" customHeight="1">
      <c r="A128" s="44"/>
      <c r="B128" s="30">
        <v>0</v>
      </c>
      <c r="C128" s="47">
        <v>0</v>
      </c>
      <c r="D128" s="35">
        <f t="shared" si="8"/>
        <v>0</v>
      </c>
      <c r="E128" s="45">
        <v>0</v>
      </c>
      <c r="F128" s="37">
        <v>0</v>
      </c>
      <c r="G128" s="37">
        <v>0</v>
      </c>
      <c r="H128" s="38">
        <f t="array" ref="H128">SUM(ROUND(E128:G128,0))</f>
        <v>0</v>
      </c>
    </row>
    <row r="129" spans="1:8" ht="32.1" hidden="1" customHeight="1">
      <c r="A129" s="44"/>
      <c r="B129" s="30">
        <v>0</v>
      </c>
      <c r="C129" s="47">
        <v>0</v>
      </c>
      <c r="D129" s="35">
        <f t="shared" si="8"/>
        <v>0</v>
      </c>
      <c r="E129" s="45">
        <v>0</v>
      </c>
      <c r="F129" s="37">
        <v>0</v>
      </c>
      <c r="G129" s="37">
        <v>0</v>
      </c>
      <c r="H129" s="38">
        <f t="array" ref="H129">SUM(ROUND(E129:G129,0))</f>
        <v>0</v>
      </c>
    </row>
    <row r="130" spans="1:8" ht="32.1" hidden="1" customHeight="1">
      <c r="A130" s="44"/>
      <c r="B130" s="30">
        <v>0</v>
      </c>
      <c r="C130" s="47">
        <v>0</v>
      </c>
      <c r="D130" s="35">
        <f t="shared" si="8"/>
        <v>0</v>
      </c>
      <c r="E130" s="45">
        <v>0</v>
      </c>
      <c r="F130" s="37">
        <v>0</v>
      </c>
      <c r="G130" s="37">
        <v>0</v>
      </c>
      <c r="H130" s="38">
        <f t="array" ref="H130">SUM(ROUND(E130:G130,0))</f>
        <v>0</v>
      </c>
    </row>
    <row r="131" spans="1:8" ht="32.1" hidden="1" customHeight="1">
      <c r="A131" s="44"/>
      <c r="B131" s="30">
        <v>0</v>
      </c>
      <c r="C131" s="47">
        <v>0</v>
      </c>
      <c r="D131" s="35">
        <f t="shared" si="8"/>
        <v>0</v>
      </c>
      <c r="E131" s="45">
        <v>0</v>
      </c>
      <c r="F131" s="37">
        <v>0</v>
      </c>
      <c r="G131" s="37">
        <v>0</v>
      </c>
      <c r="H131" s="38">
        <f t="array" ref="H131">SUM(ROUND(E131:G131,0))</f>
        <v>0</v>
      </c>
    </row>
    <row r="132" spans="1:8" ht="32.1" hidden="1" customHeight="1">
      <c r="A132" s="44"/>
      <c r="B132" s="30">
        <v>0</v>
      </c>
      <c r="C132" s="47">
        <v>0</v>
      </c>
      <c r="D132" s="35">
        <f t="shared" si="8"/>
        <v>0</v>
      </c>
      <c r="E132" s="45">
        <v>0</v>
      </c>
      <c r="F132" s="37">
        <v>0</v>
      </c>
      <c r="G132" s="37">
        <v>0</v>
      </c>
      <c r="H132" s="38">
        <f t="array" ref="H132">SUM(ROUND(E132:G132,0))</f>
        <v>0</v>
      </c>
    </row>
    <row r="133" spans="1:8" ht="32.1" hidden="1" customHeight="1">
      <c r="A133" s="44"/>
      <c r="B133" s="30">
        <v>0</v>
      </c>
      <c r="C133" s="47">
        <v>0</v>
      </c>
      <c r="D133" s="35">
        <f t="shared" si="8"/>
        <v>0</v>
      </c>
      <c r="E133" s="45">
        <v>0</v>
      </c>
      <c r="F133" s="37">
        <v>0</v>
      </c>
      <c r="G133" s="37">
        <v>0</v>
      </c>
      <c r="H133" s="38">
        <f t="array" ref="H133">SUM(ROUND(E133:G133,0))</f>
        <v>0</v>
      </c>
    </row>
    <row r="134" spans="1:8" ht="32.1" hidden="1" customHeight="1">
      <c r="A134" s="44"/>
      <c r="B134" s="30">
        <v>0</v>
      </c>
      <c r="C134" s="47">
        <v>0</v>
      </c>
      <c r="D134" s="35">
        <f t="shared" si="8"/>
        <v>0</v>
      </c>
      <c r="E134" s="45">
        <v>0</v>
      </c>
      <c r="F134" s="37">
        <v>0</v>
      </c>
      <c r="G134" s="37">
        <v>0</v>
      </c>
      <c r="H134" s="38">
        <f t="array" ref="H134">SUM(ROUND(E134:G134,0))</f>
        <v>0</v>
      </c>
    </row>
    <row r="135" spans="1:8" ht="32.1" hidden="1" customHeight="1">
      <c r="A135" s="44"/>
      <c r="B135" s="30">
        <v>0</v>
      </c>
      <c r="C135" s="47">
        <v>0</v>
      </c>
      <c r="D135" s="35">
        <f t="shared" si="8"/>
        <v>0</v>
      </c>
      <c r="E135" s="45">
        <v>0</v>
      </c>
      <c r="F135" s="37">
        <v>0</v>
      </c>
      <c r="G135" s="37">
        <v>0</v>
      </c>
      <c r="H135" s="38">
        <f t="array" ref="H135">SUM(ROUND(E135:G135,0))</f>
        <v>0</v>
      </c>
    </row>
    <row r="136" spans="1:8" ht="32.1" hidden="1" customHeight="1">
      <c r="A136" s="44"/>
      <c r="B136" s="30">
        <v>0</v>
      </c>
      <c r="C136" s="47">
        <v>0</v>
      </c>
      <c r="D136" s="35">
        <f t="shared" si="8"/>
        <v>0</v>
      </c>
      <c r="E136" s="45">
        <v>0</v>
      </c>
      <c r="F136" s="37">
        <v>0</v>
      </c>
      <c r="G136" s="37">
        <v>0</v>
      </c>
      <c r="H136" s="38">
        <f t="array" ref="H136">SUM(ROUND(E136:G136,0))</f>
        <v>0</v>
      </c>
    </row>
    <row r="137" spans="1:8" ht="32.1" hidden="1" customHeight="1">
      <c r="A137" s="44"/>
      <c r="B137" s="30">
        <v>0</v>
      </c>
      <c r="C137" s="47">
        <v>0</v>
      </c>
      <c r="D137" s="35">
        <f t="shared" si="8"/>
        <v>0</v>
      </c>
      <c r="E137" s="45">
        <v>0</v>
      </c>
      <c r="F137" s="37">
        <v>0</v>
      </c>
      <c r="G137" s="37">
        <v>0</v>
      </c>
      <c r="H137" s="38">
        <f t="array" ref="H137">SUM(ROUND(E137:G137,0))</f>
        <v>0</v>
      </c>
    </row>
    <row r="138" spans="1:8" ht="32.1" hidden="1" customHeight="1">
      <c r="A138" s="44"/>
      <c r="B138" s="30">
        <v>0</v>
      </c>
      <c r="C138" s="47">
        <v>0</v>
      </c>
      <c r="D138" s="35">
        <f t="shared" si="8"/>
        <v>0</v>
      </c>
      <c r="E138" s="45">
        <v>0</v>
      </c>
      <c r="F138" s="37">
        <v>0</v>
      </c>
      <c r="G138" s="37">
        <v>0</v>
      </c>
      <c r="H138" s="38">
        <f t="array" ref="H138">SUM(ROUND(E138:G138,0))</f>
        <v>0</v>
      </c>
    </row>
    <row r="139" spans="1:8" ht="32.1" hidden="1" customHeight="1">
      <c r="A139" s="44"/>
      <c r="B139" s="30">
        <v>0</v>
      </c>
      <c r="C139" s="47">
        <v>0</v>
      </c>
      <c r="D139" s="35">
        <f t="shared" si="8"/>
        <v>0</v>
      </c>
      <c r="E139" s="45">
        <v>0</v>
      </c>
      <c r="F139" s="37">
        <v>0</v>
      </c>
      <c r="G139" s="37">
        <v>0</v>
      </c>
      <c r="H139" s="38">
        <f t="array" ref="H139">SUM(ROUND(E139:G139,0))</f>
        <v>0</v>
      </c>
    </row>
    <row r="140" spans="1:8" ht="32.1" hidden="1" customHeight="1">
      <c r="A140" s="44"/>
      <c r="B140" s="30">
        <v>0</v>
      </c>
      <c r="C140" s="47">
        <v>0</v>
      </c>
      <c r="D140" s="35">
        <f t="shared" si="8"/>
        <v>0</v>
      </c>
      <c r="E140" s="45">
        <v>0</v>
      </c>
      <c r="F140" s="37">
        <v>0</v>
      </c>
      <c r="G140" s="37">
        <v>0</v>
      </c>
      <c r="H140" s="38">
        <f t="array" ref="H140">SUM(ROUND(E140:G140,0))</f>
        <v>0</v>
      </c>
    </row>
    <row r="141" spans="1:8" ht="32.1" hidden="1" customHeight="1">
      <c r="A141" s="44"/>
      <c r="B141" s="30">
        <v>0</v>
      </c>
      <c r="C141" s="47">
        <v>0</v>
      </c>
      <c r="D141" s="35">
        <f t="shared" si="8"/>
        <v>0</v>
      </c>
      <c r="E141" s="45">
        <v>0</v>
      </c>
      <c r="F141" s="37">
        <v>0</v>
      </c>
      <c r="G141" s="37">
        <v>0</v>
      </c>
      <c r="H141" s="38">
        <f t="array" ref="H141">SUM(ROUND(E141:G141,0))</f>
        <v>0</v>
      </c>
    </row>
    <row r="142" spans="1:8" ht="32.1" hidden="1" customHeight="1">
      <c r="A142" s="44"/>
      <c r="B142" s="30">
        <v>0</v>
      </c>
      <c r="C142" s="47">
        <v>0</v>
      </c>
      <c r="D142" s="35">
        <f t="shared" si="8"/>
        <v>0</v>
      </c>
      <c r="E142" s="45">
        <v>0</v>
      </c>
      <c r="F142" s="37">
        <v>0</v>
      </c>
      <c r="G142" s="37">
        <v>0</v>
      </c>
      <c r="H142" s="38">
        <f t="array" ref="H142">SUM(ROUND(E142:G142,0))</f>
        <v>0</v>
      </c>
    </row>
    <row r="143" spans="1:8" ht="32.1" hidden="1" customHeight="1">
      <c r="A143" s="44"/>
      <c r="B143" s="30">
        <v>0</v>
      </c>
      <c r="C143" s="47">
        <v>0</v>
      </c>
      <c r="D143" s="35">
        <f t="shared" si="8"/>
        <v>0</v>
      </c>
      <c r="E143" s="45">
        <v>0</v>
      </c>
      <c r="F143" s="37">
        <v>0</v>
      </c>
      <c r="G143" s="37">
        <v>0</v>
      </c>
      <c r="H143" s="38">
        <f t="array" ref="H143">SUM(ROUND(E143:G143,0))</f>
        <v>0</v>
      </c>
    </row>
    <row r="144" spans="1:8" ht="32.1" hidden="1" customHeight="1">
      <c r="A144" s="44"/>
      <c r="B144" s="30">
        <v>0</v>
      </c>
      <c r="C144" s="47">
        <v>0</v>
      </c>
      <c r="D144" s="35">
        <f t="shared" si="8"/>
        <v>0</v>
      </c>
      <c r="E144" s="45">
        <v>0</v>
      </c>
      <c r="F144" s="37">
        <v>0</v>
      </c>
      <c r="G144" s="37">
        <v>0</v>
      </c>
      <c r="H144" s="38">
        <f t="array" ref="H144">SUM(ROUND(E144:G144,0))</f>
        <v>0</v>
      </c>
    </row>
    <row r="145" spans="1:8" ht="32.1" hidden="1" customHeight="1">
      <c r="A145" s="44"/>
      <c r="B145" s="30">
        <v>0</v>
      </c>
      <c r="C145" s="47">
        <v>0</v>
      </c>
      <c r="D145" s="35">
        <f t="shared" si="8"/>
        <v>0</v>
      </c>
      <c r="E145" s="45">
        <v>0</v>
      </c>
      <c r="F145" s="37">
        <v>0</v>
      </c>
      <c r="G145" s="37">
        <v>0</v>
      </c>
      <c r="H145" s="38">
        <f t="array" ref="H145">SUM(ROUND(E145:G145,0))</f>
        <v>0</v>
      </c>
    </row>
    <row r="146" spans="1:8" ht="32.1" hidden="1" customHeight="1">
      <c r="A146" s="44"/>
      <c r="B146" s="30">
        <v>0</v>
      </c>
      <c r="C146" s="47">
        <v>0</v>
      </c>
      <c r="D146" s="35">
        <f t="shared" ref="D146:D177" si="9">ROUND(B146*C146,0)</f>
        <v>0</v>
      </c>
      <c r="E146" s="45">
        <v>0</v>
      </c>
      <c r="F146" s="37">
        <v>0</v>
      </c>
      <c r="G146" s="37">
        <v>0</v>
      </c>
      <c r="H146" s="38">
        <f t="array" ref="H146">SUM(ROUND(E146:G146,0))</f>
        <v>0</v>
      </c>
    </row>
    <row r="147" spans="1:8" ht="32.1" hidden="1" customHeight="1">
      <c r="A147" s="44"/>
      <c r="B147" s="30">
        <v>0</v>
      </c>
      <c r="C147" s="47">
        <v>0</v>
      </c>
      <c r="D147" s="35">
        <f t="shared" si="9"/>
        <v>0</v>
      </c>
      <c r="E147" s="45">
        <v>0</v>
      </c>
      <c r="F147" s="37">
        <v>0</v>
      </c>
      <c r="G147" s="37">
        <v>0</v>
      </c>
      <c r="H147" s="38">
        <f t="array" ref="H147">SUM(ROUND(E147:G147,0))</f>
        <v>0</v>
      </c>
    </row>
    <row r="148" spans="1:8" ht="32.1" hidden="1" customHeight="1">
      <c r="A148" s="44"/>
      <c r="B148" s="30">
        <v>0</v>
      </c>
      <c r="C148" s="47">
        <v>0</v>
      </c>
      <c r="D148" s="35">
        <f t="shared" si="9"/>
        <v>0</v>
      </c>
      <c r="E148" s="45">
        <v>0</v>
      </c>
      <c r="F148" s="37">
        <v>0</v>
      </c>
      <c r="G148" s="37">
        <v>0</v>
      </c>
      <c r="H148" s="38">
        <f t="array" ref="H148">SUM(ROUND(E148:G148,0))</f>
        <v>0</v>
      </c>
    </row>
    <row r="149" spans="1:8" ht="32.1" hidden="1" customHeight="1">
      <c r="A149" s="44"/>
      <c r="B149" s="30">
        <v>0</v>
      </c>
      <c r="C149" s="47">
        <v>0</v>
      </c>
      <c r="D149" s="35">
        <f t="shared" si="9"/>
        <v>0</v>
      </c>
      <c r="E149" s="45">
        <v>0</v>
      </c>
      <c r="F149" s="37">
        <v>0</v>
      </c>
      <c r="G149" s="37">
        <v>0</v>
      </c>
      <c r="H149" s="38">
        <f t="array" ref="H149">SUM(ROUND(E149:G149,0))</f>
        <v>0</v>
      </c>
    </row>
    <row r="150" spans="1:8" ht="32.1" hidden="1" customHeight="1">
      <c r="A150" s="44"/>
      <c r="B150" s="30">
        <v>0</v>
      </c>
      <c r="C150" s="47">
        <v>0</v>
      </c>
      <c r="D150" s="35">
        <f t="shared" si="9"/>
        <v>0</v>
      </c>
      <c r="E150" s="45">
        <v>0</v>
      </c>
      <c r="F150" s="37">
        <v>0</v>
      </c>
      <c r="G150" s="37">
        <v>0</v>
      </c>
      <c r="H150" s="38">
        <f t="array" ref="H150">SUM(ROUND(E150:G150,0))</f>
        <v>0</v>
      </c>
    </row>
    <row r="151" spans="1:8" ht="32.1" hidden="1" customHeight="1">
      <c r="A151" s="44"/>
      <c r="B151" s="30">
        <v>0</v>
      </c>
      <c r="C151" s="47">
        <v>0</v>
      </c>
      <c r="D151" s="35">
        <f t="shared" si="9"/>
        <v>0</v>
      </c>
      <c r="E151" s="45">
        <v>0</v>
      </c>
      <c r="F151" s="37">
        <v>0</v>
      </c>
      <c r="G151" s="37">
        <v>0</v>
      </c>
      <c r="H151" s="38">
        <f t="array" ref="H151">SUM(ROUND(E151:G151,0))</f>
        <v>0</v>
      </c>
    </row>
    <row r="152" spans="1:8" ht="32.1" hidden="1" customHeight="1">
      <c r="A152" s="44"/>
      <c r="B152" s="30">
        <v>0</v>
      </c>
      <c r="C152" s="47">
        <v>0</v>
      </c>
      <c r="D152" s="35">
        <f t="shared" si="9"/>
        <v>0</v>
      </c>
      <c r="E152" s="45">
        <v>0</v>
      </c>
      <c r="F152" s="37">
        <v>0</v>
      </c>
      <c r="G152" s="37">
        <v>0</v>
      </c>
      <c r="H152" s="38">
        <f t="array" ref="H152">SUM(ROUND(E152:G152,0))</f>
        <v>0</v>
      </c>
    </row>
    <row r="153" spans="1:8" ht="32.1" hidden="1" customHeight="1">
      <c r="A153" s="44"/>
      <c r="B153" s="30">
        <v>0</v>
      </c>
      <c r="C153" s="47">
        <v>0</v>
      </c>
      <c r="D153" s="35">
        <f t="shared" si="9"/>
        <v>0</v>
      </c>
      <c r="E153" s="45">
        <v>0</v>
      </c>
      <c r="F153" s="37">
        <v>0</v>
      </c>
      <c r="G153" s="37">
        <v>0</v>
      </c>
      <c r="H153" s="38">
        <f t="array" ref="H153">SUM(ROUND(E153:G153,0))</f>
        <v>0</v>
      </c>
    </row>
    <row r="154" spans="1:8" ht="32.1" hidden="1" customHeight="1">
      <c r="A154" s="44"/>
      <c r="B154" s="30">
        <v>0</v>
      </c>
      <c r="C154" s="47">
        <v>0</v>
      </c>
      <c r="D154" s="35">
        <f t="shared" si="9"/>
        <v>0</v>
      </c>
      <c r="E154" s="45">
        <v>0</v>
      </c>
      <c r="F154" s="37">
        <v>0</v>
      </c>
      <c r="G154" s="37">
        <v>0</v>
      </c>
      <c r="H154" s="38">
        <f t="array" ref="H154">SUM(ROUND(E154:G154,0))</f>
        <v>0</v>
      </c>
    </row>
    <row r="155" spans="1:8" ht="32.1" hidden="1" customHeight="1">
      <c r="A155" s="44"/>
      <c r="B155" s="30">
        <v>0</v>
      </c>
      <c r="C155" s="47">
        <v>0</v>
      </c>
      <c r="D155" s="35">
        <f t="shared" si="9"/>
        <v>0</v>
      </c>
      <c r="E155" s="45">
        <v>0</v>
      </c>
      <c r="F155" s="37">
        <v>0</v>
      </c>
      <c r="G155" s="37">
        <v>0</v>
      </c>
      <c r="H155" s="38">
        <f t="array" ref="H155">SUM(ROUND(E155:G155,0))</f>
        <v>0</v>
      </c>
    </row>
    <row r="156" spans="1:8" ht="32.1" hidden="1" customHeight="1">
      <c r="A156" s="44"/>
      <c r="B156" s="30">
        <v>0</v>
      </c>
      <c r="C156" s="47">
        <v>0</v>
      </c>
      <c r="D156" s="35">
        <f t="shared" si="9"/>
        <v>0</v>
      </c>
      <c r="E156" s="45">
        <v>0</v>
      </c>
      <c r="F156" s="37">
        <v>0</v>
      </c>
      <c r="G156" s="37">
        <v>0</v>
      </c>
      <c r="H156" s="38">
        <f t="array" ref="H156">SUM(ROUND(E156:G156,0))</f>
        <v>0</v>
      </c>
    </row>
    <row r="157" spans="1:8" ht="32.1" hidden="1" customHeight="1">
      <c r="A157" s="44"/>
      <c r="B157" s="30">
        <v>0</v>
      </c>
      <c r="C157" s="47">
        <v>0</v>
      </c>
      <c r="D157" s="35">
        <f t="shared" si="9"/>
        <v>0</v>
      </c>
      <c r="E157" s="45">
        <v>0</v>
      </c>
      <c r="F157" s="37">
        <v>0</v>
      </c>
      <c r="G157" s="37">
        <v>0</v>
      </c>
      <c r="H157" s="38">
        <f t="array" ref="H157">SUM(ROUND(E157:G157,0))</f>
        <v>0</v>
      </c>
    </row>
    <row r="158" spans="1:8" ht="32.1" hidden="1" customHeight="1">
      <c r="A158" s="44"/>
      <c r="B158" s="30">
        <v>0</v>
      </c>
      <c r="C158" s="47">
        <v>0</v>
      </c>
      <c r="D158" s="35">
        <f t="shared" si="9"/>
        <v>0</v>
      </c>
      <c r="E158" s="45">
        <v>0</v>
      </c>
      <c r="F158" s="37">
        <v>0</v>
      </c>
      <c r="G158" s="37">
        <v>0</v>
      </c>
      <c r="H158" s="38">
        <f t="array" ref="H158">SUM(ROUND(E158:G158,0))</f>
        <v>0</v>
      </c>
    </row>
    <row r="159" spans="1:8" ht="32.1" hidden="1" customHeight="1">
      <c r="A159" s="44"/>
      <c r="B159" s="30">
        <v>0</v>
      </c>
      <c r="C159" s="47">
        <v>0</v>
      </c>
      <c r="D159" s="35">
        <f t="shared" si="9"/>
        <v>0</v>
      </c>
      <c r="E159" s="45">
        <v>0</v>
      </c>
      <c r="F159" s="37">
        <v>0</v>
      </c>
      <c r="G159" s="37">
        <v>0</v>
      </c>
      <c r="H159" s="38">
        <f t="array" ref="H159">SUM(ROUND(E159:G159,0))</f>
        <v>0</v>
      </c>
    </row>
    <row r="160" spans="1:8" ht="32.1" hidden="1" customHeight="1">
      <c r="A160" s="44"/>
      <c r="B160" s="30">
        <v>0</v>
      </c>
      <c r="C160" s="47">
        <v>0</v>
      </c>
      <c r="D160" s="35">
        <f t="shared" si="9"/>
        <v>0</v>
      </c>
      <c r="E160" s="45">
        <v>0</v>
      </c>
      <c r="F160" s="37">
        <v>0</v>
      </c>
      <c r="G160" s="37">
        <v>0</v>
      </c>
      <c r="H160" s="38">
        <f t="array" ref="H160">SUM(ROUND(E160:G160,0))</f>
        <v>0</v>
      </c>
    </row>
    <row r="161" spans="1:8" ht="32.1" hidden="1" customHeight="1">
      <c r="A161" s="44"/>
      <c r="B161" s="30">
        <v>0</v>
      </c>
      <c r="C161" s="47">
        <v>0</v>
      </c>
      <c r="D161" s="35">
        <f t="shared" si="9"/>
        <v>0</v>
      </c>
      <c r="E161" s="45">
        <v>0</v>
      </c>
      <c r="F161" s="37">
        <v>0</v>
      </c>
      <c r="G161" s="37">
        <v>0</v>
      </c>
      <c r="H161" s="38">
        <f t="array" ref="H161">SUM(ROUND(E161:G161,0))</f>
        <v>0</v>
      </c>
    </row>
    <row r="162" spans="1:8" ht="32.1" hidden="1" customHeight="1">
      <c r="A162" s="44"/>
      <c r="B162" s="30">
        <v>0</v>
      </c>
      <c r="C162" s="47">
        <v>0</v>
      </c>
      <c r="D162" s="35">
        <f t="shared" si="9"/>
        <v>0</v>
      </c>
      <c r="E162" s="45">
        <v>0</v>
      </c>
      <c r="F162" s="37">
        <v>0</v>
      </c>
      <c r="G162" s="37">
        <v>0</v>
      </c>
      <c r="H162" s="38">
        <f t="array" ref="H162">SUM(ROUND(E162:G162,0))</f>
        <v>0</v>
      </c>
    </row>
    <row r="163" spans="1:8" ht="32.1" hidden="1" customHeight="1">
      <c r="A163" s="44"/>
      <c r="B163" s="30">
        <v>0</v>
      </c>
      <c r="C163" s="47">
        <v>0</v>
      </c>
      <c r="D163" s="35">
        <f t="shared" si="9"/>
        <v>0</v>
      </c>
      <c r="E163" s="45">
        <v>0</v>
      </c>
      <c r="F163" s="37">
        <v>0</v>
      </c>
      <c r="G163" s="37">
        <v>0</v>
      </c>
      <c r="H163" s="38">
        <f t="array" ref="H163">SUM(ROUND(E163:G163,0))</f>
        <v>0</v>
      </c>
    </row>
    <row r="164" spans="1:8" ht="32.1" hidden="1" customHeight="1">
      <c r="A164" s="44"/>
      <c r="B164" s="30">
        <v>0</v>
      </c>
      <c r="C164" s="47">
        <v>0</v>
      </c>
      <c r="D164" s="35">
        <f t="shared" si="9"/>
        <v>0</v>
      </c>
      <c r="E164" s="45">
        <v>0</v>
      </c>
      <c r="F164" s="37">
        <v>0</v>
      </c>
      <c r="G164" s="37">
        <v>0</v>
      </c>
      <c r="H164" s="38">
        <f t="array" ref="H164">SUM(ROUND(E164:G164,0))</f>
        <v>0</v>
      </c>
    </row>
    <row r="165" spans="1:8" ht="32.1" hidden="1" customHeight="1">
      <c r="A165" s="44"/>
      <c r="B165" s="30">
        <v>0</v>
      </c>
      <c r="C165" s="47">
        <v>0</v>
      </c>
      <c r="D165" s="35">
        <f t="shared" si="9"/>
        <v>0</v>
      </c>
      <c r="E165" s="45">
        <v>0</v>
      </c>
      <c r="F165" s="37">
        <v>0</v>
      </c>
      <c r="G165" s="37">
        <v>0</v>
      </c>
      <c r="H165" s="38">
        <f t="array" ref="H165">SUM(ROUND(E165:G165,0))</f>
        <v>0</v>
      </c>
    </row>
    <row r="166" spans="1:8" ht="32.1" hidden="1" customHeight="1">
      <c r="A166" s="44"/>
      <c r="B166" s="30">
        <v>0</v>
      </c>
      <c r="C166" s="47">
        <v>0</v>
      </c>
      <c r="D166" s="35">
        <f t="shared" si="9"/>
        <v>0</v>
      </c>
      <c r="E166" s="45">
        <v>0</v>
      </c>
      <c r="F166" s="37">
        <v>0</v>
      </c>
      <c r="G166" s="37">
        <v>0</v>
      </c>
      <c r="H166" s="38">
        <f t="array" ref="H166">SUM(ROUND(E166:G166,0))</f>
        <v>0</v>
      </c>
    </row>
    <row r="167" spans="1:8" ht="32.1" hidden="1" customHeight="1">
      <c r="A167" s="44"/>
      <c r="B167" s="30">
        <v>0</v>
      </c>
      <c r="C167" s="47">
        <v>0</v>
      </c>
      <c r="D167" s="35">
        <f t="shared" si="9"/>
        <v>0</v>
      </c>
      <c r="E167" s="45">
        <v>0</v>
      </c>
      <c r="F167" s="37">
        <v>0</v>
      </c>
      <c r="G167" s="37">
        <v>0</v>
      </c>
      <c r="H167" s="38">
        <f t="array" ref="H167">SUM(ROUND(E167:G167,0))</f>
        <v>0</v>
      </c>
    </row>
    <row r="168" spans="1:8" ht="32.1" hidden="1" customHeight="1">
      <c r="A168" s="44"/>
      <c r="B168" s="30">
        <v>0</v>
      </c>
      <c r="C168" s="47">
        <v>0</v>
      </c>
      <c r="D168" s="35">
        <f t="shared" si="9"/>
        <v>0</v>
      </c>
      <c r="E168" s="45">
        <v>0</v>
      </c>
      <c r="F168" s="37">
        <v>0</v>
      </c>
      <c r="G168" s="37">
        <v>0</v>
      </c>
      <c r="H168" s="38">
        <f t="array" ref="H168">SUM(ROUND(E168:G168,0))</f>
        <v>0</v>
      </c>
    </row>
    <row r="169" spans="1:8" ht="32.1" hidden="1" customHeight="1">
      <c r="A169" s="44"/>
      <c r="B169" s="30">
        <v>0</v>
      </c>
      <c r="C169" s="47">
        <v>0</v>
      </c>
      <c r="D169" s="35">
        <f t="shared" si="9"/>
        <v>0</v>
      </c>
      <c r="E169" s="45">
        <v>0</v>
      </c>
      <c r="F169" s="37">
        <v>0</v>
      </c>
      <c r="G169" s="37">
        <v>0</v>
      </c>
      <c r="H169" s="38">
        <f t="array" ref="H169">SUM(ROUND(E169:G169,0))</f>
        <v>0</v>
      </c>
    </row>
    <row r="170" spans="1:8" ht="32.1" hidden="1" customHeight="1">
      <c r="A170" s="44"/>
      <c r="B170" s="30">
        <v>0</v>
      </c>
      <c r="C170" s="47">
        <v>0</v>
      </c>
      <c r="D170" s="35">
        <f t="shared" si="9"/>
        <v>0</v>
      </c>
      <c r="E170" s="45">
        <v>0</v>
      </c>
      <c r="F170" s="37">
        <v>0</v>
      </c>
      <c r="G170" s="37">
        <v>0</v>
      </c>
      <c r="H170" s="38">
        <f t="array" ref="H170">SUM(ROUND(E170:G170,0))</f>
        <v>0</v>
      </c>
    </row>
    <row r="171" spans="1:8" ht="32.1" hidden="1" customHeight="1">
      <c r="A171" s="44"/>
      <c r="B171" s="30">
        <v>0</v>
      </c>
      <c r="C171" s="47">
        <v>0</v>
      </c>
      <c r="D171" s="35">
        <f t="shared" si="9"/>
        <v>0</v>
      </c>
      <c r="E171" s="45">
        <v>0</v>
      </c>
      <c r="F171" s="37">
        <v>0</v>
      </c>
      <c r="G171" s="37">
        <v>0</v>
      </c>
      <c r="H171" s="38">
        <f t="array" ref="H171">SUM(ROUND(E171:G171,0))</f>
        <v>0</v>
      </c>
    </row>
    <row r="172" spans="1:8" ht="32.1" hidden="1" customHeight="1">
      <c r="A172" s="44"/>
      <c r="B172" s="30">
        <v>0</v>
      </c>
      <c r="C172" s="47">
        <v>0</v>
      </c>
      <c r="D172" s="35">
        <f t="shared" si="9"/>
        <v>0</v>
      </c>
      <c r="E172" s="45">
        <v>0</v>
      </c>
      <c r="F172" s="37">
        <v>0</v>
      </c>
      <c r="G172" s="37">
        <v>0</v>
      </c>
      <c r="H172" s="38">
        <f t="array" ref="H172">SUM(ROUND(E172:G172,0))</f>
        <v>0</v>
      </c>
    </row>
    <row r="173" spans="1:8" ht="32.1" hidden="1" customHeight="1">
      <c r="A173" s="44"/>
      <c r="B173" s="30">
        <v>0</v>
      </c>
      <c r="C173" s="47">
        <v>0</v>
      </c>
      <c r="D173" s="35">
        <f t="shared" si="9"/>
        <v>0</v>
      </c>
      <c r="E173" s="45">
        <v>0</v>
      </c>
      <c r="F173" s="37">
        <v>0</v>
      </c>
      <c r="G173" s="37">
        <v>0</v>
      </c>
      <c r="H173" s="38">
        <f t="array" ref="H173">SUM(ROUND(E173:G173,0))</f>
        <v>0</v>
      </c>
    </row>
    <row r="174" spans="1:8" ht="32.1" hidden="1" customHeight="1">
      <c r="A174" s="44"/>
      <c r="B174" s="30">
        <v>0</v>
      </c>
      <c r="C174" s="47">
        <v>0</v>
      </c>
      <c r="D174" s="35">
        <f t="shared" si="9"/>
        <v>0</v>
      </c>
      <c r="E174" s="45">
        <v>0</v>
      </c>
      <c r="F174" s="37">
        <v>0</v>
      </c>
      <c r="G174" s="37">
        <v>0</v>
      </c>
      <c r="H174" s="38">
        <f t="array" ref="H174">SUM(ROUND(E174:G174,0))</f>
        <v>0</v>
      </c>
    </row>
    <row r="175" spans="1:8" ht="32.1" hidden="1" customHeight="1">
      <c r="A175" s="44"/>
      <c r="B175" s="30">
        <v>0</v>
      </c>
      <c r="C175" s="47">
        <v>0</v>
      </c>
      <c r="D175" s="35">
        <f t="shared" si="9"/>
        <v>0</v>
      </c>
      <c r="E175" s="45">
        <v>0</v>
      </c>
      <c r="F175" s="37">
        <v>0</v>
      </c>
      <c r="G175" s="37">
        <v>0</v>
      </c>
      <c r="H175" s="38">
        <f t="array" ref="H175">SUM(ROUND(E175:G175,0))</f>
        <v>0</v>
      </c>
    </row>
    <row r="176" spans="1:8" ht="32.1" hidden="1" customHeight="1">
      <c r="A176" s="44"/>
      <c r="B176" s="30">
        <v>0</v>
      </c>
      <c r="C176" s="47">
        <v>0</v>
      </c>
      <c r="D176" s="35">
        <f t="shared" si="9"/>
        <v>0</v>
      </c>
      <c r="E176" s="45">
        <v>0</v>
      </c>
      <c r="F176" s="37">
        <v>0</v>
      </c>
      <c r="G176" s="37">
        <v>0</v>
      </c>
      <c r="H176" s="38">
        <f t="array" ref="H176">SUM(ROUND(E176:G176,0))</f>
        <v>0</v>
      </c>
    </row>
    <row r="177" spans="1:8" ht="32.1" hidden="1" customHeight="1">
      <c r="A177" s="44"/>
      <c r="B177" s="30">
        <v>0</v>
      </c>
      <c r="C177" s="47">
        <v>0</v>
      </c>
      <c r="D177" s="35">
        <f t="shared" si="9"/>
        <v>0</v>
      </c>
      <c r="E177" s="45">
        <v>0</v>
      </c>
      <c r="F177" s="37">
        <v>0</v>
      </c>
      <c r="G177" s="37">
        <v>0</v>
      </c>
      <c r="H177" s="38">
        <f t="array" ref="H177">SUM(ROUND(E177:G177,0))</f>
        <v>0</v>
      </c>
    </row>
    <row r="178" spans="1:8" ht="32.1" hidden="1" customHeight="1">
      <c r="A178" s="44"/>
      <c r="B178" s="30">
        <v>0</v>
      </c>
      <c r="C178" s="47">
        <v>0</v>
      </c>
      <c r="D178" s="35">
        <f t="shared" ref="D178:D185" si="10">ROUND(B178*C178,0)</f>
        <v>0</v>
      </c>
      <c r="E178" s="45">
        <v>0</v>
      </c>
      <c r="F178" s="37">
        <v>0</v>
      </c>
      <c r="G178" s="37">
        <v>0</v>
      </c>
      <c r="H178" s="38">
        <f t="array" ref="H178">SUM(ROUND(E178:G178,0))</f>
        <v>0</v>
      </c>
    </row>
    <row r="179" spans="1:8" ht="32.1" hidden="1" customHeight="1">
      <c r="A179" s="44"/>
      <c r="B179" s="30">
        <v>0</v>
      </c>
      <c r="C179" s="47">
        <v>0</v>
      </c>
      <c r="D179" s="35">
        <f t="shared" si="10"/>
        <v>0</v>
      </c>
      <c r="E179" s="45">
        <v>0</v>
      </c>
      <c r="F179" s="37">
        <v>0</v>
      </c>
      <c r="G179" s="37">
        <v>0</v>
      </c>
      <c r="H179" s="38">
        <f t="array" ref="H179">SUM(ROUND(E179:G179,0))</f>
        <v>0</v>
      </c>
    </row>
    <row r="180" spans="1:8" ht="32.1" hidden="1" customHeight="1">
      <c r="A180" s="44"/>
      <c r="B180" s="30">
        <v>0</v>
      </c>
      <c r="C180" s="47">
        <v>0</v>
      </c>
      <c r="D180" s="35">
        <f t="shared" si="10"/>
        <v>0</v>
      </c>
      <c r="E180" s="45">
        <v>0</v>
      </c>
      <c r="F180" s="37">
        <v>0</v>
      </c>
      <c r="G180" s="37">
        <v>0</v>
      </c>
      <c r="H180" s="38">
        <f t="array" ref="H180">SUM(ROUND(E180:G180,0))</f>
        <v>0</v>
      </c>
    </row>
    <row r="181" spans="1:8" ht="32.1" hidden="1" customHeight="1">
      <c r="A181" s="44"/>
      <c r="B181" s="30">
        <v>0</v>
      </c>
      <c r="C181" s="47">
        <v>0</v>
      </c>
      <c r="D181" s="35">
        <f t="shared" si="10"/>
        <v>0</v>
      </c>
      <c r="E181" s="45">
        <v>0</v>
      </c>
      <c r="F181" s="37">
        <v>0</v>
      </c>
      <c r="G181" s="37">
        <v>0</v>
      </c>
      <c r="H181" s="38">
        <f t="array" ref="H181">SUM(ROUND(E181:G181,0))</f>
        <v>0</v>
      </c>
    </row>
    <row r="182" spans="1:8" ht="32.1" hidden="1" customHeight="1">
      <c r="A182" s="44"/>
      <c r="B182" s="30">
        <v>0</v>
      </c>
      <c r="C182" s="47">
        <v>0</v>
      </c>
      <c r="D182" s="35">
        <f t="shared" si="10"/>
        <v>0</v>
      </c>
      <c r="E182" s="45">
        <v>0</v>
      </c>
      <c r="F182" s="37">
        <v>0</v>
      </c>
      <c r="G182" s="37">
        <v>0</v>
      </c>
      <c r="H182" s="38">
        <f t="array" ref="H182">SUM(ROUND(E182:G182,0))</f>
        <v>0</v>
      </c>
    </row>
    <row r="183" spans="1:8" ht="32.1" hidden="1" customHeight="1">
      <c r="A183" s="44"/>
      <c r="B183" s="30">
        <v>0</v>
      </c>
      <c r="C183" s="47">
        <v>0</v>
      </c>
      <c r="D183" s="35">
        <f t="shared" si="10"/>
        <v>0</v>
      </c>
      <c r="E183" s="45">
        <v>0</v>
      </c>
      <c r="F183" s="37">
        <v>0</v>
      </c>
      <c r="G183" s="37">
        <v>0</v>
      </c>
      <c r="H183" s="38">
        <f t="array" ref="H183">SUM(ROUND(E183:G183,0))</f>
        <v>0</v>
      </c>
    </row>
    <row r="184" spans="1:8" ht="32.1" hidden="1" customHeight="1">
      <c r="A184" s="44"/>
      <c r="B184" s="30">
        <v>0</v>
      </c>
      <c r="C184" s="47">
        <v>0</v>
      </c>
      <c r="D184" s="35">
        <f t="shared" si="10"/>
        <v>0</v>
      </c>
      <c r="E184" s="45">
        <v>0</v>
      </c>
      <c r="F184" s="37">
        <v>0</v>
      </c>
      <c r="G184" s="37">
        <v>0</v>
      </c>
      <c r="H184" s="38">
        <f t="array" ref="H184">SUM(ROUND(E184:G184,0))</f>
        <v>0</v>
      </c>
    </row>
    <row r="185" spans="1:8" ht="32.1" hidden="1" customHeight="1">
      <c r="A185" s="44"/>
      <c r="B185" s="30">
        <v>0</v>
      </c>
      <c r="C185" s="47">
        <v>0</v>
      </c>
      <c r="D185" s="35">
        <f t="shared" si="10"/>
        <v>0</v>
      </c>
      <c r="E185" s="45">
        <v>0</v>
      </c>
      <c r="F185" s="37">
        <v>0</v>
      </c>
      <c r="G185" s="37">
        <v>0</v>
      </c>
      <c r="H185" s="38">
        <f t="array" ref="H185">SUM(ROUND(E185:G185,0))</f>
        <v>0</v>
      </c>
    </row>
    <row r="186" spans="1:8" ht="32.1" hidden="1" customHeight="1">
      <c r="A186" s="44"/>
      <c r="B186" s="30">
        <v>0</v>
      </c>
      <c r="C186" s="47">
        <v>0</v>
      </c>
      <c r="D186" s="35">
        <f t="shared" ref="D186:D189" si="11">ROUND(B186*C186,0)</f>
        <v>0</v>
      </c>
      <c r="E186" s="45">
        <v>0</v>
      </c>
      <c r="F186" s="37">
        <v>0</v>
      </c>
      <c r="G186" s="37">
        <v>0</v>
      </c>
      <c r="H186" s="38">
        <f t="array" ref="H186">SUM(ROUND(E186:G186,0))</f>
        <v>0</v>
      </c>
    </row>
    <row r="187" spans="1:8" ht="32.1" hidden="1" customHeight="1">
      <c r="A187" s="44"/>
      <c r="B187" s="30">
        <v>0</v>
      </c>
      <c r="C187" s="47">
        <v>0</v>
      </c>
      <c r="D187" s="35">
        <f t="shared" si="11"/>
        <v>0</v>
      </c>
      <c r="E187" s="45">
        <v>0</v>
      </c>
      <c r="F187" s="37">
        <v>0</v>
      </c>
      <c r="G187" s="37">
        <v>0</v>
      </c>
      <c r="H187" s="38">
        <f t="array" ref="H187">SUM(ROUND(E187:G187,0))</f>
        <v>0</v>
      </c>
    </row>
    <row r="188" spans="1:8" ht="32.1" hidden="1" customHeight="1">
      <c r="A188" s="44"/>
      <c r="B188" s="30">
        <v>0</v>
      </c>
      <c r="C188" s="47">
        <v>0</v>
      </c>
      <c r="D188" s="35">
        <f t="shared" si="11"/>
        <v>0</v>
      </c>
      <c r="E188" s="45">
        <v>0</v>
      </c>
      <c r="F188" s="37">
        <v>0</v>
      </c>
      <c r="G188" s="37">
        <v>0</v>
      </c>
      <c r="H188" s="38">
        <f t="array" ref="H188">SUM(ROUND(E188:G188,0))</f>
        <v>0</v>
      </c>
    </row>
    <row r="189" spans="1:8" ht="32.1" hidden="1" customHeight="1">
      <c r="A189" s="44"/>
      <c r="B189" s="30">
        <v>0</v>
      </c>
      <c r="C189" s="47">
        <v>0</v>
      </c>
      <c r="D189" s="35">
        <f t="shared" si="11"/>
        <v>0</v>
      </c>
      <c r="E189" s="45">
        <v>0</v>
      </c>
      <c r="F189" s="37">
        <v>0</v>
      </c>
      <c r="G189" s="37">
        <v>0</v>
      </c>
      <c r="H189" s="38">
        <f t="array" ref="H189">SUM(ROUND(E189:G189,0))</f>
        <v>0</v>
      </c>
    </row>
    <row r="190" spans="1:8" ht="32.1" hidden="1" customHeight="1">
      <c r="A190" s="44"/>
      <c r="B190" s="30">
        <v>0</v>
      </c>
      <c r="C190" s="47">
        <v>0</v>
      </c>
      <c r="D190" s="35">
        <f t="shared" ref="D190:D210" si="12">ROUND(B190*C190,0)</f>
        <v>0</v>
      </c>
      <c r="E190" s="45">
        <v>0</v>
      </c>
      <c r="F190" s="37">
        <v>0</v>
      </c>
      <c r="G190" s="37">
        <v>0</v>
      </c>
      <c r="H190" s="38">
        <f t="array" ref="H190">SUM(ROUND(E190:G190,0))</f>
        <v>0</v>
      </c>
    </row>
    <row r="191" spans="1:8" ht="32.1" hidden="1" customHeight="1">
      <c r="A191" s="44"/>
      <c r="B191" s="30">
        <v>0</v>
      </c>
      <c r="C191" s="47">
        <v>0</v>
      </c>
      <c r="D191" s="35">
        <f t="shared" si="12"/>
        <v>0</v>
      </c>
      <c r="E191" s="45">
        <v>0</v>
      </c>
      <c r="F191" s="37">
        <v>0</v>
      </c>
      <c r="G191" s="37">
        <v>0</v>
      </c>
      <c r="H191" s="38">
        <f t="array" ref="H191">SUM(ROUND(E191:G191,0))</f>
        <v>0</v>
      </c>
    </row>
    <row r="192" spans="1:8" ht="32.1" hidden="1" customHeight="1">
      <c r="A192" s="44"/>
      <c r="B192" s="30">
        <v>0</v>
      </c>
      <c r="C192" s="47">
        <v>0</v>
      </c>
      <c r="D192" s="35">
        <f t="shared" si="12"/>
        <v>0</v>
      </c>
      <c r="E192" s="45">
        <v>0</v>
      </c>
      <c r="F192" s="37">
        <v>0</v>
      </c>
      <c r="G192" s="37">
        <v>0</v>
      </c>
      <c r="H192" s="38">
        <f t="array" ref="H192">SUM(ROUND(E192:G192,0))</f>
        <v>0</v>
      </c>
    </row>
    <row r="193" spans="1:8" ht="32.1" hidden="1" customHeight="1">
      <c r="A193" s="44"/>
      <c r="B193" s="30">
        <v>0</v>
      </c>
      <c r="C193" s="47">
        <v>0</v>
      </c>
      <c r="D193" s="35">
        <f t="shared" si="12"/>
        <v>0</v>
      </c>
      <c r="E193" s="45">
        <v>0</v>
      </c>
      <c r="F193" s="37">
        <v>0</v>
      </c>
      <c r="G193" s="37">
        <v>0</v>
      </c>
      <c r="H193" s="38">
        <f t="array" ref="H193">SUM(ROUND(E193:G193,0))</f>
        <v>0</v>
      </c>
    </row>
    <row r="194" spans="1:8" ht="32.1" hidden="1" customHeight="1">
      <c r="A194" s="44"/>
      <c r="B194" s="30">
        <v>0</v>
      </c>
      <c r="C194" s="47">
        <v>0</v>
      </c>
      <c r="D194" s="35">
        <f t="shared" si="12"/>
        <v>0</v>
      </c>
      <c r="E194" s="45">
        <v>0</v>
      </c>
      <c r="F194" s="37">
        <v>0</v>
      </c>
      <c r="G194" s="37">
        <v>0</v>
      </c>
      <c r="H194" s="38">
        <f t="array" ref="H194">SUM(ROUND(E194:G194,0))</f>
        <v>0</v>
      </c>
    </row>
    <row r="195" spans="1:8" ht="32.1" hidden="1" customHeight="1">
      <c r="A195" s="44"/>
      <c r="B195" s="30">
        <v>0</v>
      </c>
      <c r="C195" s="47">
        <v>0</v>
      </c>
      <c r="D195" s="35">
        <f t="shared" si="12"/>
        <v>0</v>
      </c>
      <c r="E195" s="45">
        <v>0</v>
      </c>
      <c r="F195" s="37">
        <v>0</v>
      </c>
      <c r="G195" s="37">
        <v>0</v>
      </c>
      <c r="H195" s="38">
        <f t="array" ref="H195">SUM(ROUND(E195:G195,0))</f>
        <v>0</v>
      </c>
    </row>
    <row r="196" spans="1:8" ht="32.1" hidden="1" customHeight="1">
      <c r="A196" s="44"/>
      <c r="B196" s="30">
        <v>0</v>
      </c>
      <c r="C196" s="47">
        <v>0</v>
      </c>
      <c r="D196" s="35">
        <f t="shared" si="12"/>
        <v>0</v>
      </c>
      <c r="E196" s="45">
        <v>0</v>
      </c>
      <c r="F196" s="37">
        <v>0</v>
      </c>
      <c r="G196" s="37">
        <v>0</v>
      </c>
      <c r="H196" s="38">
        <f t="array" ref="H196">SUM(ROUND(E196:G196,0))</f>
        <v>0</v>
      </c>
    </row>
    <row r="197" spans="1:8" ht="32.1" hidden="1" customHeight="1">
      <c r="A197" s="44"/>
      <c r="B197" s="30">
        <v>0</v>
      </c>
      <c r="C197" s="47">
        <v>0</v>
      </c>
      <c r="D197" s="35">
        <f t="shared" si="12"/>
        <v>0</v>
      </c>
      <c r="E197" s="45">
        <v>0</v>
      </c>
      <c r="F197" s="37">
        <v>0</v>
      </c>
      <c r="G197" s="37">
        <v>0</v>
      </c>
      <c r="H197" s="38">
        <f t="array" ref="H197">SUM(ROUND(E197:G197,0))</f>
        <v>0</v>
      </c>
    </row>
    <row r="198" spans="1:8" ht="32.1" hidden="1" customHeight="1">
      <c r="A198" s="44"/>
      <c r="B198" s="30">
        <v>0</v>
      </c>
      <c r="C198" s="47">
        <v>0</v>
      </c>
      <c r="D198" s="35">
        <f t="shared" si="12"/>
        <v>0</v>
      </c>
      <c r="E198" s="45">
        <v>0</v>
      </c>
      <c r="F198" s="37">
        <v>0</v>
      </c>
      <c r="G198" s="37">
        <v>0</v>
      </c>
      <c r="H198" s="38">
        <f t="array" ref="H198">SUM(ROUND(E198:G198,0))</f>
        <v>0</v>
      </c>
    </row>
    <row r="199" spans="1:8" ht="32.1" hidden="1" customHeight="1">
      <c r="A199" s="44"/>
      <c r="B199" s="30">
        <v>0</v>
      </c>
      <c r="C199" s="47">
        <v>0</v>
      </c>
      <c r="D199" s="35">
        <f t="shared" si="12"/>
        <v>0</v>
      </c>
      <c r="E199" s="45">
        <v>0</v>
      </c>
      <c r="F199" s="37">
        <v>0</v>
      </c>
      <c r="G199" s="37">
        <v>0</v>
      </c>
      <c r="H199" s="38">
        <f t="array" ref="H199">SUM(ROUND(E199:G199,0))</f>
        <v>0</v>
      </c>
    </row>
    <row r="200" spans="1:8" ht="32.1" hidden="1" customHeight="1">
      <c r="A200" s="44"/>
      <c r="B200" s="30">
        <v>0</v>
      </c>
      <c r="C200" s="47">
        <v>0</v>
      </c>
      <c r="D200" s="35">
        <f t="shared" si="12"/>
        <v>0</v>
      </c>
      <c r="E200" s="45">
        <v>0</v>
      </c>
      <c r="F200" s="37">
        <v>0</v>
      </c>
      <c r="G200" s="37">
        <v>0</v>
      </c>
      <c r="H200" s="38">
        <f t="array" ref="H200">SUM(ROUND(E200:G200,0))</f>
        <v>0</v>
      </c>
    </row>
    <row r="201" spans="1:8" ht="32.1" hidden="1" customHeight="1">
      <c r="A201" s="44"/>
      <c r="B201" s="30">
        <v>0</v>
      </c>
      <c r="C201" s="47">
        <v>0</v>
      </c>
      <c r="D201" s="35">
        <f t="shared" si="12"/>
        <v>0</v>
      </c>
      <c r="E201" s="45">
        <v>0</v>
      </c>
      <c r="F201" s="37">
        <v>0</v>
      </c>
      <c r="G201" s="37">
        <v>0</v>
      </c>
      <c r="H201" s="38">
        <f t="array" ref="H201">SUM(ROUND(E201:G201,0))</f>
        <v>0</v>
      </c>
    </row>
    <row r="202" spans="1:8" ht="32.1" hidden="1" customHeight="1">
      <c r="A202" s="44"/>
      <c r="B202" s="30">
        <v>0</v>
      </c>
      <c r="C202" s="47">
        <v>0</v>
      </c>
      <c r="D202" s="35">
        <f t="shared" si="12"/>
        <v>0</v>
      </c>
      <c r="E202" s="45">
        <v>0</v>
      </c>
      <c r="F202" s="37">
        <v>0</v>
      </c>
      <c r="G202" s="37">
        <v>0</v>
      </c>
      <c r="H202" s="38">
        <f t="array" ref="H202">SUM(ROUND(E202:G202,0))</f>
        <v>0</v>
      </c>
    </row>
    <row r="203" spans="1:8" ht="32.1" hidden="1" customHeight="1">
      <c r="A203" s="44"/>
      <c r="B203" s="30">
        <v>0</v>
      </c>
      <c r="C203" s="47">
        <v>0</v>
      </c>
      <c r="D203" s="35">
        <f t="shared" si="12"/>
        <v>0</v>
      </c>
      <c r="E203" s="45">
        <v>0</v>
      </c>
      <c r="F203" s="37">
        <v>0</v>
      </c>
      <c r="G203" s="37">
        <v>0</v>
      </c>
      <c r="H203" s="38">
        <f t="array" ref="H203">SUM(ROUND(E203:G203,0))</f>
        <v>0</v>
      </c>
    </row>
    <row r="204" spans="1:8" ht="32.1" hidden="1" customHeight="1">
      <c r="A204" s="44"/>
      <c r="B204" s="30">
        <v>0</v>
      </c>
      <c r="C204" s="47">
        <v>0</v>
      </c>
      <c r="D204" s="35">
        <f t="shared" si="12"/>
        <v>0</v>
      </c>
      <c r="E204" s="45">
        <v>0</v>
      </c>
      <c r="F204" s="37">
        <v>0</v>
      </c>
      <c r="G204" s="37">
        <v>0</v>
      </c>
      <c r="H204" s="38">
        <f t="array" ref="H204">SUM(ROUND(E204:G204,0))</f>
        <v>0</v>
      </c>
    </row>
    <row r="205" spans="1:8" ht="32.1" hidden="1" customHeight="1">
      <c r="A205" s="44"/>
      <c r="B205" s="30">
        <v>0</v>
      </c>
      <c r="C205" s="47">
        <v>0</v>
      </c>
      <c r="D205" s="35">
        <f t="shared" si="12"/>
        <v>0</v>
      </c>
      <c r="E205" s="45">
        <v>0</v>
      </c>
      <c r="F205" s="37">
        <v>0</v>
      </c>
      <c r="G205" s="37">
        <v>0</v>
      </c>
      <c r="H205" s="38">
        <f t="array" ref="H205">SUM(ROUND(E205:G205,0))</f>
        <v>0</v>
      </c>
    </row>
    <row r="206" spans="1:8" ht="32.1" hidden="1" customHeight="1">
      <c r="A206" s="44"/>
      <c r="B206" s="30">
        <v>0</v>
      </c>
      <c r="C206" s="47">
        <v>0</v>
      </c>
      <c r="D206" s="35">
        <f t="shared" ref="D206:D209" si="13">ROUND(B206*C206,0)</f>
        <v>0</v>
      </c>
      <c r="E206" s="45">
        <v>0</v>
      </c>
      <c r="F206" s="37">
        <v>0</v>
      </c>
      <c r="G206" s="37">
        <v>0</v>
      </c>
      <c r="H206" s="38">
        <f t="array" ref="H206">SUM(ROUND(E206:G206,0))</f>
        <v>0</v>
      </c>
    </row>
    <row r="207" spans="1:8" ht="32.1" hidden="1" customHeight="1">
      <c r="A207" s="44"/>
      <c r="B207" s="30">
        <v>0</v>
      </c>
      <c r="C207" s="47">
        <v>0</v>
      </c>
      <c r="D207" s="35">
        <f t="shared" si="13"/>
        <v>0</v>
      </c>
      <c r="E207" s="45">
        <v>0</v>
      </c>
      <c r="F207" s="37">
        <v>0</v>
      </c>
      <c r="G207" s="37">
        <v>0</v>
      </c>
      <c r="H207" s="38">
        <f t="array" ref="H207">SUM(ROUND(E207:G207,0))</f>
        <v>0</v>
      </c>
    </row>
    <row r="208" spans="1:8" ht="32.1" hidden="1" customHeight="1">
      <c r="A208" s="44"/>
      <c r="B208" s="30">
        <v>0</v>
      </c>
      <c r="C208" s="47">
        <v>0</v>
      </c>
      <c r="D208" s="35">
        <f t="shared" si="13"/>
        <v>0</v>
      </c>
      <c r="E208" s="45">
        <v>0</v>
      </c>
      <c r="F208" s="37">
        <v>0</v>
      </c>
      <c r="G208" s="37">
        <v>0</v>
      </c>
      <c r="H208" s="38">
        <f t="array" ref="H208">SUM(ROUND(E208:G208,0))</f>
        <v>0</v>
      </c>
    </row>
    <row r="209" spans="1:119" ht="32.1" hidden="1" customHeight="1">
      <c r="A209" s="44" t="s">
        <v>47</v>
      </c>
      <c r="B209" s="30">
        <v>0</v>
      </c>
      <c r="C209" s="47">
        <v>0</v>
      </c>
      <c r="D209" s="35">
        <f t="shared" si="13"/>
        <v>0</v>
      </c>
      <c r="E209" s="45">
        <v>0</v>
      </c>
      <c r="F209" s="37">
        <v>0</v>
      </c>
      <c r="G209" s="37">
        <v>0</v>
      </c>
      <c r="H209" s="38">
        <f t="array" ref="H209">SUM(ROUND(E209:G209,0))</f>
        <v>0</v>
      </c>
      <c r="I209" s="23"/>
      <c r="J209" s="23"/>
      <c r="K209" s="23"/>
      <c r="L209" s="23"/>
    </row>
    <row r="210" spans="1:119" ht="32.1" hidden="1" customHeight="1" thickBot="1">
      <c r="A210" s="44" t="s">
        <v>47</v>
      </c>
      <c r="B210" s="30">
        <v>0</v>
      </c>
      <c r="C210" s="47">
        <v>0</v>
      </c>
      <c r="D210" s="46">
        <f t="shared" si="12"/>
        <v>0</v>
      </c>
      <c r="E210" s="45">
        <v>0</v>
      </c>
      <c r="F210" s="37">
        <v>0</v>
      </c>
      <c r="G210" s="37">
        <v>0</v>
      </c>
      <c r="H210" s="38">
        <f t="array" ref="H210">SUM(ROUND(E210:G210,0))</f>
        <v>0</v>
      </c>
      <c r="I210" s="23"/>
      <c r="J210" s="23"/>
      <c r="K210" s="23"/>
      <c r="L210" s="23"/>
    </row>
    <row r="211" spans="1:119" ht="32.1" customHeight="1" thickBot="1">
      <c r="A211" s="367" t="s">
        <v>53</v>
      </c>
      <c r="B211" s="368"/>
      <c r="C211" s="368"/>
      <c r="D211" s="370"/>
      <c r="E211" s="41">
        <f t="array" ref="E211">SUM(ROUND(E111:E210,0))</f>
        <v>0</v>
      </c>
      <c r="F211" s="41">
        <f t="array" ref="F211">SUM(ROUND(F111:F210,0))</f>
        <v>0</v>
      </c>
      <c r="G211" s="41">
        <f t="array" ref="G211">SUM(ROUND(G111:G210,0))</f>
        <v>0</v>
      </c>
      <c r="H211" s="42">
        <f>SUM(H111:H210)</f>
        <v>0</v>
      </c>
      <c r="I211" s="23"/>
      <c r="J211" s="23"/>
      <c r="K211" s="23"/>
      <c r="L211" s="23"/>
    </row>
    <row r="212" spans="1:119" ht="18.95" customHeight="1" thickBot="1">
      <c r="A212" s="100"/>
      <c r="B212" s="101"/>
      <c r="C212" s="101"/>
      <c r="D212" s="101"/>
      <c r="E212" s="102"/>
      <c r="F212" s="102"/>
      <c r="G212" s="102"/>
      <c r="H212" s="102"/>
      <c r="I212" s="23"/>
      <c r="J212" s="23"/>
      <c r="K212" s="23"/>
      <c r="L212" s="23"/>
    </row>
    <row r="213" spans="1:119" ht="21.95" customHeight="1" thickBot="1">
      <c r="A213" s="374" t="s">
        <v>54</v>
      </c>
      <c r="B213" s="375"/>
      <c r="C213" s="375"/>
      <c r="D213" s="375"/>
      <c r="E213" s="375"/>
      <c r="F213" s="375"/>
      <c r="G213" s="375"/>
      <c r="H213" s="376"/>
      <c r="I213" s="23"/>
      <c r="J213" s="23"/>
      <c r="K213" s="23"/>
      <c r="L213" s="23"/>
    </row>
    <row r="214" spans="1:119" s="19" customFormat="1" ht="50.1" customHeight="1" thickBot="1">
      <c r="A214" s="371"/>
      <c r="B214" s="372"/>
      <c r="C214" s="372"/>
      <c r="D214" s="373"/>
      <c r="E214" s="167" t="s">
        <v>46</v>
      </c>
      <c r="F214" s="168" t="str">
        <f>'Category Budget'!$C$8</f>
        <v>[Other Entity] Share</v>
      </c>
      <c r="G214" s="185" t="str">
        <f>'Category Budget'!$D$8</f>
        <v>Match Share</v>
      </c>
      <c r="H214" s="18" t="s">
        <v>27</v>
      </c>
      <c r="I214" s="148"/>
      <c r="J214" s="148"/>
      <c r="K214" s="148"/>
      <c r="L214" s="148"/>
      <c r="M214" s="111"/>
      <c r="N214" s="111"/>
      <c r="O214" s="111"/>
      <c r="P214" s="111"/>
      <c r="Q214" s="111"/>
      <c r="R214" s="111"/>
      <c r="S214" s="111"/>
      <c r="T214" s="111"/>
      <c r="U214" s="111"/>
      <c r="V214" s="111"/>
      <c r="W214" s="111"/>
      <c r="X214" s="111"/>
      <c r="Y214" s="111"/>
      <c r="Z214" s="111"/>
      <c r="AA214" s="111"/>
      <c r="AB214" s="111"/>
      <c r="AC214" s="111"/>
      <c r="AD214" s="111"/>
      <c r="AE214" s="111"/>
      <c r="AF214" s="111"/>
      <c r="AG214" s="111"/>
      <c r="AH214" s="111"/>
      <c r="AI214" s="111"/>
      <c r="AJ214" s="111"/>
      <c r="AK214" s="111"/>
      <c r="AL214" s="111"/>
      <c r="AM214" s="111"/>
      <c r="AN214" s="111"/>
      <c r="AO214" s="111"/>
      <c r="AP214" s="111"/>
      <c r="AQ214" s="111"/>
      <c r="AR214" s="111"/>
      <c r="AS214" s="111"/>
      <c r="AT214" s="111"/>
      <c r="AU214" s="111"/>
      <c r="AV214" s="111"/>
      <c r="AW214" s="111"/>
      <c r="AX214" s="111"/>
      <c r="AY214" s="111"/>
      <c r="AZ214" s="111"/>
      <c r="BA214" s="111"/>
      <c r="BB214" s="111"/>
      <c r="BC214" s="111"/>
      <c r="BD214" s="111"/>
      <c r="BE214" s="111"/>
      <c r="BF214" s="111"/>
      <c r="BG214" s="111"/>
      <c r="BH214" s="111"/>
      <c r="BI214" s="111"/>
      <c r="BJ214" s="111"/>
      <c r="BK214" s="111"/>
      <c r="BL214" s="111"/>
      <c r="BM214" s="111"/>
      <c r="BN214" s="111"/>
      <c r="BO214" s="111"/>
      <c r="BP214" s="111"/>
      <c r="BQ214" s="111"/>
      <c r="BR214" s="111"/>
      <c r="BS214" s="111"/>
      <c r="BT214" s="111"/>
      <c r="BU214" s="111"/>
      <c r="BV214" s="111"/>
      <c r="BW214" s="111"/>
      <c r="BX214" s="111"/>
      <c r="BY214" s="111"/>
      <c r="BZ214" s="111"/>
      <c r="CA214" s="111"/>
      <c r="CB214" s="111"/>
      <c r="CC214" s="111"/>
      <c r="CD214" s="111"/>
      <c r="CE214" s="111"/>
      <c r="CF214" s="111"/>
      <c r="CG214" s="111"/>
      <c r="CH214" s="111"/>
      <c r="CI214" s="111"/>
      <c r="CJ214" s="111"/>
      <c r="CK214" s="111"/>
      <c r="CL214" s="111"/>
      <c r="CM214" s="111"/>
      <c r="CN214" s="111"/>
      <c r="CO214" s="111"/>
      <c r="CP214" s="111"/>
      <c r="CQ214" s="111"/>
      <c r="CR214" s="111"/>
      <c r="CS214" s="111"/>
      <c r="CT214" s="111"/>
      <c r="CU214" s="111"/>
      <c r="CV214" s="111"/>
      <c r="CW214" s="111"/>
      <c r="CX214" s="111"/>
      <c r="CY214" s="111"/>
      <c r="CZ214" s="111"/>
      <c r="DA214" s="111"/>
      <c r="DB214" s="111"/>
      <c r="DC214" s="111"/>
      <c r="DD214" s="111"/>
      <c r="DE214" s="111"/>
      <c r="DF214" s="111"/>
      <c r="DG214" s="111"/>
      <c r="DH214" s="111"/>
    </row>
    <row r="215" spans="1:119" ht="32.1" customHeight="1" thickBot="1">
      <c r="A215" s="367" t="s">
        <v>39</v>
      </c>
      <c r="B215" s="368"/>
      <c r="C215" s="368"/>
      <c r="D215" s="369"/>
      <c r="E215" s="90">
        <f>E107+E211</f>
        <v>0</v>
      </c>
      <c r="F215" s="90">
        <f>F107+F211</f>
        <v>0</v>
      </c>
      <c r="G215" s="41">
        <f>G107+G211</f>
        <v>0</v>
      </c>
      <c r="H215" s="42">
        <f>H107+H211</f>
        <v>0</v>
      </c>
      <c r="I215" s="23"/>
      <c r="J215" s="23"/>
      <c r="K215" s="23"/>
      <c r="L215" s="23"/>
    </row>
    <row r="216" spans="1:119" ht="15" customHeight="1">
      <c r="A216" s="7"/>
      <c r="B216" s="23"/>
      <c r="C216" s="149"/>
      <c r="D216" s="23"/>
      <c r="E216" s="23"/>
      <c r="F216" s="23"/>
      <c r="G216" s="23"/>
      <c r="H216" s="23"/>
      <c r="I216" s="23"/>
      <c r="J216" s="23"/>
      <c r="K216" s="23"/>
      <c r="L216" s="23"/>
    </row>
    <row r="217" spans="1:119" s="1" customFormat="1" ht="30" customHeight="1">
      <c r="A217" s="366" t="s">
        <v>674</v>
      </c>
      <c r="B217" s="366"/>
      <c r="C217" s="366"/>
      <c r="D217" s="366"/>
      <c r="E217" s="366"/>
      <c r="F217" s="366"/>
      <c r="G217" s="366"/>
      <c r="H217" s="366"/>
      <c r="I217" s="192"/>
      <c r="J217" s="2"/>
      <c r="K217" s="2"/>
      <c r="L217" s="2"/>
      <c r="M217" s="111"/>
      <c r="N217" s="111"/>
      <c r="O217" s="111"/>
      <c r="P217" s="111"/>
      <c r="Q217" s="111"/>
      <c r="R217" s="111"/>
      <c r="S217" s="111"/>
      <c r="T217" s="111"/>
      <c r="U217" s="111"/>
      <c r="V217" s="111"/>
      <c r="W217" s="111"/>
      <c r="X217" s="111"/>
      <c r="Y217" s="111"/>
      <c r="Z217" s="111"/>
      <c r="AA217" s="111"/>
      <c r="AB217" s="111"/>
      <c r="AC217" s="111"/>
      <c r="AD217" s="111"/>
      <c r="AE217" s="111"/>
      <c r="AF217" s="111"/>
      <c r="AG217" s="111"/>
      <c r="AH217" s="111"/>
      <c r="AI217" s="111"/>
      <c r="AJ217" s="111"/>
      <c r="AK217" s="111"/>
      <c r="AL217" s="111"/>
      <c r="AM217" s="111"/>
      <c r="AN217" s="111"/>
      <c r="AO217" s="111"/>
      <c r="AP217" s="111"/>
      <c r="AQ217" s="111"/>
      <c r="AR217" s="111"/>
      <c r="AS217" s="111"/>
      <c r="AT217" s="111"/>
      <c r="AU217" s="111"/>
      <c r="AV217" s="111"/>
      <c r="AW217" s="111"/>
      <c r="AX217" s="111"/>
      <c r="AY217" s="111"/>
      <c r="AZ217" s="111"/>
      <c r="BA217" s="111"/>
      <c r="BB217" s="111"/>
      <c r="BC217" s="111"/>
      <c r="BD217" s="111"/>
      <c r="BE217" s="111"/>
      <c r="BF217" s="111"/>
      <c r="BG217" s="111"/>
      <c r="BH217" s="111"/>
      <c r="BI217" s="111"/>
      <c r="BJ217" s="111"/>
      <c r="BK217" s="111"/>
      <c r="BL217" s="111"/>
      <c r="BM217" s="111"/>
      <c r="BN217" s="111"/>
      <c r="BO217" s="111"/>
      <c r="BP217" s="111"/>
      <c r="BQ217" s="111"/>
      <c r="BR217" s="111"/>
      <c r="BS217" s="111"/>
      <c r="BT217" s="111"/>
      <c r="BU217" s="111"/>
      <c r="BV217" s="111"/>
      <c r="BW217" s="111"/>
      <c r="BX217" s="111"/>
      <c r="BY217" s="111"/>
      <c r="BZ217" s="111"/>
      <c r="CA217" s="111"/>
      <c r="CB217" s="111"/>
      <c r="CC217" s="111"/>
      <c r="CD217" s="111"/>
      <c r="CE217" s="111"/>
      <c r="CF217" s="111"/>
      <c r="CG217" s="111"/>
      <c r="CH217" s="111"/>
      <c r="CI217" s="111"/>
      <c r="CJ217" s="111"/>
      <c r="CK217" s="111"/>
      <c r="CL217" s="111"/>
      <c r="CM217" s="111"/>
      <c r="CN217" s="111"/>
      <c r="CO217" s="111"/>
      <c r="CP217" s="111"/>
      <c r="CQ217" s="111"/>
      <c r="CR217" s="111"/>
      <c r="CS217" s="111"/>
      <c r="CT217" s="111"/>
      <c r="CU217" s="111"/>
      <c r="CV217" s="111"/>
      <c r="CW217" s="111"/>
      <c r="CX217" s="111"/>
      <c r="CY217" s="111"/>
      <c r="CZ217" s="111"/>
      <c r="DA217" s="111"/>
      <c r="DB217" s="111"/>
      <c r="DC217" s="111"/>
      <c r="DD217" s="111"/>
      <c r="DE217" s="111"/>
      <c r="DF217" s="111"/>
      <c r="DG217" s="111"/>
      <c r="DH217" s="111"/>
      <c r="DI217" s="111"/>
      <c r="DJ217" s="111"/>
      <c r="DK217" s="111"/>
      <c r="DL217" s="111"/>
      <c r="DM217" s="111"/>
      <c r="DN217" s="111"/>
      <c r="DO217" s="111"/>
    </row>
    <row r="218" spans="1:119" ht="54" customHeight="1">
      <c r="A218" s="349" t="s">
        <v>785</v>
      </c>
      <c r="B218" s="349"/>
      <c r="C218" s="349"/>
      <c r="D218" s="349"/>
      <c r="E218" s="349"/>
      <c r="F218" s="349"/>
      <c r="G218" s="349"/>
      <c r="H218" s="349"/>
      <c r="I218" s="192"/>
    </row>
    <row r="219" spans="1:119" ht="36" customHeight="1">
      <c r="A219" s="352" t="s">
        <v>742</v>
      </c>
      <c r="B219" s="352"/>
      <c r="C219" s="352"/>
      <c r="D219" s="352"/>
      <c r="E219" s="352"/>
      <c r="F219" s="352"/>
      <c r="G219" s="352"/>
      <c r="H219" s="352"/>
      <c r="I219" s="192"/>
    </row>
    <row r="220" spans="1:119" ht="108" customHeight="1">
      <c r="A220" s="351" t="s">
        <v>743</v>
      </c>
      <c r="B220" s="351"/>
      <c r="C220" s="351"/>
      <c r="D220" s="351"/>
      <c r="E220" s="351"/>
      <c r="F220" s="351"/>
      <c r="G220" s="351"/>
      <c r="H220" s="351"/>
      <c r="I220" s="192"/>
    </row>
    <row r="221" spans="1:119" ht="90" customHeight="1">
      <c r="A221" s="365" t="s">
        <v>744</v>
      </c>
      <c r="B221" s="365"/>
      <c r="C221" s="365"/>
      <c r="D221" s="365"/>
      <c r="E221" s="365"/>
      <c r="F221" s="365"/>
      <c r="G221" s="365"/>
      <c r="H221" s="365"/>
      <c r="I221" s="192"/>
    </row>
    <row r="222" spans="1:119" ht="54" customHeight="1">
      <c r="A222" s="351" t="s">
        <v>748</v>
      </c>
      <c r="B222" s="351"/>
      <c r="C222" s="351"/>
      <c r="D222" s="351"/>
      <c r="E222" s="351"/>
      <c r="F222" s="351"/>
      <c r="G222" s="351"/>
      <c r="H222" s="351"/>
      <c r="I222" s="192"/>
    </row>
    <row r="223" spans="1:119" ht="72" customHeight="1">
      <c r="A223" s="352" t="s">
        <v>749</v>
      </c>
      <c r="B223" s="352"/>
      <c r="C223" s="352"/>
      <c r="D223" s="352"/>
      <c r="E223" s="352"/>
      <c r="F223" s="352"/>
      <c r="G223" s="352"/>
      <c r="H223" s="352"/>
      <c r="I223" s="192"/>
    </row>
    <row r="224" spans="1:119" ht="36" customHeight="1">
      <c r="A224" s="351" t="s">
        <v>750</v>
      </c>
      <c r="B224" s="351"/>
      <c r="C224" s="351"/>
      <c r="D224" s="351"/>
      <c r="E224" s="351"/>
      <c r="F224" s="351"/>
      <c r="G224" s="351"/>
      <c r="H224" s="351"/>
      <c r="I224" s="192"/>
    </row>
    <row r="225" spans="1:13" ht="18" customHeight="1">
      <c r="A225" s="353" t="str">
        <f>"6.  "&amp;'Category Budget'!$C$8&amp;" (non-CEC Share):"</f>
        <v>6.  [Other Entity] Share (non-CEC Share):</v>
      </c>
      <c r="B225" s="354"/>
      <c r="C225" s="354"/>
      <c r="D225" s="354"/>
      <c r="E225" s="354"/>
      <c r="F225" s="354"/>
      <c r="G225" s="354"/>
      <c r="H225" s="355"/>
      <c r="I225" s="192"/>
      <c r="M225" s="117" t="s">
        <v>708</v>
      </c>
    </row>
    <row r="226" spans="1:13" ht="54" customHeight="1">
      <c r="A226" s="356" t="str">
        <f>"If applicable to the agreement, per the solicitation manual, insert the dollar amount by job classification/title for expenses to be covered with "&amp;'Category Budget'!$C$8&amp;" funds.  If the "&amp;'Category Budget'!$C$8&amp;" funds are NOT applicable to the agreement, the related cells are typically not visible."</f>
        <v>If applicable to the agreement, per the solicitation manual, insert the dollar amount by job classification/title for expenses to be covered with [Other Entity] Share funds.  If the [Other Entity] Share funds are NOT applicable to the agreement, the related cells are typically not visible.</v>
      </c>
      <c r="B226" s="357"/>
      <c r="C226" s="357"/>
      <c r="D226" s="357"/>
      <c r="E226" s="357"/>
      <c r="F226" s="357"/>
      <c r="G226" s="357"/>
      <c r="H226" s="358"/>
      <c r="I226" s="192"/>
      <c r="L226" s="203"/>
      <c r="M226" s="117" t="s">
        <v>712</v>
      </c>
    </row>
    <row r="227" spans="1:13" ht="18" customHeight="1">
      <c r="A227" s="359" t="s">
        <v>707</v>
      </c>
      <c r="B227" s="360"/>
      <c r="C227" s="360"/>
      <c r="D227" s="360"/>
      <c r="E227" s="360"/>
      <c r="F227" s="360"/>
      <c r="G227" s="360"/>
      <c r="H227" s="361"/>
      <c r="I227" s="192"/>
    </row>
    <row r="228" spans="1:13" ht="18" customHeight="1">
      <c r="A228" s="353" t="str">
        <f>"7.  "&amp;'Category Budget'!$D$8&amp;" (non-CEC Share):"</f>
        <v>7.  Match Share (non-CEC Share):</v>
      </c>
      <c r="B228" s="354"/>
      <c r="C228" s="354"/>
      <c r="D228" s="354"/>
      <c r="E228" s="354"/>
      <c r="F228" s="354"/>
      <c r="G228" s="354"/>
      <c r="H228" s="355"/>
      <c r="I228" s="192"/>
    </row>
    <row r="229" spans="1:13" ht="36" customHeight="1">
      <c r="A229" s="356" t="str">
        <f>"If applicable to the agreement, per the solicitation manual, insert the dollar amount by job classification/title for expenses to be covered with "&amp;'Category Budget'!$D$8&amp;" funds."</f>
        <v>If applicable to the agreement, per the solicitation manual, insert the dollar amount by job classification/title for expenses to be covered with Match Share funds.</v>
      </c>
      <c r="B229" s="357"/>
      <c r="C229" s="357"/>
      <c r="D229" s="357"/>
      <c r="E229" s="357"/>
      <c r="F229" s="357"/>
      <c r="G229" s="357"/>
      <c r="H229" s="358"/>
      <c r="I229" s="192"/>
    </row>
    <row r="230" spans="1:13" ht="18" customHeight="1">
      <c r="A230" s="362" t="s">
        <v>707</v>
      </c>
      <c r="B230" s="363"/>
      <c r="C230" s="363"/>
      <c r="D230" s="363"/>
      <c r="E230" s="363"/>
      <c r="F230" s="363"/>
      <c r="G230" s="363"/>
      <c r="H230" s="364"/>
      <c r="I230" s="192"/>
    </row>
    <row r="231" spans="1:13" ht="36" customHeight="1">
      <c r="A231" s="350" t="s">
        <v>751</v>
      </c>
      <c r="B231" s="351"/>
      <c r="C231" s="351"/>
      <c r="D231" s="351"/>
      <c r="E231" s="351"/>
      <c r="F231" s="351"/>
      <c r="G231" s="351"/>
      <c r="H231" s="351"/>
      <c r="I231" s="192"/>
    </row>
    <row r="232" spans="1:13" ht="18" customHeight="1">
      <c r="A232" s="349" t="s">
        <v>752</v>
      </c>
      <c r="B232" s="349"/>
      <c r="C232" s="349"/>
      <c r="D232" s="349"/>
      <c r="E232" s="349"/>
      <c r="F232" s="349"/>
      <c r="G232" s="349"/>
      <c r="H232" s="349"/>
      <c r="I232" s="192"/>
    </row>
  </sheetData>
  <sheetProtection formatColumns="0" formatRows="0"/>
  <mergeCells count="28">
    <mergeCell ref="G1:H1"/>
    <mergeCell ref="A109:H109"/>
    <mergeCell ref="A1:B1"/>
    <mergeCell ref="A107:D107"/>
    <mergeCell ref="A2:H2"/>
    <mergeCell ref="A3:H3"/>
    <mergeCell ref="A4:H4"/>
    <mergeCell ref="A5:H5"/>
    <mergeCell ref="A217:H217"/>
    <mergeCell ref="A215:D215"/>
    <mergeCell ref="A211:D211"/>
    <mergeCell ref="A214:D214"/>
    <mergeCell ref="A213:H213"/>
    <mergeCell ref="A218:H218"/>
    <mergeCell ref="A232:H232"/>
    <mergeCell ref="A231:H231"/>
    <mergeCell ref="A219:H219"/>
    <mergeCell ref="A220:H220"/>
    <mergeCell ref="A222:H222"/>
    <mergeCell ref="A223:H223"/>
    <mergeCell ref="A224:H224"/>
    <mergeCell ref="A225:H225"/>
    <mergeCell ref="A226:H226"/>
    <mergeCell ref="A227:H227"/>
    <mergeCell ref="A228:H228"/>
    <mergeCell ref="A229:H229"/>
    <mergeCell ref="A230:H230"/>
    <mergeCell ref="A221:H221"/>
  </mergeCells>
  <phoneticPr fontId="0" type="noConversion"/>
  <dataValidations xWindow="254" yWindow="468" count="10">
    <dataValidation allowBlank="1" showInputMessage="1" showErrorMessage="1" prompt="intentionally left blank" sqref="A214:D214" xr:uid="{00000000-0002-0000-0300-000000000000}"/>
    <dataValidation allowBlank="1" showErrorMessage="1" prompt="Please enter the total estimated number of months that the corresponding employee will work on this project" sqref="C111:C210" xr:uid="{FCC1D57A-9C7A-42EF-A1E4-587101329114}"/>
    <dataValidation allowBlank="1" showErrorMessage="1" prompt="Please enter the hourly employee job classification " sqref="A7:A106" xr:uid="{55771A45-5C39-4733-9F5F-8BA5D52752B5}"/>
    <dataValidation allowBlank="1" showErrorMessage="1" prompt="Please enter the highest estimated hourly labor rate for the corresponding employee that will occur over the life of the agreement" sqref="B7:B106" xr:uid="{B235C404-ABD8-42E3-AC7F-ABC3C065FCFA}"/>
    <dataValidation allowBlank="1" showErrorMessage="1" prompt="Please enter the total estimated number of hours that the corresponding employee will work on this project" sqref="C7:C106" xr:uid="{B0E1D99E-CF55-47B4-A39A-A39BB2E713FE}"/>
    <dataValidation allowBlank="1" showErrorMessage="1" prompt="Please enter the total amount of C E C funds for the corresponding employee" sqref="E7:F106 E111:F210" xr:uid="{FE76FB4B-B9DD-43B1-A3ED-1027C2401837}"/>
    <dataValidation allowBlank="1" showErrorMessage="1" prompt="Please enter the total amount of Match share funds for the corresponding employee" sqref="G7:G106 G111:G210" xr:uid="{1F0EA078-3386-4E35-9E00-64D23738A554}"/>
    <dataValidation allowBlank="1" showErrorMessage="1" prompt="Please enter the monthly salary employee job classification " sqref="A111:A210" xr:uid="{C97CD1D7-779D-48E3-A6E4-BCD04CBD0816}"/>
    <dataValidation allowBlank="1" showErrorMessage="1" prompt="Please enter the highest estimated monthly salary labor rate for the corresponding employee that will occur over the life of the agreement" sqref="B111:B210" xr:uid="{B2E7567D-4DE3-419B-9BA7-915AB8CA8022}"/>
    <dataValidation allowBlank="1" showErrorMessage="1" prompt="This is the budget worksheet direct labor sheet" sqref="A2" xr:uid="{5C5570EC-2648-4F8E-9432-2BA8CCBE0502}"/>
  </dataValidations>
  <printOptions horizontalCentered="1"/>
  <pageMargins left="0.25" right="0.25" top="0.75" bottom="0.75" header="0.25" footer="0.25"/>
  <pageSetup scale="89" fitToHeight="20" orientation="portrait" r:id="rId1"/>
  <headerFooter>
    <oddFooter>&amp;CPage &amp;P of &amp;N</oddFooter>
  </headerFooter>
  <rowBreaks count="1" manualBreakCount="1">
    <brk id="108" max="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tabColor rgb="FF00B050"/>
    <pageSetUpPr fitToPage="1"/>
  </sheetPr>
  <dimension ref="A1:DO124"/>
  <sheetViews>
    <sheetView workbookViewId="0">
      <selection activeCell="E14" sqref="E14"/>
    </sheetView>
  </sheetViews>
  <sheetFormatPr defaultColWidth="9.140625" defaultRowHeight="12.75"/>
  <cols>
    <col min="1" max="1" width="42.5703125" style="98" customWidth="1"/>
    <col min="2" max="2" width="12.42578125" style="2" customWidth="1"/>
    <col min="3" max="3" width="15.5703125" style="2" bestFit="1" customWidth="1"/>
    <col min="4" max="4" width="14.5703125" style="2" customWidth="1"/>
    <col min="5" max="7" width="15.5703125" style="1" customWidth="1"/>
    <col min="8" max="8" width="15.5703125" style="2" customWidth="1"/>
    <col min="9" max="12" width="2.5703125" style="2" customWidth="1"/>
    <col min="13" max="18" width="15.42578125" style="111" customWidth="1"/>
    <col min="19" max="112" width="9.140625" style="111"/>
    <col min="113" max="16384" width="9.140625" style="2"/>
  </cols>
  <sheetData>
    <row r="1" spans="1:112" ht="15" customHeight="1">
      <c r="A1" s="165" t="str">
        <f>'Category Budget'!$A$1</f>
        <v>Template Version 6/09/2024</v>
      </c>
      <c r="B1" s="147"/>
      <c r="C1" s="147"/>
      <c r="D1" s="147"/>
      <c r="E1" s="147"/>
      <c r="F1" s="147"/>
      <c r="G1" s="232"/>
      <c r="H1" s="232"/>
      <c r="I1" s="23"/>
      <c r="J1" s="23"/>
      <c r="K1" s="23"/>
      <c r="L1" s="23"/>
      <c r="M1" s="110" t="s">
        <v>0</v>
      </c>
    </row>
    <row r="2" spans="1:112" s="1" customFormat="1" ht="24.95" customHeight="1">
      <c r="A2" s="241" t="s">
        <v>15</v>
      </c>
      <c r="B2" s="241"/>
      <c r="C2" s="241"/>
      <c r="D2" s="241"/>
      <c r="E2" s="241"/>
      <c r="F2" s="241"/>
      <c r="G2" s="241"/>
      <c r="H2" s="241"/>
      <c r="I2" s="23"/>
      <c r="J2" s="23"/>
      <c r="K2" s="23"/>
      <c r="L2" s="23"/>
      <c r="M2" s="120"/>
      <c r="N2" s="111"/>
      <c r="O2" s="111"/>
      <c r="P2" s="111"/>
      <c r="Q2" s="111"/>
      <c r="R2" s="111"/>
      <c r="S2" s="111"/>
      <c r="T2" s="111"/>
      <c r="U2" s="111"/>
      <c r="V2" s="111"/>
      <c r="W2" s="111"/>
      <c r="X2" s="111"/>
      <c r="Y2" s="111"/>
      <c r="Z2" s="111"/>
      <c r="AA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c r="AY2" s="111"/>
      <c r="AZ2" s="111"/>
      <c r="BA2" s="111"/>
      <c r="BB2" s="111"/>
      <c r="BC2" s="111"/>
      <c r="BD2" s="111"/>
      <c r="BE2" s="111"/>
      <c r="BF2" s="111"/>
      <c r="BG2" s="111"/>
      <c r="BH2" s="111"/>
      <c r="BI2" s="111"/>
      <c r="BJ2" s="111"/>
      <c r="BK2" s="111"/>
      <c r="BL2" s="111"/>
      <c r="BM2" s="111"/>
      <c r="BN2" s="111"/>
      <c r="BO2" s="111"/>
      <c r="BP2" s="111"/>
      <c r="BQ2" s="111"/>
      <c r="BR2" s="111"/>
      <c r="BS2" s="111"/>
      <c r="BT2" s="111"/>
      <c r="BU2" s="111"/>
      <c r="BV2" s="111"/>
      <c r="BW2" s="111"/>
      <c r="BX2" s="111"/>
      <c r="BY2" s="111"/>
      <c r="BZ2" s="111"/>
      <c r="CA2" s="111"/>
      <c r="CB2" s="111"/>
      <c r="CC2" s="111"/>
      <c r="CD2" s="111"/>
      <c r="CE2" s="111"/>
      <c r="CF2" s="111"/>
      <c r="CG2" s="111"/>
      <c r="CH2" s="111"/>
      <c r="CI2" s="111"/>
      <c r="CJ2" s="111"/>
      <c r="CK2" s="111"/>
      <c r="CL2" s="111"/>
      <c r="CM2" s="111"/>
      <c r="CN2" s="111"/>
      <c r="CO2" s="111"/>
      <c r="CP2" s="111"/>
      <c r="CQ2" s="111"/>
      <c r="CR2" s="111"/>
      <c r="CS2" s="111"/>
      <c r="CT2" s="111"/>
      <c r="CU2" s="111"/>
      <c r="CV2" s="111"/>
      <c r="CW2" s="111"/>
      <c r="CX2" s="111"/>
      <c r="CY2" s="111"/>
      <c r="CZ2" s="111"/>
      <c r="DA2" s="111"/>
      <c r="DB2" s="111"/>
      <c r="DC2" s="111"/>
      <c r="DD2" s="111"/>
      <c r="DE2" s="111"/>
      <c r="DF2" s="111"/>
      <c r="DG2" s="111"/>
      <c r="DH2" s="111"/>
    </row>
    <row r="3" spans="1:112" ht="21.95" customHeight="1">
      <c r="A3" s="381" t="s">
        <v>29</v>
      </c>
      <c r="B3" s="381"/>
      <c r="C3" s="381"/>
      <c r="D3" s="381"/>
      <c r="E3" s="381"/>
      <c r="F3" s="381"/>
      <c r="G3" s="381"/>
      <c r="H3" s="381"/>
      <c r="I3" s="23"/>
      <c r="J3" s="23"/>
      <c r="K3" s="23"/>
      <c r="L3" s="23"/>
      <c r="M3" s="112"/>
    </row>
    <row r="4" spans="1:112" ht="45" customHeight="1" thickBot="1">
      <c r="A4" s="382" t="str">
        <f>CONCATENATE('Category Budget'!$B$4,":  ",'Category Budget'!$B$5)</f>
        <v>GFO-26-302:  AAA Clean Energy Inc.</v>
      </c>
      <c r="B4" s="382"/>
      <c r="C4" s="382"/>
      <c r="D4" s="382"/>
      <c r="E4" s="382"/>
      <c r="F4" s="382"/>
      <c r="G4" s="382"/>
      <c r="H4" s="382"/>
      <c r="I4" s="23"/>
      <c r="J4" s="23"/>
      <c r="K4" s="23"/>
      <c r="L4" s="23"/>
    </row>
    <row r="5" spans="1:112" s="21" customFormat="1" ht="79.5" thickBot="1">
      <c r="A5" s="166" t="s">
        <v>42</v>
      </c>
      <c r="B5" s="167" t="s">
        <v>55</v>
      </c>
      <c r="C5" s="167" t="s">
        <v>56</v>
      </c>
      <c r="D5" s="167" t="s">
        <v>57</v>
      </c>
      <c r="E5" s="167" t="s">
        <v>46</v>
      </c>
      <c r="F5" s="170" t="str">
        <f>'Category Budget'!$C$8</f>
        <v>[Other Entity] Share</v>
      </c>
      <c r="G5" s="184" t="str">
        <f>'Category Budget'!$D$8</f>
        <v>Match Share</v>
      </c>
      <c r="H5" s="10" t="s">
        <v>27</v>
      </c>
      <c r="I5" s="150"/>
      <c r="J5" s="150"/>
      <c r="K5" s="150"/>
      <c r="L5" s="150"/>
      <c r="M5" s="111"/>
      <c r="N5" s="111"/>
      <c r="O5" s="111"/>
      <c r="P5" s="111"/>
      <c r="Q5" s="111"/>
      <c r="R5" s="111"/>
      <c r="S5" s="111"/>
      <c r="T5" s="111"/>
      <c r="U5" s="111"/>
      <c r="V5" s="111"/>
      <c r="W5" s="111"/>
      <c r="X5" s="111"/>
      <c r="Y5" s="111"/>
      <c r="Z5" s="111"/>
      <c r="AA5" s="111"/>
      <c r="AB5" s="111"/>
      <c r="AC5" s="111"/>
      <c r="AD5" s="111"/>
      <c r="AE5" s="111"/>
      <c r="AF5" s="111"/>
      <c r="AG5" s="111"/>
      <c r="AH5" s="111"/>
      <c r="AI5" s="111"/>
      <c r="AJ5" s="111"/>
      <c r="AK5" s="111"/>
      <c r="AL5" s="111"/>
      <c r="AM5" s="111"/>
      <c r="AN5" s="111"/>
      <c r="AO5" s="111"/>
      <c r="AP5" s="111"/>
      <c r="AQ5" s="111"/>
      <c r="AR5" s="111"/>
      <c r="AS5" s="111"/>
      <c r="AT5" s="111"/>
      <c r="AU5" s="111"/>
      <c r="AV5" s="111"/>
      <c r="AW5" s="111"/>
      <c r="AX5" s="111"/>
      <c r="AY5" s="111"/>
      <c r="AZ5" s="111"/>
      <c r="BA5" s="111"/>
      <c r="BB5" s="111"/>
      <c r="BC5" s="111"/>
      <c r="BD5" s="111"/>
      <c r="BE5" s="111"/>
      <c r="BF5" s="111"/>
      <c r="BG5" s="111"/>
      <c r="BH5" s="111"/>
      <c r="BI5" s="111"/>
      <c r="BJ5" s="111"/>
      <c r="BK5" s="111"/>
      <c r="BL5" s="111"/>
      <c r="BM5" s="111"/>
      <c r="BN5" s="111"/>
      <c r="BO5" s="111"/>
      <c r="BP5" s="111"/>
      <c r="BQ5" s="111"/>
      <c r="BR5" s="111"/>
      <c r="BS5" s="111"/>
      <c r="BT5" s="111"/>
      <c r="BU5" s="111"/>
      <c r="BV5" s="111"/>
      <c r="BW5" s="111"/>
      <c r="BX5" s="111"/>
      <c r="BY5" s="111"/>
      <c r="BZ5" s="111"/>
      <c r="CA5" s="111"/>
      <c r="CB5" s="111"/>
      <c r="CC5" s="111"/>
      <c r="CD5" s="111"/>
      <c r="CE5" s="111"/>
      <c r="CF5" s="111"/>
      <c r="CG5" s="111"/>
      <c r="CH5" s="111"/>
      <c r="CI5" s="111"/>
      <c r="CJ5" s="111"/>
      <c r="CK5" s="111"/>
      <c r="CL5" s="111"/>
      <c r="CM5" s="111"/>
      <c r="CN5" s="111"/>
      <c r="CO5" s="111"/>
      <c r="CP5" s="111"/>
      <c r="CQ5" s="111"/>
      <c r="CR5" s="111"/>
      <c r="CS5" s="111"/>
      <c r="CT5" s="111"/>
      <c r="CU5" s="111"/>
      <c r="CV5" s="111"/>
      <c r="CW5" s="111"/>
      <c r="CX5" s="111"/>
      <c r="CY5" s="111"/>
      <c r="CZ5" s="111"/>
      <c r="DA5" s="111"/>
      <c r="DB5" s="111"/>
      <c r="DC5" s="111"/>
      <c r="DD5" s="111"/>
      <c r="DE5" s="111"/>
      <c r="DF5" s="111"/>
      <c r="DG5" s="111"/>
      <c r="DH5" s="111"/>
    </row>
    <row r="6" spans="1:112" ht="32.1" customHeight="1">
      <c r="A6" s="43"/>
      <c r="B6" s="48">
        <v>0</v>
      </c>
      <c r="C6" s="49">
        <v>0</v>
      </c>
      <c r="D6" s="31">
        <f>ROUND(B6*C6,0)</f>
        <v>0</v>
      </c>
      <c r="E6" s="32">
        <v>0</v>
      </c>
      <c r="F6" s="155">
        <v>0</v>
      </c>
      <c r="G6" s="33">
        <f>D6-E6</f>
        <v>0</v>
      </c>
      <c r="H6" s="34">
        <f t="array" ref="H6">SUM(ROUND(E6:G6,0))</f>
        <v>0</v>
      </c>
      <c r="I6" s="23"/>
      <c r="J6" s="23"/>
      <c r="K6" s="23"/>
      <c r="L6" s="23"/>
    </row>
    <row r="7" spans="1:112" ht="32.1" customHeight="1">
      <c r="A7" s="44"/>
      <c r="B7" s="48">
        <v>0</v>
      </c>
      <c r="C7" s="49">
        <v>0</v>
      </c>
      <c r="D7" s="35">
        <f t="shared" ref="D7:D105" si="0">ROUND(B7*C7,0)</f>
        <v>0</v>
      </c>
      <c r="E7" s="32">
        <v>0</v>
      </c>
      <c r="F7" s="155">
        <v>0</v>
      </c>
      <c r="G7" s="33">
        <f t="shared" ref="G7:G12" si="1">D7-E7</f>
        <v>0</v>
      </c>
      <c r="H7" s="38">
        <f t="array" ref="H7">SUM(ROUND(E7:G7,0))</f>
        <v>0</v>
      </c>
      <c r="I7" s="23"/>
      <c r="J7" s="23"/>
      <c r="K7" s="23"/>
      <c r="L7" s="23"/>
    </row>
    <row r="8" spans="1:112" ht="32.1" customHeight="1">
      <c r="A8" s="44"/>
      <c r="B8" s="48">
        <v>0</v>
      </c>
      <c r="C8" s="49">
        <v>0</v>
      </c>
      <c r="D8" s="35">
        <f t="shared" si="0"/>
        <v>0</v>
      </c>
      <c r="E8" s="32">
        <v>0</v>
      </c>
      <c r="F8" s="155">
        <v>0</v>
      </c>
      <c r="G8" s="33">
        <f t="shared" si="1"/>
        <v>0</v>
      </c>
      <c r="H8" s="38">
        <f t="array" ref="H8">SUM(ROUND(E8:G8,0))</f>
        <v>0</v>
      </c>
      <c r="I8" s="23"/>
      <c r="J8" s="23"/>
      <c r="K8" s="23"/>
      <c r="L8" s="23"/>
    </row>
    <row r="9" spans="1:112" ht="32.1" customHeight="1">
      <c r="A9" s="44"/>
      <c r="B9" s="48">
        <v>0</v>
      </c>
      <c r="C9" s="49">
        <v>0</v>
      </c>
      <c r="D9" s="35">
        <f t="shared" si="0"/>
        <v>0</v>
      </c>
      <c r="E9" s="32">
        <v>0</v>
      </c>
      <c r="F9" s="155">
        <v>0</v>
      </c>
      <c r="G9" s="33">
        <f t="shared" si="1"/>
        <v>0</v>
      </c>
      <c r="H9" s="38">
        <f t="array" ref="H9">SUM(ROUND(E9:G9,0))</f>
        <v>0</v>
      </c>
      <c r="I9" s="23"/>
      <c r="J9" s="23"/>
      <c r="K9" s="23"/>
      <c r="L9" s="23"/>
    </row>
    <row r="10" spans="1:112" ht="32.1" customHeight="1">
      <c r="A10" s="44"/>
      <c r="B10" s="48">
        <v>0</v>
      </c>
      <c r="C10" s="49">
        <v>0</v>
      </c>
      <c r="D10" s="35">
        <f t="shared" si="0"/>
        <v>0</v>
      </c>
      <c r="E10" s="32">
        <v>0</v>
      </c>
      <c r="F10" s="155">
        <v>0</v>
      </c>
      <c r="G10" s="33">
        <f t="shared" si="1"/>
        <v>0</v>
      </c>
      <c r="H10" s="38">
        <f t="array" ref="H10">SUM(ROUND(E10:G10,0))</f>
        <v>0</v>
      </c>
      <c r="I10" s="23"/>
      <c r="J10" s="23"/>
      <c r="K10" s="23"/>
      <c r="L10" s="23"/>
      <c r="M10" s="113"/>
      <c r="N10" s="113"/>
      <c r="O10" s="113"/>
      <c r="P10" s="113"/>
      <c r="Q10" s="113"/>
      <c r="R10" s="113"/>
      <c r="S10" s="113"/>
      <c r="T10" s="113"/>
      <c r="U10" s="113"/>
      <c r="V10" s="113"/>
      <c r="W10" s="113"/>
      <c r="X10" s="113"/>
      <c r="Y10" s="113"/>
      <c r="Z10" s="113"/>
      <c r="AA10" s="113"/>
      <c r="AB10" s="113"/>
      <c r="AC10" s="113"/>
      <c r="AD10" s="113"/>
      <c r="AE10" s="113"/>
      <c r="AF10" s="113"/>
      <c r="AG10" s="113"/>
      <c r="AH10" s="113"/>
      <c r="AI10" s="113"/>
      <c r="AJ10" s="113"/>
      <c r="AK10" s="113"/>
      <c r="AL10" s="113"/>
      <c r="AM10" s="113"/>
      <c r="AN10" s="113"/>
      <c r="AO10" s="113"/>
      <c r="AP10" s="113"/>
      <c r="AQ10" s="113"/>
      <c r="AR10" s="113"/>
      <c r="AS10" s="113"/>
      <c r="AT10" s="113"/>
      <c r="AU10" s="113"/>
      <c r="AV10" s="113"/>
      <c r="AW10" s="113"/>
      <c r="AX10" s="113"/>
      <c r="AY10" s="113"/>
      <c r="AZ10" s="113"/>
      <c r="BA10" s="113"/>
      <c r="BB10" s="113"/>
      <c r="BC10" s="113"/>
      <c r="BD10" s="113"/>
      <c r="BE10" s="113"/>
      <c r="BF10" s="113"/>
      <c r="BG10" s="113"/>
      <c r="BH10" s="113"/>
      <c r="BI10" s="113"/>
      <c r="BJ10" s="113"/>
      <c r="BK10" s="113"/>
      <c r="BL10" s="113"/>
      <c r="BM10" s="113"/>
      <c r="BN10" s="113"/>
      <c r="BO10" s="113"/>
      <c r="BP10" s="113"/>
      <c r="BQ10" s="113"/>
      <c r="BR10" s="113"/>
      <c r="BS10" s="113"/>
      <c r="BT10" s="113"/>
      <c r="BU10" s="113"/>
      <c r="BV10" s="113"/>
      <c r="BW10" s="113"/>
      <c r="BX10" s="113"/>
      <c r="BY10" s="113"/>
      <c r="BZ10" s="113"/>
      <c r="CA10" s="113"/>
      <c r="CB10" s="113"/>
      <c r="CC10" s="113"/>
      <c r="CD10" s="113"/>
      <c r="CE10" s="113"/>
      <c r="CF10" s="113"/>
      <c r="CG10" s="113"/>
      <c r="CH10" s="113"/>
      <c r="CI10" s="113"/>
      <c r="CJ10" s="113"/>
      <c r="CK10" s="113"/>
      <c r="CL10" s="113"/>
      <c r="CM10" s="113"/>
      <c r="CN10" s="113"/>
      <c r="CO10" s="113"/>
      <c r="CP10" s="113"/>
      <c r="CQ10" s="113"/>
      <c r="CR10" s="113"/>
      <c r="CS10" s="113"/>
      <c r="CT10" s="113"/>
      <c r="CU10" s="113"/>
      <c r="CV10" s="113"/>
      <c r="CW10" s="113"/>
      <c r="CX10" s="113"/>
      <c r="CY10" s="113"/>
      <c r="CZ10" s="113"/>
      <c r="DA10" s="113"/>
      <c r="DB10" s="113"/>
      <c r="DC10" s="113"/>
      <c r="DD10" s="113"/>
      <c r="DE10" s="113"/>
      <c r="DF10" s="113"/>
      <c r="DG10" s="113"/>
      <c r="DH10" s="113"/>
    </row>
    <row r="11" spans="1:112" ht="32.1" customHeight="1">
      <c r="A11" s="44"/>
      <c r="B11" s="48">
        <v>0</v>
      </c>
      <c r="C11" s="49">
        <v>0</v>
      </c>
      <c r="D11" s="35">
        <f t="shared" si="0"/>
        <v>0</v>
      </c>
      <c r="E11" s="32">
        <v>0</v>
      </c>
      <c r="F11" s="155">
        <v>0</v>
      </c>
      <c r="G11" s="33">
        <f t="shared" si="1"/>
        <v>0</v>
      </c>
      <c r="H11" s="38">
        <f t="array" ref="H11">SUM(ROUND(E11:G11,0))</f>
        <v>0</v>
      </c>
      <c r="I11" s="23"/>
      <c r="J11" s="23"/>
      <c r="K11" s="23"/>
      <c r="L11" s="23"/>
      <c r="M11" s="113"/>
      <c r="N11" s="113"/>
      <c r="O11" s="113"/>
      <c r="P11" s="113"/>
      <c r="Q11" s="113"/>
      <c r="R11" s="113"/>
      <c r="S11" s="113"/>
      <c r="T11" s="113"/>
      <c r="U11" s="113"/>
      <c r="V11" s="113"/>
      <c r="W11" s="113"/>
      <c r="X11" s="113"/>
      <c r="Y11" s="113"/>
      <c r="Z11" s="113"/>
      <c r="AA11" s="113"/>
      <c r="AB11" s="113"/>
      <c r="AC11" s="113"/>
      <c r="AD11" s="113"/>
      <c r="AE11" s="113"/>
      <c r="AF11" s="113"/>
      <c r="AG11" s="113"/>
      <c r="AH11" s="113"/>
      <c r="AI11" s="113"/>
      <c r="AJ11" s="113"/>
      <c r="AK11" s="113"/>
      <c r="AL11" s="113"/>
      <c r="AM11" s="113"/>
      <c r="AN11" s="113"/>
      <c r="AO11" s="113"/>
      <c r="AP11" s="113"/>
      <c r="AQ11" s="113"/>
      <c r="AR11" s="113"/>
      <c r="AS11" s="113"/>
      <c r="AT11" s="113"/>
      <c r="AU11" s="113"/>
      <c r="AV11" s="113"/>
      <c r="AW11" s="113"/>
      <c r="AX11" s="113"/>
      <c r="AY11" s="113"/>
      <c r="AZ11" s="113"/>
      <c r="BA11" s="113"/>
      <c r="BB11" s="113"/>
      <c r="BC11" s="113"/>
      <c r="BD11" s="113"/>
      <c r="BE11" s="113"/>
      <c r="BF11" s="113"/>
      <c r="BG11" s="113"/>
      <c r="BH11" s="113"/>
      <c r="BI11" s="113"/>
      <c r="BJ11" s="113"/>
      <c r="BK11" s="113"/>
      <c r="BL11" s="113"/>
      <c r="BM11" s="113"/>
      <c r="BN11" s="113"/>
      <c r="BO11" s="113"/>
      <c r="BP11" s="113"/>
      <c r="BQ11" s="113"/>
      <c r="BR11" s="113"/>
      <c r="BS11" s="113"/>
      <c r="BT11" s="113"/>
      <c r="BU11" s="113"/>
      <c r="BV11" s="113"/>
      <c r="BW11" s="113"/>
      <c r="BX11" s="113"/>
      <c r="BY11" s="113"/>
      <c r="BZ11" s="113"/>
      <c r="CA11" s="113"/>
      <c r="CB11" s="113"/>
      <c r="CC11" s="113"/>
      <c r="CD11" s="113"/>
      <c r="CE11" s="113"/>
      <c r="CF11" s="113"/>
      <c r="CG11" s="113"/>
      <c r="CH11" s="113"/>
      <c r="CI11" s="113"/>
      <c r="CJ11" s="113"/>
      <c r="CK11" s="113"/>
      <c r="CL11" s="113"/>
      <c r="CM11" s="113"/>
      <c r="CN11" s="113"/>
      <c r="CO11" s="113"/>
      <c r="CP11" s="113"/>
      <c r="CQ11" s="113"/>
      <c r="CR11" s="113"/>
      <c r="CS11" s="113"/>
      <c r="CT11" s="113"/>
      <c r="CU11" s="113"/>
      <c r="CV11" s="113"/>
      <c r="CW11" s="113"/>
      <c r="CX11" s="113"/>
      <c r="CY11" s="113"/>
      <c r="CZ11" s="113"/>
      <c r="DA11" s="113"/>
      <c r="DB11" s="113"/>
      <c r="DC11" s="113"/>
      <c r="DD11" s="113"/>
      <c r="DE11" s="113"/>
      <c r="DF11" s="113"/>
      <c r="DG11" s="113"/>
      <c r="DH11" s="113"/>
    </row>
    <row r="12" spans="1:112" ht="32.1" customHeight="1">
      <c r="A12" s="44"/>
      <c r="B12" s="48">
        <v>0</v>
      </c>
      <c r="C12" s="49">
        <v>0</v>
      </c>
      <c r="D12" s="35">
        <f t="shared" si="0"/>
        <v>0</v>
      </c>
      <c r="E12" s="32">
        <v>0</v>
      </c>
      <c r="F12" s="155">
        <v>0</v>
      </c>
      <c r="G12" s="33">
        <f t="shared" si="1"/>
        <v>0</v>
      </c>
      <c r="H12" s="38">
        <f t="array" ref="H12">SUM(ROUND(E12:G12,0))</f>
        <v>0</v>
      </c>
      <c r="I12" s="23"/>
      <c r="J12" s="23"/>
      <c r="K12" s="23"/>
      <c r="L12" s="23"/>
    </row>
    <row r="13" spans="1:112" ht="32.1" customHeight="1">
      <c r="A13" s="44"/>
      <c r="B13" s="48">
        <v>0</v>
      </c>
      <c r="C13" s="49">
        <v>0</v>
      </c>
      <c r="D13" s="35">
        <f t="shared" si="0"/>
        <v>0</v>
      </c>
      <c r="E13" s="32">
        <v>0</v>
      </c>
      <c r="F13" s="155">
        <v>0</v>
      </c>
      <c r="G13" s="33">
        <v>0</v>
      </c>
      <c r="H13" s="38">
        <f t="array" ref="H13">SUM(ROUND(E13:G13,0))</f>
        <v>0</v>
      </c>
      <c r="I13" s="23"/>
      <c r="J13" s="23"/>
      <c r="K13" s="23"/>
      <c r="L13" s="23"/>
    </row>
    <row r="14" spans="1:112" ht="32.1" customHeight="1">
      <c r="A14" s="44"/>
      <c r="B14" s="48">
        <v>0</v>
      </c>
      <c r="C14" s="49">
        <v>0</v>
      </c>
      <c r="D14" s="35">
        <f t="shared" si="0"/>
        <v>0</v>
      </c>
      <c r="E14" s="32">
        <v>0</v>
      </c>
      <c r="F14" s="155">
        <v>0</v>
      </c>
      <c r="G14" s="33">
        <v>0</v>
      </c>
      <c r="H14" s="38">
        <f t="array" ref="H14">SUM(ROUND(E14:G14,0))</f>
        <v>0</v>
      </c>
      <c r="I14" s="23"/>
      <c r="J14" s="23"/>
      <c r="K14" s="23"/>
      <c r="L14" s="23"/>
    </row>
    <row r="15" spans="1:112" ht="32.1" customHeight="1" thickBot="1">
      <c r="A15" s="44"/>
      <c r="B15" s="48">
        <v>0</v>
      </c>
      <c r="C15" s="49">
        <v>0</v>
      </c>
      <c r="D15" s="35">
        <f t="shared" si="0"/>
        <v>0</v>
      </c>
      <c r="E15" s="32">
        <v>0</v>
      </c>
      <c r="F15" s="155">
        <v>0</v>
      </c>
      <c r="G15" s="33">
        <v>0</v>
      </c>
      <c r="H15" s="38">
        <f t="array" ref="H15">SUM(ROUND(E15:G15,0))</f>
        <v>0</v>
      </c>
      <c r="I15" s="23"/>
      <c r="J15" s="23"/>
      <c r="K15" s="23"/>
      <c r="L15" s="23"/>
    </row>
    <row r="16" spans="1:112" ht="32.1" hidden="1" customHeight="1">
      <c r="A16" s="44"/>
      <c r="B16" s="48">
        <v>0</v>
      </c>
      <c r="C16" s="49">
        <v>0</v>
      </c>
      <c r="D16" s="35">
        <f t="shared" si="0"/>
        <v>0</v>
      </c>
      <c r="E16" s="32">
        <v>0</v>
      </c>
      <c r="F16" s="155">
        <v>0</v>
      </c>
      <c r="G16" s="33">
        <v>0</v>
      </c>
      <c r="H16" s="38">
        <f t="array" ref="H16">SUM(ROUND(E16:G16,0))</f>
        <v>0</v>
      </c>
      <c r="I16" s="23"/>
      <c r="J16" s="23"/>
      <c r="K16" s="23"/>
      <c r="L16" s="23"/>
    </row>
    <row r="17" spans="1:9" ht="32.1" hidden="1" customHeight="1">
      <c r="A17" s="44"/>
      <c r="B17" s="48">
        <v>0</v>
      </c>
      <c r="C17" s="49">
        <v>0</v>
      </c>
      <c r="D17" s="35">
        <f t="shared" si="0"/>
        <v>0</v>
      </c>
      <c r="E17" s="32">
        <v>0</v>
      </c>
      <c r="F17" s="155">
        <v>0</v>
      </c>
      <c r="G17" s="33">
        <v>0</v>
      </c>
      <c r="H17" s="38">
        <f t="array" ref="H17">SUM(ROUND(E17:G17,0))</f>
        <v>0</v>
      </c>
      <c r="I17" s="23"/>
    </row>
    <row r="18" spans="1:9" ht="32.1" hidden="1" customHeight="1">
      <c r="A18" s="44"/>
      <c r="B18" s="48">
        <v>0</v>
      </c>
      <c r="C18" s="49">
        <v>0</v>
      </c>
      <c r="D18" s="35">
        <f t="shared" si="0"/>
        <v>0</v>
      </c>
      <c r="E18" s="32">
        <v>0</v>
      </c>
      <c r="F18" s="155">
        <v>0</v>
      </c>
      <c r="G18" s="33">
        <v>0</v>
      </c>
      <c r="H18" s="38">
        <f t="array" ref="H18">SUM(ROUND(E18:G18,0))</f>
        <v>0</v>
      </c>
      <c r="I18" s="23"/>
    </row>
    <row r="19" spans="1:9" ht="32.1" hidden="1" customHeight="1">
      <c r="A19" s="44"/>
      <c r="B19" s="48">
        <v>0</v>
      </c>
      <c r="C19" s="49">
        <v>0</v>
      </c>
      <c r="D19" s="35">
        <f t="shared" si="0"/>
        <v>0</v>
      </c>
      <c r="E19" s="32">
        <v>0</v>
      </c>
      <c r="F19" s="155">
        <v>0</v>
      </c>
      <c r="G19" s="33">
        <v>0</v>
      </c>
      <c r="H19" s="38">
        <f t="array" ref="H19">SUM(ROUND(E19:G19,0))</f>
        <v>0</v>
      </c>
      <c r="I19" s="23"/>
    </row>
    <row r="20" spans="1:9" ht="32.1" hidden="1" customHeight="1">
      <c r="A20" s="44"/>
      <c r="B20" s="48">
        <v>0</v>
      </c>
      <c r="C20" s="49">
        <v>0</v>
      </c>
      <c r="D20" s="35">
        <f t="shared" si="0"/>
        <v>0</v>
      </c>
      <c r="E20" s="32">
        <v>0</v>
      </c>
      <c r="F20" s="155">
        <v>0</v>
      </c>
      <c r="G20" s="33">
        <v>0</v>
      </c>
      <c r="H20" s="38">
        <f t="array" ref="H20">SUM(ROUND(E20:G20,0))</f>
        <v>0</v>
      </c>
      <c r="I20" s="23"/>
    </row>
    <row r="21" spans="1:9" ht="32.1" hidden="1" customHeight="1">
      <c r="A21" s="44"/>
      <c r="B21" s="48">
        <v>0</v>
      </c>
      <c r="C21" s="49">
        <v>0</v>
      </c>
      <c r="D21" s="35">
        <f t="shared" si="0"/>
        <v>0</v>
      </c>
      <c r="E21" s="32">
        <v>0</v>
      </c>
      <c r="F21" s="155">
        <v>0</v>
      </c>
      <c r="G21" s="33">
        <v>0</v>
      </c>
      <c r="H21" s="38">
        <f t="array" ref="H21">SUM(ROUND(E21:G21,0))</f>
        <v>0</v>
      </c>
      <c r="I21" s="23"/>
    </row>
    <row r="22" spans="1:9" ht="32.1" hidden="1" customHeight="1">
      <c r="A22" s="44"/>
      <c r="B22" s="48">
        <v>0</v>
      </c>
      <c r="C22" s="49">
        <v>0</v>
      </c>
      <c r="D22" s="35">
        <f t="shared" si="0"/>
        <v>0</v>
      </c>
      <c r="E22" s="32">
        <v>0</v>
      </c>
      <c r="F22" s="155">
        <v>0</v>
      </c>
      <c r="G22" s="33">
        <v>0</v>
      </c>
      <c r="H22" s="38">
        <f t="array" ref="H22">SUM(ROUND(E22:G22,0))</f>
        <v>0</v>
      </c>
      <c r="I22" s="23"/>
    </row>
    <row r="23" spans="1:9" ht="32.1" hidden="1" customHeight="1">
      <c r="A23" s="44"/>
      <c r="B23" s="48">
        <v>0</v>
      </c>
      <c r="C23" s="49">
        <v>0</v>
      </c>
      <c r="D23" s="35">
        <f t="shared" si="0"/>
        <v>0</v>
      </c>
      <c r="E23" s="32">
        <v>0</v>
      </c>
      <c r="F23" s="155">
        <v>0</v>
      </c>
      <c r="G23" s="33">
        <v>0</v>
      </c>
      <c r="H23" s="38">
        <f t="array" ref="H23">SUM(ROUND(E23:G23,0))</f>
        <v>0</v>
      </c>
      <c r="I23" s="23"/>
    </row>
    <row r="24" spans="1:9" ht="32.1" hidden="1" customHeight="1">
      <c r="A24" s="44"/>
      <c r="B24" s="48">
        <v>0</v>
      </c>
      <c r="C24" s="49">
        <v>0</v>
      </c>
      <c r="D24" s="35">
        <f t="shared" si="0"/>
        <v>0</v>
      </c>
      <c r="E24" s="32">
        <v>0</v>
      </c>
      <c r="F24" s="155">
        <v>0</v>
      </c>
      <c r="G24" s="33">
        <v>0</v>
      </c>
      <c r="H24" s="38">
        <f t="array" ref="H24">SUM(ROUND(E24:G24,0))</f>
        <v>0</v>
      </c>
      <c r="I24" s="23"/>
    </row>
    <row r="25" spans="1:9" ht="32.1" hidden="1" customHeight="1">
      <c r="A25" s="44"/>
      <c r="B25" s="48">
        <v>0</v>
      </c>
      <c r="C25" s="49">
        <v>0</v>
      </c>
      <c r="D25" s="35">
        <f t="shared" si="0"/>
        <v>0</v>
      </c>
      <c r="E25" s="32">
        <v>0</v>
      </c>
      <c r="F25" s="155">
        <v>0</v>
      </c>
      <c r="G25" s="33">
        <v>0</v>
      </c>
      <c r="H25" s="38">
        <f t="array" ref="H25">SUM(ROUND(E25:G25,0))</f>
        <v>0</v>
      </c>
      <c r="I25" s="23"/>
    </row>
    <row r="26" spans="1:9" ht="32.1" hidden="1" customHeight="1">
      <c r="A26" s="44"/>
      <c r="B26" s="48">
        <v>0</v>
      </c>
      <c r="C26" s="49">
        <v>0</v>
      </c>
      <c r="D26" s="35">
        <f t="shared" si="0"/>
        <v>0</v>
      </c>
      <c r="E26" s="32">
        <v>0</v>
      </c>
      <c r="F26" s="155">
        <v>0</v>
      </c>
      <c r="G26" s="33">
        <v>0</v>
      </c>
      <c r="H26" s="38">
        <f t="array" ref="H26">SUM(ROUND(E26:G26,0))</f>
        <v>0</v>
      </c>
      <c r="I26" s="23"/>
    </row>
    <row r="27" spans="1:9" ht="32.1" hidden="1" customHeight="1">
      <c r="A27" s="44"/>
      <c r="B27" s="48">
        <v>0</v>
      </c>
      <c r="C27" s="49">
        <v>0</v>
      </c>
      <c r="D27" s="35">
        <f t="shared" si="0"/>
        <v>0</v>
      </c>
      <c r="E27" s="32">
        <v>0</v>
      </c>
      <c r="F27" s="155">
        <v>0</v>
      </c>
      <c r="G27" s="33">
        <v>0</v>
      </c>
      <c r="H27" s="38">
        <f t="array" ref="H27">SUM(ROUND(E27:G27,0))</f>
        <v>0</v>
      </c>
      <c r="I27" s="23"/>
    </row>
    <row r="28" spans="1:9" ht="32.1" hidden="1" customHeight="1">
      <c r="A28" s="44"/>
      <c r="B28" s="48">
        <v>0</v>
      </c>
      <c r="C28" s="49">
        <v>0</v>
      </c>
      <c r="D28" s="35">
        <f t="shared" si="0"/>
        <v>0</v>
      </c>
      <c r="E28" s="32">
        <v>0</v>
      </c>
      <c r="F28" s="155">
        <v>0</v>
      </c>
      <c r="G28" s="33">
        <v>0</v>
      </c>
      <c r="H28" s="38">
        <f t="array" ref="H28">SUM(ROUND(E28:G28,0))</f>
        <v>0</v>
      </c>
      <c r="I28" s="23"/>
    </row>
    <row r="29" spans="1:9" ht="32.1" hidden="1" customHeight="1">
      <c r="A29" s="44"/>
      <c r="B29" s="48">
        <v>0</v>
      </c>
      <c r="C29" s="49">
        <v>0</v>
      </c>
      <c r="D29" s="35">
        <f t="shared" si="0"/>
        <v>0</v>
      </c>
      <c r="E29" s="32">
        <v>0</v>
      </c>
      <c r="F29" s="155">
        <v>0</v>
      </c>
      <c r="G29" s="33">
        <v>0</v>
      </c>
      <c r="H29" s="38">
        <f t="array" ref="H29">SUM(ROUND(E29:G29,0))</f>
        <v>0</v>
      </c>
      <c r="I29" s="23"/>
    </row>
    <row r="30" spans="1:9" ht="32.1" hidden="1" customHeight="1">
      <c r="A30" s="44"/>
      <c r="B30" s="48">
        <v>0</v>
      </c>
      <c r="C30" s="49">
        <v>0</v>
      </c>
      <c r="D30" s="35">
        <f t="shared" si="0"/>
        <v>0</v>
      </c>
      <c r="E30" s="32">
        <v>0</v>
      </c>
      <c r="F30" s="155">
        <v>0</v>
      </c>
      <c r="G30" s="33">
        <v>0</v>
      </c>
      <c r="H30" s="38">
        <f t="array" ref="H30">SUM(ROUND(E30:G30,0))</f>
        <v>0</v>
      </c>
      <c r="I30" s="23"/>
    </row>
    <row r="31" spans="1:9" ht="32.1" hidden="1" customHeight="1">
      <c r="A31" s="44"/>
      <c r="B31" s="48">
        <v>0</v>
      </c>
      <c r="C31" s="49">
        <v>0</v>
      </c>
      <c r="D31" s="35">
        <f t="shared" si="0"/>
        <v>0</v>
      </c>
      <c r="E31" s="32">
        <v>0</v>
      </c>
      <c r="F31" s="155">
        <v>0</v>
      </c>
      <c r="G31" s="33">
        <v>0</v>
      </c>
      <c r="H31" s="38">
        <f t="array" ref="H31">SUM(ROUND(E31:G31,0))</f>
        <v>0</v>
      </c>
      <c r="I31" s="23"/>
    </row>
    <row r="32" spans="1:9" ht="32.1" hidden="1" customHeight="1">
      <c r="A32" s="44"/>
      <c r="B32" s="48">
        <v>0</v>
      </c>
      <c r="C32" s="49">
        <v>0</v>
      </c>
      <c r="D32" s="35">
        <f t="shared" si="0"/>
        <v>0</v>
      </c>
      <c r="E32" s="32">
        <v>0</v>
      </c>
      <c r="F32" s="155">
        <v>0</v>
      </c>
      <c r="G32" s="33">
        <v>0</v>
      </c>
      <c r="H32" s="38">
        <f t="array" ref="H32">SUM(ROUND(E32:G32,0))</f>
        <v>0</v>
      </c>
      <c r="I32" s="23"/>
    </row>
    <row r="33" spans="1:8" ht="32.1" hidden="1" customHeight="1">
      <c r="A33" s="44"/>
      <c r="B33" s="48">
        <v>0</v>
      </c>
      <c r="C33" s="49">
        <v>0</v>
      </c>
      <c r="D33" s="35">
        <f t="shared" si="0"/>
        <v>0</v>
      </c>
      <c r="E33" s="32">
        <v>0</v>
      </c>
      <c r="F33" s="155">
        <v>0</v>
      </c>
      <c r="G33" s="33">
        <v>0</v>
      </c>
      <c r="H33" s="38">
        <f t="array" ref="H33">SUM(ROUND(E33:G33,0))</f>
        <v>0</v>
      </c>
    </row>
    <row r="34" spans="1:8" ht="32.1" hidden="1" customHeight="1">
      <c r="A34" s="44"/>
      <c r="B34" s="48">
        <v>0</v>
      </c>
      <c r="C34" s="49">
        <v>0</v>
      </c>
      <c r="D34" s="35">
        <f t="shared" si="0"/>
        <v>0</v>
      </c>
      <c r="E34" s="32">
        <v>0</v>
      </c>
      <c r="F34" s="155">
        <v>0</v>
      </c>
      <c r="G34" s="33">
        <v>0</v>
      </c>
      <c r="H34" s="38">
        <f t="array" ref="H34">SUM(ROUND(E34:G34,0))</f>
        <v>0</v>
      </c>
    </row>
    <row r="35" spans="1:8" ht="32.1" hidden="1" customHeight="1">
      <c r="A35" s="44"/>
      <c r="B35" s="48">
        <v>0</v>
      </c>
      <c r="C35" s="49">
        <v>0</v>
      </c>
      <c r="D35" s="35">
        <f t="shared" si="0"/>
        <v>0</v>
      </c>
      <c r="E35" s="32">
        <v>0</v>
      </c>
      <c r="F35" s="155">
        <v>0</v>
      </c>
      <c r="G35" s="33">
        <v>0</v>
      </c>
      <c r="H35" s="38">
        <f t="array" ref="H35">SUM(ROUND(E35:G35,0))</f>
        <v>0</v>
      </c>
    </row>
    <row r="36" spans="1:8" ht="32.1" hidden="1" customHeight="1">
      <c r="A36" s="44"/>
      <c r="B36" s="48">
        <v>0</v>
      </c>
      <c r="C36" s="49">
        <v>0</v>
      </c>
      <c r="D36" s="35">
        <f t="shared" si="0"/>
        <v>0</v>
      </c>
      <c r="E36" s="32">
        <v>0</v>
      </c>
      <c r="F36" s="155">
        <v>0</v>
      </c>
      <c r="G36" s="33">
        <v>0</v>
      </c>
      <c r="H36" s="38">
        <f t="array" ref="H36">SUM(ROUND(E36:G36,0))</f>
        <v>0</v>
      </c>
    </row>
    <row r="37" spans="1:8" ht="32.1" hidden="1" customHeight="1">
      <c r="A37" s="44"/>
      <c r="B37" s="48">
        <v>0</v>
      </c>
      <c r="C37" s="49">
        <v>0</v>
      </c>
      <c r="D37" s="35">
        <f t="shared" si="0"/>
        <v>0</v>
      </c>
      <c r="E37" s="32">
        <v>0</v>
      </c>
      <c r="F37" s="155">
        <v>0</v>
      </c>
      <c r="G37" s="33">
        <v>0</v>
      </c>
      <c r="H37" s="38">
        <f t="array" ref="H37">SUM(ROUND(E37:G37,0))</f>
        <v>0</v>
      </c>
    </row>
    <row r="38" spans="1:8" ht="32.1" hidden="1" customHeight="1">
      <c r="A38" s="44"/>
      <c r="B38" s="48">
        <v>0</v>
      </c>
      <c r="C38" s="49">
        <v>0</v>
      </c>
      <c r="D38" s="35">
        <f t="shared" si="0"/>
        <v>0</v>
      </c>
      <c r="E38" s="32">
        <v>0</v>
      </c>
      <c r="F38" s="155">
        <v>0</v>
      </c>
      <c r="G38" s="33">
        <v>0</v>
      </c>
      <c r="H38" s="38">
        <f t="array" ref="H38">SUM(ROUND(E38:G38,0))</f>
        <v>0</v>
      </c>
    </row>
    <row r="39" spans="1:8" ht="32.1" hidden="1" customHeight="1">
      <c r="A39" s="44"/>
      <c r="B39" s="48">
        <v>0</v>
      </c>
      <c r="C39" s="49">
        <v>0</v>
      </c>
      <c r="D39" s="35">
        <f t="shared" si="0"/>
        <v>0</v>
      </c>
      <c r="E39" s="32">
        <v>0</v>
      </c>
      <c r="F39" s="155">
        <v>0</v>
      </c>
      <c r="G39" s="33">
        <v>0</v>
      </c>
      <c r="H39" s="38">
        <f t="array" ref="H39">SUM(ROUND(E39:G39,0))</f>
        <v>0</v>
      </c>
    </row>
    <row r="40" spans="1:8" ht="32.1" hidden="1" customHeight="1">
      <c r="A40" s="44"/>
      <c r="B40" s="48">
        <v>0</v>
      </c>
      <c r="C40" s="49">
        <v>0</v>
      </c>
      <c r="D40" s="35">
        <f t="shared" si="0"/>
        <v>0</v>
      </c>
      <c r="E40" s="32">
        <v>0</v>
      </c>
      <c r="F40" s="155">
        <v>0</v>
      </c>
      <c r="G40" s="33">
        <v>0</v>
      </c>
      <c r="H40" s="38">
        <f t="array" ref="H40">SUM(ROUND(E40:G40,0))</f>
        <v>0</v>
      </c>
    </row>
    <row r="41" spans="1:8" ht="32.1" hidden="1" customHeight="1">
      <c r="A41" s="44"/>
      <c r="B41" s="48">
        <v>0</v>
      </c>
      <c r="C41" s="49">
        <v>0</v>
      </c>
      <c r="D41" s="35">
        <f t="shared" si="0"/>
        <v>0</v>
      </c>
      <c r="E41" s="32">
        <v>0</v>
      </c>
      <c r="F41" s="155">
        <v>0</v>
      </c>
      <c r="G41" s="33">
        <v>0</v>
      </c>
      <c r="H41" s="38">
        <f t="array" ref="H41">SUM(ROUND(E41:G41,0))</f>
        <v>0</v>
      </c>
    </row>
    <row r="42" spans="1:8" ht="32.1" hidden="1" customHeight="1">
      <c r="A42" s="44"/>
      <c r="B42" s="48">
        <v>0</v>
      </c>
      <c r="C42" s="49">
        <v>0</v>
      </c>
      <c r="D42" s="35">
        <f t="shared" si="0"/>
        <v>0</v>
      </c>
      <c r="E42" s="32">
        <v>0</v>
      </c>
      <c r="F42" s="155">
        <v>0</v>
      </c>
      <c r="G42" s="33">
        <v>0</v>
      </c>
      <c r="H42" s="38">
        <f t="array" ref="H42">SUM(ROUND(E42:G42,0))</f>
        <v>0</v>
      </c>
    </row>
    <row r="43" spans="1:8" ht="32.1" hidden="1" customHeight="1">
      <c r="A43" s="44"/>
      <c r="B43" s="48">
        <v>0</v>
      </c>
      <c r="C43" s="49">
        <v>0</v>
      </c>
      <c r="D43" s="35">
        <f t="shared" si="0"/>
        <v>0</v>
      </c>
      <c r="E43" s="32">
        <v>0</v>
      </c>
      <c r="F43" s="155">
        <v>0</v>
      </c>
      <c r="G43" s="33">
        <v>0</v>
      </c>
      <c r="H43" s="38">
        <f t="array" ref="H43">SUM(ROUND(E43:G43,0))</f>
        <v>0</v>
      </c>
    </row>
    <row r="44" spans="1:8" ht="32.1" hidden="1" customHeight="1">
      <c r="A44" s="44"/>
      <c r="B44" s="48">
        <v>0</v>
      </c>
      <c r="C44" s="49">
        <v>0</v>
      </c>
      <c r="D44" s="35">
        <f t="shared" ref="D44:D75" si="2">ROUND(B44*C44,0)</f>
        <v>0</v>
      </c>
      <c r="E44" s="32">
        <v>0</v>
      </c>
      <c r="F44" s="155">
        <v>0</v>
      </c>
      <c r="G44" s="33">
        <v>0</v>
      </c>
      <c r="H44" s="38">
        <f t="array" ref="H44">SUM(ROUND(E44:G44,0))</f>
        <v>0</v>
      </c>
    </row>
    <row r="45" spans="1:8" ht="32.1" hidden="1" customHeight="1">
      <c r="A45" s="44"/>
      <c r="B45" s="48">
        <v>0</v>
      </c>
      <c r="C45" s="49">
        <v>0</v>
      </c>
      <c r="D45" s="35">
        <f t="shared" si="2"/>
        <v>0</v>
      </c>
      <c r="E45" s="32">
        <v>0</v>
      </c>
      <c r="F45" s="155">
        <v>0</v>
      </c>
      <c r="G45" s="33">
        <v>0</v>
      </c>
      <c r="H45" s="38">
        <f t="array" ref="H45">SUM(ROUND(E45:G45,0))</f>
        <v>0</v>
      </c>
    </row>
    <row r="46" spans="1:8" ht="32.1" hidden="1" customHeight="1">
      <c r="A46" s="44"/>
      <c r="B46" s="48">
        <v>0</v>
      </c>
      <c r="C46" s="49">
        <v>0</v>
      </c>
      <c r="D46" s="35">
        <f t="shared" si="2"/>
        <v>0</v>
      </c>
      <c r="E46" s="32">
        <v>0</v>
      </c>
      <c r="F46" s="155">
        <v>0</v>
      </c>
      <c r="G46" s="33">
        <v>0</v>
      </c>
      <c r="H46" s="38">
        <f t="array" ref="H46">SUM(ROUND(E46:G46,0))</f>
        <v>0</v>
      </c>
    </row>
    <row r="47" spans="1:8" ht="32.1" hidden="1" customHeight="1">
      <c r="A47" s="44"/>
      <c r="B47" s="48">
        <v>0</v>
      </c>
      <c r="C47" s="49">
        <v>0</v>
      </c>
      <c r="D47" s="35">
        <f t="shared" si="2"/>
        <v>0</v>
      </c>
      <c r="E47" s="32">
        <v>0</v>
      </c>
      <c r="F47" s="155">
        <v>0</v>
      </c>
      <c r="G47" s="33">
        <v>0</v>
      </c>
      <c r="H47" s="38">
        <f t="array" ref="H47">SUM(ROUND(E47:G47,0))</f>
        <v>0</v>
      </c>
    </row>
    <row r="48" spans="1:8" ht="32.1" hidden="1" customHeight="1">
      <c r="A48" s="44"/>
      <c r="B48" s="48">
        <v>0</v>
      </c>
      <c r="C48" s="49">
        <v>0</v>
      </c>
      <c r="D48" s="35">
        <f t="shared" si="2"/>
        <v>0</v>
      </c>
      <c r="E48" s="32">
        <v>0</v>
      </c>
      <c r="F48" s="155">
        <v>0</v>
      </c>
      <c r="G48" s="33">
        <v>0</v>
      </c>
      <c r="H48" s="38">
        <f t="array" ref="H48">SUM(ROUND(E48:G48,0))</f>
        <v>0</v>
      </c>
    </row>
    <row r="49" spans="1:8" ht="32.1" hidden="1" customHeight="1">
      <c r="A49" s="44"/>
      <c r="B49" s="48">
        <v>0</v>
      </c>
      <c r="C49" s="49">
        <v>0</v>
      </c>
      <c r="D49" s="35">
        <f t="shared" si="2"/>
        <v>0</v>
      </c>
      <c r="E49" s="32">
        <v>0</v>
      </c>
      <c r="F49" s="155">
        <v>0</v>
      </c>
      <c r="G49" s="33">
        <v>0</v>
      </c>
      <c r="H49" s="38">
        <f t="array" ref="H49">SUM(ROUND(E49:G49,0))</f>
        <v>0</v>
      </c>
    </row>
    <row r="50" spans="1:8" ht="32.1" hidden="1" customHeight="1">
      <c r="A50" s="44"/>
      <c r="B50" s="48">
        <v>0</v>
      </c>
      <c r="C50" s="49">
        <v>0</v>
      </c>
      <c r="D50" s="35">
        <f t="shared" si="2"/>
        <v>0</v>
      </c>
      <c r="E50" s="32">
        <v>0</v>
      </c>
      <c r="F50" s="155">
        <v>0</v>
      </c>
      <c r="G50" s="33">
        <v>0</v>
      </c>
      <c r="H50" s="38">
        <f t="array" ref="H50">SUM(ROUND(E50:G50,0))</f>
        <v>0</v>
      </c>
    </row>
    <row r="51" spans="1:8" ht="32.1" hidden="1" customHeight="1">
      <c r="A51" s="44"/>
      <c r="B51" s="48">
        <v>0</v>
      </c>
      <c r="C51" s="49">
        <v>0</v>
      </c>
      <c r="D51" s="35">
        <f t="shared" si="2"/>
        <v>0</v>
      </c>
      <c r="E51" s="32">
        <v>0</v>
      </c>
      <c r="F51" s="155">
        <v>0</v>
      </c>
      <c r="G51" s="33">
        <v>0</v>
      </c>
      <c r="H51" s="38">
        <f t="array" ref="H51">SUM(ROUND(E51:G51,0))</f>
        <v>0</v>
      </c>
    </row>
    <row r="52" spans="1:8" ht="32.1" hidden="1" customHeight="1">
      <c r="A52" s="44"/>
      <c r="B52" s="48">
        <v>0</v>
      </c>
      <c r="C52" s="49">
        <v>0</v>
      </c>
      <c r="D52" s="35">
        <f t="shared" si="2"/>
        <v>0</v>
      </c>
      <c r="E52" s="32">
        <v>0</v>
      </c>
      <c r="F52" s="155">
        <v>0</v>
      </c>
      <c r="G52" s="33">
        <v>0</v>
      </c>
      <c r="H52" s="38">
        <f t="array" ref="H52">SUM(ROUND(E52:G52,0))</f>
        <v>0</v>
      </c>
    </row>
    <row r="53" spans="1:8" ht="32.1" hidden="1" customHeight="1">
      <c r="A53" s="44"/>
      <c r="B53" s="48">
        <v>0</v>
      </c>
      <c r="C53" s="49">
        <v>0</v>
      </c>
      <c r="D53" s="35">
        <f t="shared" si="2"/>
        <v>0</v>
      </c>
      <c r="E53" s="32">
        <v>0</v>
      </c>
      <c r="F53" s="155">
        <v>0</v>
      </c>
      <c r="G53" s="33">
        <v>0</v>
      </c>
      <c r="H53" s="38">
        <f t="array" ref="H53">SUM(ROUND(E53:G53,0))</f>
        <v>0</v>
      </c>
    </row>
    <row r="54" spans="1:8" ht="32.1" hidden="1" customHeight="1">
      <c r="A54" s="44"/>
      <c r="B54" s="48">
        <v>0</v>
      </c>
      <c r="C54" s="49">
        <v>0</v>
      </c>
      <c r="D54" s="35">
        <f t="shared" si="2"/>
        <v>0</v>
      </c>
      <c r="E54" s="32">
        <v>0</v>
      </c>
      <c r="F54" s="155">
        <v>0</v>
      </c>
      <c r="G54" s="33">
        <v>0</v>
      </c>
      <c r="H54" s="38">
        <f t="array" ref="H54">SUM(ROUND(E54:G54,0))</f>
        <v>0</v>
      </c>
    </row>
    <row r="55" spans="1:8" ht="32.1" hidden="1" customHeight="1">
      <c r="A55" s="44"/>
      <c r="B55" s="48">
        <v>0</v>
      </c>
      <c r="C55" s="49">
        <v>0</v>
      </c>
      <c r="D55" s="35">
        <f t="shared" si="2"/>
        <v>0</v>
      </c>
      <c r="E55" s="32">
        <v>0</v>
      </c>
      <c r="F55" s="155">
        <v>0</v>
      </c>
      <c r="G55" s="33">
        <v>0</v>
      </c>
      <c r="H55" s="38">
        <f t="array" ref="H55">SUM(ROUND(E55:G55,0))</f>
        <v>0</v>
      </c>
    </row>
    <row r="56" spans="1:8" ht="32.1" hidden="1" customHeight="1">
      <c r="A56" s="44"/>
      <c r="B56" s="48">
        <v>0</v>
      </c>
      <c r="C56" s="49">
        <v>0</v>
      </c>
      <c r="D56" s="35">
        <f t="shared" si="2"/>
        <v>0</v>
      </c>
      <c r="E56" s="32">
        <v>0</v>
      </c>
      <c r="F56" s="155">
        <v>0</v>
      </c>
      <c r="G56" s="33">
        <v>0</v>
      </c>
      <c r="H56" s="38">
        <f t="array" ref="H56">SUM(ROUND(E56:G56,0))</f>
        <v>0</v>
      </c>
    </row>
    <row r="57" spans="1:8" ht="32.1" hidden="1" customHeight="1">
      <c r="A57" s="44"/>
      <c r="B57" s="48">
        <v>0</v>
      </c>
      <c r="C57" s="49">
        <v>0</v>
      </c>
      <c r="D57" s="35">
        <f t="shared" si="2"/>
        <v>0</v>
      </c>
      <c r="E57" s="32">
        <v>0</v>
      </c>
      <c r="F57" s="155">
        <v>0</v>
      </c>
      <c r="G57" s="33">
        <v>0</v>
      </c>
      <c r="H57" s="38">
        <f t="array" ref="H57">SUM(ROUND(E57:G57,0))</f>
        <v>0</v>
      </c>
    </row>
    <row r="58" spans="1:8" ht="32.1" hidden="1" customHeight="1">
      <c r="A58" s="44"/>
      <c r="B58" s="48">
        <v>0</v>
      </c>
      <c r="C58" s="49">
        <v>0</v>
      </c>
      <c r="D58" s="35">
        <f t="shared" si="2"/>
        <v>0</v>
      </c>
      <c r="E58" s="32">
        <v>0</v>
      </c>
      <c r="F58" s="155">
        <v>0</v>
      </c>
      <c r="G58" s="33">
        <v>0</v>
      </c>
      <c r="H58" s="38">
        <f t="array" ref="H58">SUM(ROUND(E58:G58,0))</f>
        <v>0</v>
      </c>
    </row>
    <row r="59" spans="1:8" ht="32.1" hidden="1" customHeight="1">
      <c r="A59" s="44"/>
      <c r="B59" s="48">
        <v>0</v>
      </c>
      <c r="C59" s="49">
        <v>0</v>
      </c>
      <c r="D59" s="35">
        <f t="shared" si="2"/>
        <v>0</v>
      </c>
      <c r="E59" s="32">
        <v>0</v>
      </c>
      <c r="F59" s="155">
        <v>0</v>
      </c>
      <c r="G59" s="33">
        <v>0</v>
      </c>
      <c r="H59" s="38">
        <f t="array" ref="H59">SUM(ROUND(E59:G59,0))</f>
        <v>0</v>
      </c>
    </row>
    <row r="60" spans="1:8" ht="32.1" hidden="1" customHeight="1">
      <c r="A60" s="44"/>
      <c r="B60" s="48">
        <v>0</v>
      </c>
      <c r="C60" s="49">
        <v>0</v>
      </c>
      <c r="D60" s="35">
        <f t="shared" si="2"/>
        <v>0</v>
      </c>
      <c r="E60" s="32">
        <v>0</v>
      </c>
      <c r="F60" s="155">
        <v>0</v>
      </c>
      <c r="G60" s="33">
        <v>0</v>
      </c>
      <c r="H60" s="38">
        <f t="array" ref="H60">SUM(ROUND(E60:G60,0))</f>
        <v>0</v>
      </c>
    </row>
    <row r="61" spans="1:8" ht="32.1" hidden="1" customHeight="1">
      <c r="A61" s="44"/>
      <c r="B61" s="48">
        <v>0</v>
      </c>
      <c r="C61" s="49">
        <v>0</v>
      </c>
      <c r="D61" s="35">
        <f t="shared" si="2"/>
        <v>0</v>
      </c>
      <c r="E61" s="32">
        <v>0</v>
      </c>
      <c r="F61" s="155">
        <v>0</v>
      </c>
      <c r="G61" s="33">
        <v>0</v>
      </c>
      <c r="H61" s="38">
        <f t="array" ref="H61">SUM(ROUND(E61:G61,0))</f>
        <v>0</v>
      </c>
    </row>
    <row r="62" spans="1:8" ht="32.1" hidden="1" customHeight="1">
      <c r="A62" s="44"/>
      <c r="B62" s="48">
        <v>0</v>
      </c>
      <c r="C62" s="49">
        <v>0</v>
      </c>
      <c r="D62" s="35">
        <f t="shared" si="2"/>
        <v>0</v>
      </c>
      <c r="E62" s="32">
        <v>0</v>
      </c>
      <c r="F62" s="155">
        <v>0</v>
      </c>
      <c r="G62" s="33">
        <v>0</v>
      </c>
      <c r="H62" s="38">
        <f t="array" ref="H62">SUM(ROUND(E62:G62,0))</f>
        <v>0</v>
      </c>
    </row>
    <row r="63" spans="1:8" ht="32.1" hidden="1" customHeight="1">
      <c r="A63" s="44"/>
      <c r="B63" s="48">
        <v>0</v>
      </c>
      <c r="C63" s="49">
        <v>0</v>
      </c>
      <c r="D63" s="35">
        <f t="shared" si="2"/>
        <v>0</v>
      </c>
      <c r="E63" s="32">
        <v>0</v>
      </c>
      <c r="F63" s="155">
        <v>0</v>
      </c>
      <c r="G63" s="33">
        <v>0</v>
      </c>
      <c r="H63" s="38">
        <f t="array" ref="H63">SUM(ROUND(E63:G63,0))</f>
        <v>0</v>
      </c>
    </row>
    <row r="64" spans="1:8" ht="32.1" hidden="1" customHeight="1">
      <c r="A64" s="44"/>
      <c r="B64" s="48">
        <v>0</v>
      </c>
      <c r="C64" s="49">
        <v>0</v>
      </c>
      <c r="D64" s="35">
        <f t="shared" si="2"/>
        <v>0</v>
      </c>
      <c r="E64" s="32">
        <v>0</v>
      </c>
      <c r="F64" s="155">
        <v>0</v>
      </c>
      <c r="G64" s="33">
        <v>0</v>
      </c>
      <c r="H64" s="38">
        <f t="array" ref="H64">SUM(ROUND(E64:G64,0))</f>
        <v>0</v>
      </c>
    </row>
    <row r="65" spans="1:8" ht="32.1" hidden="1" customHeight="1">
      <c r="A65" s="44"/>
      <c r="B65" s="48">
        <v>0</v>
      </c>
      <c r="C65" s="49">
        <v>0</v>
      </c>
      <c r="D65" s="35">
        <f t="shared" si="2"/>
        <v>0</v>
      </c>
      <c r="E65" s="32">
        <v>0</v>
      </c>
      <c r="F65" s="155">
        <v>0</v>
      </c>
      <c r="G65" s="33">
        <v>0</v>
      </c>
      <c r="H65" s="38">
        <f t="array" ref="H65">SUM(ROUND(E65:G65,0))</f>
        <v>0</v>
      </c>
    </row>
    <row r="66" spans="1:8" ht="32.1" hidden="1" customHeight="1">
      <c r="A66" s="44"/>
      <c r="B66" s="48">
        <v>0</v>
      </c>
      <c r="C66" s="49">
        <v>0</v>
      </c>
      <c r="D66" s="35">
        <f t="shared" si="2"/>
        <v>0</v>
      </c>
      <c r="E66" s="32">
        <v>0</v>
      </c>
      <c r="F66" s="155">
        <v>0</v>
      </c>
      <c r="G66" s="33">
        <v>0</v>
      </c>
      <c r="H66" s="38">
        <f t="array" ref="H66">SUM(ROUND(E66:G66,0))</f>
        <v>0</v>
      </c>
    </row>
    <row r="67" spans="1:8" ht="32.1" hidden="1" customHeight="1">
      <c r="A67" s="44"/>
      <c r="B67" s="48">
        <v>0</v>
      </c>
      <c r="C67" s="49">
        <v>0</v>
      </c>
      <c r="D67" s="35">
        <f t="shared" si="2"/>
        <v>0</v>
      </c>
      <c r="E67" s="32">
        <v>0</v>
      </c>
      <c r="F67" s="155">
        <v>0</v>
      </c>
      <c r="G67" s="33">
        <v>0</v>
      </c>
      <c r="H67" s="38">
        <f t="array" ref="H67">SUM(ROUND(E67:G67,0))</f>
        <v>0</v>
      </c>
    </row>
    <row r="68" spans="1:8" ht="32.1" hidden="1" customHeight="1">
      <c r="A68" s="44"/>
      <c r="B68" s="48">
        <v>0</v>
      </c>
      <c r="C68" s="49">
        <v>0</v>
      </c>
      <c r="D68" s="35">
        <f t="shared" si="2"/>
        <v>0</v>
      </c>
      <c r="E68" s="32">
        <v>0</v>
      </c>
      <c r="F68" s="155">
        <v>0</v>
      </c>
      <c r="G68" s="33">
        <v>0</v>
      </c>
      <c r="H68" s="38">
        <f t="array" ref="H68">SUM(ROUND(E68:G68,0))</f>
        <v>0</v>
      </c>
    </row>
    <row r="69" spans="1:8" ht="32.1" hidden="1" customHeight="1">
      <c r="A69" s="44"/>
      <c r="B69" s="48">
        <v>0</v>
      </c>
      <c r="C69" s="49">
        <v>0</v>
      </c>
      <c r="D69" s="35">
        <f t="shared" si="2"/>
        <v>0</v>
      </c>
      <c r="E69" s="32">
        <v>0</v>
      </c>
      <c r="F69" s="155">
        <v>0</v>
      </c>
      <c r="G69" s="33">
        <v>0</v>
      </c>
      <c r="H69" s="38">
        <f t="array" ref="H69">SUM(ROUND(E69:G69,0))</f>
        <v>0</v>
      </c>
    </row>
    <row r="70" spans="1:8" ht="32.1" hidden="1" customHeight="1">
      <c r="A70" s="44"/>
      <c r="B70" s="48">
        <v>0</v>
      </c>
      <c r="C70" s="49">
        <v>0</v>
      </c>
      <c r="D70" s="35">
        <f t="shared" si="2"/>
        <v>0</v>
      </c>
      <c r="E70" s="32">
        <v>0</v>
      </c>
      <c r="F70" s="155">
        <v>0</v>
      </c>
      <c r="G70" s="33">
        <v>0</v>
      </c>
      <c r="H70" s="38">
        <f t="array" ref="H70">SUM(ROUND(E70:G70,0))</f>
        <v>0</v>
      </c>
    </row>
    <row r="71" spans="1:8" ht="32.1" hidden="1" customHeight="1">
      <c r="A71" s="44"/>
      <c r="B71" s="48">
        <v>0</v>
      </c>
      <c r="C71" s="49">
        <v>0</v>
      </c>
      <c r="D71" s="35">
        <f t="shared" si="2"/>
        <v>0</v>
      </c>
      <c r="E71" s="32">
        <v>0</v>
      </c>
      <c r="F71" s="155">
        <v>0</v>
      </c>
      <c r="G71" s="33">
        <v>0</v>
      </c>
      <c r="H71" s="38">
        <f t="array" ref="H71">SUM(ROUND(E71:G71,0))</f>
        <v>0</v>
      </c>
    </row>
    <row r="72" spans="1:8" ht="32.1" hidden="1" customHeight="1">
      <c r="A72" s="44"/>
      <c r="B72" s="48">
        <v>0</v>
      </c>
      <c r="C72" s="49">
        <v>0</v>
      </c>
      <c r="D72" s="35">
        <f t="shared" si="2"/>
        <v>0</v>
      </c>
      <c r="E72" s="32">
        <v>0</v>
      </c>
      <c r="F72" s="155">
        <v>0</v>
      </c>
      <c r="G72" s="33">
        <v>0</v>
      </c>
      <c r="H72" s="38">
        <f t="array" ref="H72">SUM(ROUND(E72:G72,0))</f>
        <v>0</v>
      </c>
    </row>
    <row r="73" spans="1:8" ht="32.1" hidden="1" customHeight="1">
      <c r="A73" s="44"/>
      <c r="B73" s="48">
        <v>0</v>
      </c>
      <c r="C73" s="49">
        <v>0</v>
      </c>
      <c r="D73" s="35">
        <f t="shared" si="2"/>
        <v>0</v>
      </c>
      <c r="E73" s="32">
        <v>0</v>
      </c>
      <c r="F73" s="155">
        <v>0</v>
      </c>
      <c r="G73" s="33">
        <v>0</v>
      </c>
      <c r="H73" s="38">
        <f t="array" ref="H73">SUM(ROUND(E73:G73,0))</f>
        <v>0</v>
      </c>
    </row>
    <row r="74" spans="1:8" ht="32.1" hidden="1" customHeight="1">
      <c r="A74" s="44"/>
      <c r="B74" s="48">
        <v>0</v>
      </c>
      <c r="C74" s="49">
        <v>0</v>
      </c>
      <c r="D74" s="35">
        <f t="shared" si="2"/>
        <v>0</v>
      </c>
      <c r="E74" s="32">
        <v>0</v>
      </c>
      <c r="F74" s="155">
        <v>0</v>
      </c>
      <c r="G74" s="33">
        <v>0</v>
      </c>
      <c r="H74" s="38">
        <f t="array" ref="H74">SUM(ROUND(E74:G74,0))</f>
        <v>0</v>
      </c>
    </row>
    <row r="75" spans="1:8" ht="32.1" hidden="1" customHeight="1">
      <c r="A75" s="44"/>
      <c r="B75" s="48">
        <v>0</v>
      </c>
      <c r="C75" s="49">
        <v>0</v>
      </c>
      <c r="D75" s="35">
        <f t="shared" si="2"/>
        <v>0</v>
      </c>
      <c r="E75" s="32">
        <v>0</v>
      </c>
      <c r="F75" s="155">
        <v>0</v>
      </c>
      <c r="G75" s="33">
        <v>0</v>
      </c>
      <c r="H75" s="38">
        <f t="array" ref="H75">SUM(ROUND(E75:G75,0))</f>
        <v>0</v>
      </c>
    </row>
    <row r="76" spans="1:8" ht="32.1" hidden="1" customHeight="1">
      <c r="A76" s="44"/>
      <c r="B76" s="48">
        <v>0</v>
      </c>
      <c r="C76" s="49">
        <v>0</v>
      </c>
      <c r="D76" s="35">
        <f t="shared" ref="D76:D104" si="3">ROUND(B76*C76,0)</f>
        <v>0</v>
      </c>
      <c r="E76" s="32">
        <v>0</v>
      </c>
      <c r="F76" s="155">
        <v>0</v>
      </c>
      <c r="G76" s="33">
        <v>0</v>
      </c>
      <c r="H76" s="38">
        <f t="array" ref="H76">SUM(ROUND(E76:G76,0))</f>
        <v>0</v>
      </c>
    </row>
    <row r="77" spans="1:8" ht="32.1" hidden="1" customHeight="1">
      <c r="A77" s="44"/>
      <c r="B77" s="48">
        <v>0</v>
      </c>
      <c r="C77" s="49">
        <v>0</v>
      </c>
      <c r="D77" s="35">
        <f t="shared" si="3"/>
        <v>0</v>
      </c>
      <c r="E77" s="32">
        <v>0</v>
      </c>
      <c r="F77" s="155">
        <v>0</v>
      </c>
      <c r="G77" s="33">
        <v>0</v>
      </c>
      <c r="H77" s="38">
        <f t="array" ref="H77">SUM(ROUND(E77:G77,0))</f>
        <v>0</v>
      </c>
    </row>
    <row r="78" spans="1:8" ht="32.1" hidden="1" customHeight="1">
      <c r="A78" s="44"/>
      <c r="B78" s="48">
        <v>0</v>
      </c>
      <c r="C78" s="49">
        <v>0</v>
      </c>
      <c r="D78" s="35">
        <f t="shared" si="3"/>
        <v>0</v>
      </c>
      <c r="E78" s="32">
        <v>0</v>
      </c>
      <c r="F78" s="155">
        <v>0</v>
      </c>
      <c r="G78" s="33">
        <v>0</v>
      </c>
      <c r="H78" s="38">
        <f t="array" ref="H78">SUM(ROUND(E78:G78,0))</f>
        <v>0</v>
      </c>
    </row>
    <row r="79" spans="1:8" ht="32.1" hidden="1" customHeight="1">
      <c r="A79" s="44"/>
      <c r="B79" s="48">
        <v>0</v>
      </c>
      <c r="C79" s="49">
        <v>0</v>
      </c>
      <c r="D79" s="35">
        <f t="shared" si="3"/>
        <v>0</v>
      </c>
      <c r="E79" s="32">
        <v>0</v>
      </c>
      <c r="F79" s="155">
        <v>0</v>
      </c>
      <c r="G79" s="33">
        <v>0</v>
      </c>
      <c r="H79" s="38">
        <f t="array" ref="H79">SUM(ROUND(E79:G79,0))</f>
        <v>0</v>
      </c>
    </row>
    <row r="80" spans="1:8" ht="32.1" hidden="1" customHeight="1">
      <c r="A80" s="44"/>
      <c r="B80" s="48">
        <v>0</v>
      </c>
      <c r="C80" s="49">
        <v>0</v>
      </c>
      <c r="D80" s="35">
        <f t="shared" si="3"/>
        <v>0</v>
      </c>
      <c r="E80" s="32">
        <v>0</v>
      </c>
      <c r="F80" s="155">
        <v>0</v>
      </c>
      <c r="G80" s="33">
        <v>0</v>
      </c>
      <c r="H80" s="38">
        <f t="array" ref="H80">SUM(ROUND(E80:G80,0))</f>
        <v>0</v>
      </c>
    </row>
    <row r="81" spans="1:8" ht="32.1" hidden="1" customHeight="1">
      <c r="A81" s="44"/>
      <c r="B81" s="48">
        <v>0</v>
      </c>
      <c r="C81" s="49">
        <v>0</v>
      </c>
      <c r="D81" s="35">
        <f t="shared" si="3"/>
        <v>0</v>
      </c>
      <c r="E81" s="32">
        <v>0</v>
      </c>
      <c r="F81" s="155">
        <v>0</v>
      </c>
      <c r="G81" s="33">
        <v>0</v>
      </c>
      <c r="H81" s="38">
        <f t="array" ref="H81">SUM(ROUND(E81:G81,0))</f>
        <v>0</v>
      </c>
    </row>
    <row r="82" spans="1:8" ht="32.1" hidden="1" customHeight="1">
      <c r="A82" s="44"/>
      <c r="B82" s="48">
        <v>0</v>
      </c>
      <c r="C82" s="49">
        <v>0</v>
      </c>
      <c r="D82" s="35">
        <f t="shared" si="3"/>
        <v>0</v>
      </c>
      <c r="E82" s="32">
        <v>0</v>
      </c>
      <c r="F82" s="155">
        <v>0</v>
      </c>
      <c r="G82" s="33">
        <v>0</v>
      </c>
      <c r="H82" s="38">
        <f t="array" ref="H82">SUM(ROUND(E82:G82,0))</f>
        <v>0</v>
      </c>
    </row>
    <row r="83" spans="1:8" ht="32.1" hidden="1" customHeight="1">
      <c r="A83" s="44"/>
      <c r="B83" s="48">
        <v>0</v>
      </c>
      <c r="C83" s="49">
        <v>0</v>
      </c>
      <c r="D83" s="35">
        <f t="shared" si="3"/>
        <v>0</v>
      </c>
      <c r="E83" s="32">
        <v>0</v>
      </c>
      <c r="F83" s="155">
        <v>0</v>
      </c>
      <c r="G83" s="33">
        <v>0</v>
      </c>
      <c r="H83" s="38">
        <f t="array" ref="H83">SUM(ROUND(E83:G83,0))</f>
        <v>0</v>
      </c>
    </row>
    <row r="84" spans="1:8" ht="32.1" hidden="1" customHeight="1">
      <c r="A84" s="44"/>
      <c r="B84" s="48">
        <v>0</v>
      </c>
      <c r="C84" s="49">
        <v>0</v>
      </c>
      <c r="D84" s="35">
        <f t="shared" si="3"/>
        <v>0</v>
      </c>
      <c r="E84" s="32">
        <v>0</v>
      </c>
      <c r="F84" s="155">
        <v>0</v>
      </c>
      <c r="G84" s="33">
        <v>0</v>
      </c>
      <c r="H84" s="38">
        <f t="array" ref="H84">SUM(ROUND(E84:G84,0))</f>
        <v>0</v>
      </c>
    </row>
    <row r="85" spans="1:8" ht="32.1" hidden="1" customHeight="1">
      <c r="A85" s="44"/>
      <c r="B85" s="48">
        <v>0</v>
      </c>
      <c r="C85" s="49">
        <v>0</v>
      </c>
      <c r="D85" s="35">
        <f t="shared" si="3"/>
        <v>0</v>
      </c>
      <c r="E85" s="32">
        <v>0</v>
      </c>
      <c r="F85" s="155">
        <v>0</v>
      </c>
      <c r="G85" s="33">
        <v>0</v>
      </c>
      <c r="H85" s="38">
        <f t="array" ref="H85">SUM(ROUND(E85:G85,0))</f>
        <v>0</v>
      </c>
    </row>
    <row r="86" spans="1:8" ht="32.1" hidden="1" customHeight="1">
      <c r="A86" s="44"/>
      <c r="B86" s="48">
        <v>0</v>
      </c>
      <c r="C86" s="49">
        <v>0</v>
      </c>
      <c r="D86" s="35">
        <f t="shared" si="3"/>
        <v>0</v>
      </c>
      <c r="E86" s="32">
        <v>0</v>
      </c>
      <c r="F86" s="155">
        <v>0</v>
      </c>
      <c r="G86" s="33">
        <v>0</v>
      </c>
      <c r="H86" s="38">
        <f t="array" ref="H86">SUM(ROUND(E86:G86,0))</f>
        <v>0</v>
      </c>
    </row>
    <row r="87" spans="1:8" ht="32.1" hidden="1" customHeight="1">
      <c r="A87" s="44"/>
      <c r="B87" s="48">
        <v>0</v>
      </c>
      <c r="C87" s="49">
        <v>0</v>
      </c>
      <c r="D87" s="35">
        <f t="shared" si="3"/>
        <v>0</v>
      </c>
      <c r="E87" s="32">
        <v>0</v>
      </c>
      <c r="F87" s="155">
        <v>0</v>
      </c>
      <c r="G87" s="33">
        <v>0</v>
      </c>
      <c r="H87" s="38">
        <f t="array" ref="H87">SUM(ROUND(E87:G87,0))</f>
        <v>0</v>
      </c>
    </row>
    <row r="88" spans="1:8" ht="32.1" hidden="1" customHeight="1">
      <c r="A88" s="44"/>
      <c r="B88" s="48">
        <v>0</v>
      </c>
      <c r="C88" s="49">
        <v>0</v>
      </c>
      <c r="D88" s="35">
        <f t="shared" si="3"/>
        <v>0</v>
      </c>
      <c r="E88" s="32">
        <v>0</v>
      </c>
      <c r="F88" s="155">
        <v>0</v>
      </c>
      <c r="G88" s="33">
        <v>0</v>
      </c>
      <c r="H88" s="38">
        <f t="array" ref="H88">SUM(ROUND(E88:G88,0))</f>
        <v>0</v>
      </c>
    </row>
    <row r="89" spans="1:8" ht="32.1" hidden="1" customHeight="1">
      <c r="A89" s="44"/>
      <c r="B89" s="48">
        <v>0</v>
      </c>
      <c r="C89" s="49">
        <v>0</v>
      </c>
      <c r="D89" s="35">
        <f t="shared" si="3"/>
        <v>0</v>
      </c>
      <c r="E89" s="32">
        <v>0</v>
      </c>
      <c r="F89" s="155">
        <v>0</v>
      </c>
      <c r="G89" s="33">
        <v>0</v>
      </c>
      <c r="H89" s="38">
        <f t="array" ref="H89">SUM(ROUND(E89:G89,0))</f>
        <v>0</v>
      </c>
    </row>
    <row r="90" spans="1:8" ht="32.1" hidden="1" customHeight="1">
      <c r="A90" s="44"/>
      <c r="B90" s="48">
        <v>0</v>
      </c>
      <c r="C90" s="49">
        <v>0</v>
      </c>
      <c r="D90" s="35">
        <f t="shared" si="3"/>
        <v>0</v>
      </c>
      <c r="E90" s="32">
        <v>0</v>
      </c>
      <c r="F90" s="155">
        <v>0</v>
      </c>
      <c r="G90" s="33">
        <v>0</v>
      </c>
      <c r="H90" s="38">
        <f t="array" ref="H90">SUM(ROUND(E90:G90,0))</f>
        <v>0</v>
      </c>
    </row>
    <row r="91" spans="1:8" ht="32.1" hidden="1" customHeight="1">
      <c r="A91" s="44"/>
      <c r="B91" s="48">
        <v>0</v>
      </c>
      <c r="C91" s="49">
        <v>0</v>
      </c>
      <c r="D91" s="35">
        <f t="shared" si="3"/>
        <v>0</v>
      </c>
      <c r="E91" s="32">
        <v>0</v>
      </c>
      <c r="F91" s="155">
        <v>0</v>
      </c>
      <c r="G91" s="33">
        <v>0</v>
      </c>
      <c r="H91" s="38">
        <f t="array" ref="H91">SUM(ROUND(E91:G91,0))</f>
        <v>0</v>
      </c>
    </row>
    <row r="92" spans="1:8" ht="32.1" hidden="1" customHeight="1">
      <c r="A92" s="44"/>
      <c r="B92" s="48">
        <v>0</v>
      </c>
      <c r="C92" s="49">
        <v>0</v>
      </c>
      <c r="D92" s="35">
        <f t="shared" si="3"/>
        <v>0</v>
      </c>
      <c r="E92" s="32">
        <v>0</v>
      </c>
      <c r="F92" s="155">
        <v>0</v>
      </c>
      <c r="G92" s="33">
        <v>0</v>
      </c>
      <c r="H92" s="38">
        <f t="array" ref="H92">SUM(ROUND(E92:G92,0))</f>
        <v>0</v>
      </c>
    </row>
    <row r="93" spans="1:8" ht="32.1" hidden="1" customHeight="1">
      <c r="A93" s="44"/>
      <c r="B93" s="48">
        <v>0</v>
      </c>
      <c r="C93" s="49">
        <v>0</v>
      </c>
      <c r="D93" s="35">
        <f t="shared" si="3"/>
        <v>0</v>
      </c>
      <c r="E93" s="32">
        <v>0</v>
      </c>
      <c r="F93" s="155">
        <v>0</v>
      </c>
      <c r="G93" s="33">
        <v>0</v>
      </c>
      <c r="H93" s="38">
        <f t="array" ref="H93">SUM(ROUND(E93:G93,0))</f>
        <v>0</v>
      </c>
    </row>
    <row r="94" spans="1:8" ht="32.1" hidden="1" customHeight="1">
      <c r="A94" s="44"/>
      <c r="B94" s="48">
        <v>0</v>
      </c>
      <c r="C94" s="49">
        <v>0</v>
      </c>
      <c r="D94" s="35">
        <f t="shared" si="3"/>
        <v>0</v>
      </c>
      <c r="E94" s="32">
        <v>0</v>
      </c>
      <c r="F94" s="155">
        <v>0</v>
      </c>
      <c r="G94" s="33">
        <v>0</v>
      </c>
      <c r="H94" s="38">
        <f t="array" ref="H94">SUM(ROUND(E94:G94,0))</f>
        <v>0</v>
      </c>
    </row>
    <row r="95" spans="1:8" ht="32.1" hidden="1" customHeight="1">
      <c r="A95" s="44"/>
      <c r="B95" s="48">
        <v>0</v>
      </c>
      <c r="C95" s="49">
        <v>0</v>
      </c>
      <c r="D95" s="35">
        <f t="shared" si="3"/>
        <v>0</v>
      </c>
      <c r="E95" s="32">
        <v>0</v>
      </c>
      <c r="F95" s="155">
        <v>0</v>
      </c>
      <c r="G95" s="33">
        <v>0</v>
      </c>
      <c r="H95" s="38">
        <f t="array" ref="H95">SUM(ROUND(E95:G95,0))</f>
        <v>0</v>
      </c>
    </row>
    <row r="96" spans="1:8" ht="32.1" hidden="1" customHeight="1">
      <c r="A96" s="44"/>
      <c r="B96" s="48">
        <v>0</v>
      </c>
      <c r="C96" s="49">
        <v>0</v>
      </c>
      <c r="D96" s="35">
        <f t="shared" si="3"/>
        <v>0</v>
      </c>
      <c r="E96" s="32">
        <v>0</v>
      </c>
      <c r="F96" s="155">
        <v>0</v>
      </c>
      <c r="G96" s="33">
        <v>0</v>
      </c>
      <c r="H96" s="38">
        <f t="array" ref="H96">SUM(ROUND(E96:G96,0))</f>
        <v>0</v>
      </c>
    </row>
    <row r="97" spans="1:119" ht="32.1" hidden="1" customHeight="1">
      <c r="A97" s="44"/>
      <c r="B97" s="48">
        <v>0</v>
      </c>
      <c r="C97" s="49">
        <v>0</v>
      </c>
      <c r="D97" s="35">
        <f t="shared" si="3"/>
        <v>0</v>
      </c>
      <c r="E97" s="32">
        <v>0</v>
      </c>
      <c r="F97" s="155">
        <v>0</v>
      </c>
      <c r="G97" s="33">
        <v>0</v>
      </c>
      <c r="H97" s="38">
        <f t="array" ref="H97">SUM(ROUND(E97:G97,0))</f>
        <v>0</v>
      </c>
    </row>
    <row r="98" spans="1:119" ht="32.1" hidden="1" customHeight="1">
      <c r="A98" s="44"/>
      <c r="B98" s="48">
        <v>0</v>
      </c>
      <c r="C98" s="49">
        <v>0</v>
      </c>
      <c r="D98" s="35">
        <f t="shared" si="3"/>
        <v>0</v>
      </c>
      <c r="E98" s="32">
        <v>0</v>
      </c>
      <c r="F98" s="155">
        <v>0</v>
      </c>
      <c r="G98" s="33">
        <v>0</v>
      </c>
      <c r="H98" s="38">
        <f t="array" ref="H98">SUM(ROUND(E98:G98,0))</f>
        <v>0</v>
      </c>
    </row>
    <row r="99" spans="1:119" ht="32.1" hidden="1" customHeight="1">
      <c r="A99" s="44"/>
      <c r="B99" s="48">
        <v>0</v>
      </c>
      <c r="C99" s="49">
        <v>0</v>
      </c>
      <c r="D99" s="35">
        <f t="shared" si="3"/>
        <v>0</v>
      </c>
      <c r="E99" s="32">
        <v>0</v>
      </c>
      <c r="F99" s="155">
        <v>0</v>
      </c>
      <c r="G99" s="33">
        <v>0</v>
      </c>
      <c r="H99" s="38">
        <f t="array" ref="H99">SUM(ROUND(E99:G99,0))</f>
        <v>0</v>
      </c>
    </row>
    <row r="100" spans="1:119" ht="32.1" hidden="1" customHeight="1">
      <c r="A100" s="44"/>
      <c r="B100" s="48">
        <v>0</v>
      </c>
      <c r="C100" s="49">
        <v>0</v>
      </c>
      <c r="D100" s="35">
        <f t="shared" si="3"/>
        <v>0</v>
      </c>
      <c r="E100" s="32">
        <v>0</v>
      </c>
      <c r="F100" s="155">
        <v>0</v>
      </c>
      <c r="G100" s="33">
        <v>0</v>
      </c>
      <c r="H100" s="38">
        <f t="array" ref="H100">SUM(ROUND(E100:G100,0))</f>
        <v>0</v>
      </c>
    </row>
    <row r="101" spans="1:119" ht="32.1" hidden="1" customHeight="1">
      <c r="A101" s="44"/>
      <c r="B101" s="48">
        <v>0</v>
      </c>
      <c r="C101" s="49">
        <v>0</v>
      </c>
      <c r="D101" s="35">
        <f t="shared" si="3"/>
        <v>0</v>
      </c>
      <c r="E101" s="32">
        <v>0</v>
      </c>
      <c r="F101" s="155">
        <v>0</v>
      </c>
      <c r="G101" s="33">
        <v>0</v>
      </c>
      <c r="H101" s="38">
        <f t="array" ref="H101">SUM(ROUND(E101:G101,0))</f>
        <v>0</v>
      </c>
    </row>
    <row r="102" spans="1:119" ht="32.1" hidden="1" customHeight="1">
      <c r="A102" s="44"/>
      <c r="B102" s="48">
        <v>0</v>
      </c>
      <c r="C102" s="49">
        <v>0</v>
      </c>
      <c r="D102" s="35">
        <f t="shared" si="3"/>
        <v>0</v>
      </c>
      <c r="E102" s="32">
        <v>0</v>
      </c>
      <c r="F102" s="155">
        <v>0</v>
      </c>
      <c r="G102" s="33">
        <v>0</v>
      </c>
      <c r="H102" s="38">
        <f t="array" ref="H102">SUM(ROUND(E102:G102,0))</f>
        <v>0</v>
      </c>
    </row>
    <row r="103" spans="1:119" ht="32.1" hidden="1" customHeight="1">
      <c r="A103" s="44"/>
      <c r="B103" s="48">
        <v>0</v>
      </c>
      <c r="C103" s="49">
        <v>0</v>
      </c>
      <c r="D103" s="35">
        <f t="shared" si="3"/>
        <v>0</v>
      </c>
      <c r="E103" s="32">
        <v>0</v>
      </c>
      <c r="F103" s="155">
        <v>0</v>
      </c>
      <c r="G103" s="33">
        <v>0</v>
      </c>
      <c r="H103" s="38">
        <f t="array" ref="H103">SUM(ROUND(E103:G103,0))</f>
        <v>0</v>
      </c>
    </row>
    <row r="104" spans="1:119" ht="32.1" hidden="1" customHeight="1">
      <c r="A104" s="44" t="s">
        <v>47</v>
      </c>
      <c r="B104" s="48">
        <v>0</v>
      </c>
      <c r="C104" s="49">
        <v>0</v>
      </c>
      <c r="D104" s="35">
        <f t="shared" si="3"/>
        <v>0</v>
      </c>
      <c r="E104" s="32">
        <v>0</v>
      </c>
      <c r="F104" s="155">
        <v>0</v>
      </c>
      <c r="G104" s="33">
        <v>0</v>
      </c>
      <c r="H104" s="38">
        <f t="array" ref="H104">SUM(ROUND(E104:G104,0))</f>
        <v>0</v>
      </c>
    </row>
    <row r="105" spans="1:119" ht="32.1" hidden="1" customHeight="1" thickBot="1">
      <c r="A105" s="44" t="s">
        <v>47</v>
      </c>
      <c r="B105" s="48">
        <v>0</v>
      </c>
      <c r="C105" s="49">
        <v>0</v>
      </c>
      <c r="D105" s="46">
        <f t="shared" si="0"/>
        <v>0</v>
      </c>
      <c r="E105" s="32">
        <v>0</v>
      </c>
      <c r="F105" s="155">
        <v>0</v>
      </c>
      <c r="G105" s="33">
        <v>0</v>
      </c>
      <c r="H105" s="38">
        <f t="array" ref="H105">SUM(ROUND(E105:G105,0))</f>
        <v>0</v>
      </c>
    </row>
    <row r="106" spans="1:119" ht="32.1" customHeight="1" thickBot="1">
      <c r="A106" s="367" t="s">
        <v>39</v>
      </c>
      <c r="B106" s="370"/>
      <c r="C106" s="90">
        <f t="array" ref="C106">SUM(ROUND(C6:C105,0))</f>
        <v>0</v>
      </c>
      <c r="D106" s="41">
        <f t="array" ref="D106">SUM(ROUND(D6:D105,0))</f>
        <v>0</v>
      </c>
      <c r="E106" s="41">
        <f t="array" ref="E106">SUM(ROUND(E6:E105,0))</f>
        <v>0</v>
      </c>
      <c r="F106" s="41">
        <f t="array" ref="F106">SUM(ROUND(F6:F105,0))</f>
        <v>0</v>
      </c>
      <c r="G106" s="41">
        <f t="array" ref="G106">SUM(ROUND(G6:G105,0))</f>
        <v>0</v>
      </c>
      <c r="H106" s="42">
        <f>SUM(H6:H105)</f>
        <v>0</v>
      </c>
    </row>
    <row r="107" spans="1:119" ht="15" customHeight="1">
      <c r="A107" s="97"/>
      <c r="B107" s="23"/>
      <c r="C107" s="23"/>
      <c r="D107" s="23"/>
      <c r="E107" s="23"/>
      <c r="F107" s="23"/>
      <c r="G107" s="23"/>
      <c r="H107" s="23"/>
    </row>
    <row r="108" spans="1:119" s="1" customFormat="1" ht="30" customHeight="1">
      <c r="A108" s="366" t="s">
        <v>674</v>
      </c>
      <c r="B108" s="366"/>
      <c r="C108" s="366"/>
      <c r="D108" s="366"/>
      <c r="E108" s="366"/>
      <c r="F108" s="366"/>
      <c r="G108" s="366"/>
      <c r="H108" s="366"/>
      <c r="I108" s="192"/>
      <c r="J108" s="2"/>
      <c r="K108" s="2"/>
      <c r="L108" s="2"/>
      <c r="M108" s="111"/>
      <c r="N108" s="111"/>
      <c r="O108" s="111"/>
      <c r="P108" s="111"/>
      <c r="Q108" s="111"/>
      <c r="R108" s="111"/>
      <c r="S108" s="111"/>
      <c r="T108" s="111"/>
      <c r="U108" s="111"/>
      <c r="V108" s="111"/>
      <c r="W108" s="111"/>
      <c r="X108" s="111"/>
      <c r="Y108" s="111"/>
      <c r="Z108" s="111"/>
      <c r="AA108" s="111"/>
      <c r="AB108" s="111"/>
      <c r="AC108" s="111"/>
      <c r="AD108" s="111"/>
      <c r="AE108" s="111"/>
      <c r="AF108" s="111"/>
      <c r="AG108" s="111"/>
      <c r="AH108" s="111"/>
      <c r="AI108" s="111"/>
      <c r="AJ108" s="111"/>
      <c r="AK108" s="111"/>
      <c r="AL108" s="111"/>
      <c r="AM108" s="111"/>
      <c r="AN108" s="111"/>
      <c r="AO108" s="111"/>
      <c r="AP108" s="111"/>
      <c r="AQ108" s="111"/>
      <c r="AR108" s="111"/>
      <c r="AS108" s="111"/>
      <c r="AT108" s="111"/>
      <c r="AU108" s="111"/>
      <c r="AV108" s="111"/>
      <c r="AW108" s="111"/>
      <c r="AX108" s="111"/>
      <c r="AY108" s="111"/>
      <c r="AZ108" s="111"/>
      <c r="BA108" s="111"/>
      <c r="BB108" s="111"/>
      <c r="BC108" s="111"/>
      <c r="BD108" s="111"/>
      <c r="BE108" s="111"/>
      <c r="BF108" s="111"/>
      <c r="BG108" s="111"/>
      <c r="BH108" s="111"/>
      <c r="BI108" s="111"/>
      <c r="BJ108" s="111"/>
      <c r="BK108" s="111"/>
      <c r="BL108" s="111"/>
      <c r="BM108" s="111"/>
      <c r="BN108" s="111"/>
      <c r="BO108" s="111"/>
      <c r="BP108" s="111"/>
      <c r="BQ108" s="111"/>
      <c r="BR108" s="111"/>
      <c r="BS108" s="111"/>
      <c r="BT108" s="111"/>
      <c r="BU108" s="111"/>
      <c r="BV108" s="111"/>
      <c r="BW108" s="111"/>
      <c r="BX108" s="111"/>
      <c r="BY108" s="111"/>
      <c r="BZ108" s="111"/>
      <c r="CA108" s="111"/>
      <c r="CB108" s="111"/>
      <c r="CC108" s="111"/>
      <c r="CD108" s="111"/>
      <c r="CE108" s="111"/>
      <c r="CF108" s="111"/>
      <c r="CG108" s="111"/>
      <c r="CH108" s="111"/>
      <c r="CI108" s="111"/>
      <c r="CJ108" s="111"/>
      <c r="CK108" s="111"/>
      <c r="CL108" s="111"/>
      <c r="CM108" s="111"/>
      <c r="CN108" s="111"/>
      <c r="CO108" s="111"/>
      <c r="CP108" s="111"/>
      <c r="CQ108" s="111"/>
      <c r="CR108" s="111"/>
      <c r="CS108" s="111"/>
      <c r="CT108" s="111"/>
      <c r="CU108" s="111"/>
      <c r="CV108" s="111"/>
      <c r="CW108" s="111"/>
      <c r="CX108" s="111"/>
      <c r="CY108" s="111"/>
      <c r="CZ108" s="111"/>
      <c r="DA108" s="111"/>
      <c r="DB108" s="111"/>
      <c r="DC108" s="111"/>
      <c r="DD108" s="111"/>
      <c r="DE108" s="111"/>
      <c r="DF108" s="111"/>
      <c r="DG108" s="111"/>
      <c r="DH108" s="111"/>
      <c r="DI108" s="111"/>
      <c r="DJ108" s="111"/>
      <c r="DK108" s="111"/>
      <c r="DL108" s="111"/>
      <c r="DM108" s="111"/>
      <c r="DN108" s="111"/>
      <c r="DO108" s="111"/>
    </row>
    <row r="109" spans="1:119" ht="36" customHeight="1">
      <c r="A109" s="349" t="s">
        <v>786</v>
      </c>
      <c r="B109" s="349"/>
      <c r="C109" s="349"/>
      <c r="D109" s="349"/>
      <c r="E109" s="349"/>
      <c r="F109" s="349"/>
      <c r="G109" s="349"/>
      <c r="H109" s="349"/>
      <c r="I109" s="192"/>
    </row>
    <row r="110" spans="1:119" ht="36" customHeight="1">
      <c r="A110" s="351" t="s">
        <v>746</v>
      </c>
      <c r="B110" s="351"/>
      <c r="C110" s="351"/>
      <c r="D110" s="351"/>
      <c r="E110" s="351"/>
      <c r="F110" s="351"/>
      <c r="G110" s="351"/>
      <c r="H110" s="351"/>
      <c r="I110" s="192"/>
    </row>
    <row r="111" spans="1:119" ht="54" customHeight="1">
      <c r="A111" s="349" t="s">
        <v>747</v>
      </c>
      <c r="B111" s="349"/>
      <c r="C111" s="349"/>
      <c r="D111" s="349"/>
      <c r="E111" s="349"/>
      <c r="F111" s="349"/>
      <c r="G111" s="349"/>
      <c r="H111" s="349"/>
      <c r="I111" s="192"/>
    </row>
    <row r="112" spans="1:119" ht="36" customHeight="1">
      <c r="A112" s="351" t="s">
        <v>753</v>
      </c>
      <c r="B112" s="351"/>
      <c r="C112" s="351"/>
      <c r="D112" s="351"/>
      <c r="E112" s="351"/>
      <c r="F112" s="351"/>
      <c r="G112" s="351"/>
      <c r="H112" s="351"/>
      <c r="I112" s="192"/>
    </row>
    <row r="113" spans="1:14" ht="72" customHeight="1">
      <c r="A113" s="365" t="s">
        <v>745</v>
      </c>
      <c r="B113" s="365"/>
      <c r="C113" s="365"/>
      <c r="D113" s="365"/>
      <c r="E113" s="365"/>
      <c r="F113" s="365"/>
      <c r="G113" s="365"/>
      <c r="H113" s="365"/>
      <c r="I113" s="192"/>
    </row>
    <row r="114" spans="1:14" ht="54" customHeight="1">
      <c r="A114" s="352" t="s">
        <v>754</v>
      </c>
      <c r="B114" s="352"/>
      <c r="C114" s="352"/>
      <c r="D114" s="352"/>
      <c r="E114" s="352"/>
      <c r="F114" s="352"/>
      <c r="G114" s="352"/>
      <c r="H114" s="352"/>
      <c r="I114" s="192"/>
      <c r="M114" s="190"/>
      <c r="N114" s="190"/>
    </row>
    <row r="115" spans="1:14" ht="36" customHeight="1">
      <c r="A115" s="351" t="s">
        <v>755</v>
      </c>
      <c r="B115" s="351"/>
      <c r="C115" s="351"/>
      <c r="D115" s="351"/>
      <c r="E115" s="351"/>
      <c r="F115" s="351"/>
      <c r="G115" s="351"/>
      <c r="H115" s="351"/>
      <c r="I115" s="192"/>
    </row>
    <row r="116" spans="1:14" ht="18" customHeight="1">
      <c r="A116" s="353" t="str">
        <f>"5.  "&amp;'Category Budget'!$C$8&amp;" (non-CEC Share):"</f>
        <v>5.  [Other Entity] Share (non-CEC Share):</v>
      </c>
      <c r="B116" s="354"/>
      <c r="C116" s="354"/>
      <c r="D116" s="354"/>
      <c r="E116" s="354"/>
      <c r="F116" s="354"/>
      <c r="G116" s="354"/>
      <c r="H116" s="355"/>
      <c r="I116" s="192"/>
    </row>
    <row r="117" spans="1:14" ht="54" customHeight="1">
      <c r="A117" s="356" t="str">
        <f>"If applicable to the agreement, per the solicitation manual, insert the dollar amount of fringe benefit costs, per line item (i.e., job classification), for expenses to be covered with "&amp;'Category Budget'!$C$8&amp;" funds.  If the "&amp;'Category Budget'!$C$8&amp;" funds are NOT applicable to the agreement, the related cells are typically not visible."</f>
        <v>If applicable to the agreement, per the solicitation manual, insert the dollar amount of fringe benefit costs, per line item (i.e., job classification), for expenses to be covered with [Other Entity] Share funds.  If the [Other Entity] Share funds are NOT applicable to the agreement, the related cells are typically not visible.</v>
      </c>
      <c r="B117" s="357"/>
      <c r="C117" s="357"/>
      <c r="D117" s="357"/>
      <c r="E117" s="357"/>
      <c r="F117" s="357"/>
      <c r="G117" s="357"/>
      <c r="H117" s="358"/>
      <c r="I117" s="192"/>
    </row>
    <row r="118" spans="1:14" ht="18" customHeight="1">
      <c r="A118" s="359" t="s">
        <v>707</v>
      </c>
      <c r="B118" s="360"/>
      <c r="C118" s="360"/>
      <c r="D118" s="360"/>
      <c r="E118" s="360"/>
      <c r="F118" s="360"/>
      <c r="G118" s="360"/>
      <c r="H118" s="361"/>
      <c r="I118" s="192"/>
    </row>
    <row r="119" spans="1:14" ht="18" customHeight="1">
      <c r="A119" s="353" t="str">
        <f>"6.  "&amp;'Category Budget'!$D$8&amp;" (non-CEC Share):"</f>
        <v>6.  Match Share (non-CEC Share):</v>
      </c>
      <c r="B119" s="354"/>
      <c r="C119" s="354"/>
      <c r="D119" s="354"/>
      <c r="E119" s="354"/>
      <c r="F119" s="354"/>
      <c r="G119" s="354"/>
      <c r="H119" s="355"/>
      <c r="I119" s="192"/>
    </row>
    <row r="120" spans="1:14" ht="36" customHeight="1">
      <c r="A120" s="356" t="str">
        <f>"If applicable to the agreement, per the solicitation manual, insert the dollar amount of fringe benefit costs, per line item (i.e., job classification), for expenses to be covered with "&amp;'Category Budget'!$D$8&amp;" funds."</f>
        <v>If applicable to the agreement, per the solicitation manual, insert the dollar amount of fringe benefit costs, per line item (i.e., job classification), for expenses to be covered with Match Share funds.</v>
      </c>
      <c r="B120" s="357"/>
      <c r="C120" s="357"/>
      <c r="D120" s="357"/>
      <c r="E120" s="357"/>
      <c r="F120" s="357"/>
      <c r="G120" s="357"/>
      <c r="H120" s="358"/>
      <c r="I120" s="192"/>
    </row>
    <row r="121" spans="1:14" ht="18" customHeight="1">
      <c r="A121" s="359" t="s">
        <v>707</v>
      </c>
      <c r="B121" s="360"/>
      <c r="C121" s="360"/>
      <c r="D121" s="360"/>
      <c r="E121" s="360"/>
      <c r="F121" s="360"/>
      <c r="G121" s="360"/>
      <c r="H121" s="361"/>
      <c r="I121" s="192"/>
    </row>
    <row r="122" spans="1:14" ht="54" customHeight="1">
      <c r="A122" s="365" t="s">
        <v>762</v>
      </c>
      <c r="B122" s="365"/>
      <c r="C122" s="365"/>
      <c r="D122" s="365"/>
      <c r="E122" s="365"/>
      <c r="F122" s="365"/>
      <c r="G122" s="365"/>
      <c r="H122" s="365"/>
      <c r="I122" s="192"/>
      <c r="M122" s="190"/>
      <c r="N122" s="190"/>
    </row>
    <row r="123" spans="1:14" ht="36" customHeight="1">
      <c r="A123" s="351" t="s">
        <v>792</v>
      </c>
      <c r="B123" s="351"/>
      <c r="C123" s="351"/>
      <c r="D123" s="351"/>
      <c r="E123" s="351"/>
      <c r="F123" s="351"/>
      <c r="G123" s="351"/>
      <c r="H123" s="351"/>
      <c r="I123" s="192"/>
    </row>
    <row r="124" spans="1:14" ht="18" customHeight="1">
      <c r="A124" s="349" t="s">
        <v>765</v>
      </c>
      <c r="B124" s="349"/>
      <c r="C124" s="349"/>
      <c r="D124" s="349"/>
      <c r="E124" s="349"/>
      <c r="F124" s="349"/>
      <c r="G124" s="349"/>
      <c r="H124" s="349"/>
      <c r="I124" s="192"/>
    </row>
  </sheetData>
  <sheetProtection formatColumns="0" formatRows="0"/>
  <mergeCells count="22">
    <mergeCell ref="G1:H1"/>
    <mergeCell ref="A106:B106"/>
    <mergeCell ref="A2:H2"/>
    <mergeCell ref="A3:H3"/>
    <mergeCell ref="A4:H4"/>
    <mergeCell ref="A110:H110"/>
    <mergeCell ref="A111:H111"/>
    <mergeCell ref="A112:H112"/>
    <mergeCell ref="A113:H113"/>
    <mergeCell ref="A108:H108"/>
    <mergeCell ref="A109:H109"/>
    <mergeCell ref="A114:H114"/>
    <mergeCell ref="A115:H115"/>
    <mergeCell ref="A123:H123"/>
    <mergeCell ref="A122:H122"/>
    <mergeCell ref="A124:H124"/>
    <mergeCell ref="A116:H116"/>
    <mergeCell ref="A117:H117"/>
    <mergeCell ref="A118:H118"/>
    <mergeCell ref="A119:H119"/>
    <mergeCell ref="A120:H120"/>
    <mergeCell ref="A121:H121"/>
  </mergeCells>
  <dataValidations count="6">
    <dataValidation allowBlank="1" showErrorMessage="1" prompt="Please enter the highest estimated fringe benefit rate for the corresponding employee that will occur over the life of the agreement" sqref="B6:B105" xr:uid="{944BABA7-2E7A-4050-8B6C-2EE6A9D53434}"/>
    <dataValidation allowBlank="1" showErrorMessage="1" prompt="Please enter the total amount of direct labor costs for the corresponding employee" sqref="C6:C105" xr:uid="{1E4DE99E-1459-4933-A55F-AB9A82E2CCAD}"/>
    <dataValidation allowBlank="1" showErrorMessage="1" prompt="Please enter the employee job classification" sqref="A6:A105" xr:uid="{8BBA6548-4E20-4053-BB98-0127F8E46B89}"/>
    <dataValidation allowBlank="1" showErrorMessage="1" prompt="Please enter the total amount of C E C funds for the corresponding employee" sqref="E6:F105" xr:uid="{91AE37A0-BCB7-48AB-BF0F-992D6DFD3056}"/>
    <dataValidation allowBlank="1" showErrorMessage="1" prompt="Please enter the total amount of Match share funds for the corresponding employee" sqref="G6:G105" xr:uid="{F7209E81-B40B-49C8-B986-D257E4F1C420}"/>
    <dataValidation allowBlank="1" showErrorMessage="1" prompt="This is the budget worksheet fringe benefits sheet" sqref="A2" xr:uid="{75A9E34C-3A36-4D13-B36F-3152E5216986}"/>
  </dataValidations>
  <printOptions horizontalCentered="1"/>
  <pageMargins left="0.25" right="0.25" top="0.75" bottom="0.75" header="0.25" footer="0.25"/>
  <pageSetup fitToHeight="20" orientation="landscape" r:id="rId1"/>
  <headerFooter>
    <oddFooter>&amp;CPage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tabColor rgb="FF00B050"/>
    <pageSetUpPr fitToPage="1"/>
  </sheetPr>
  <dimension ref="A1:DO85"/>
  <sheetViews>
    <sheetView workbookViewId="0">
      <selection activeCell="I8" sqref="I8"/>
    </sheetView>
  </sheetViews>
  <sheetFormatPr defaultColWidth="9.140625" defaultRowHeight="12.75"/>
  <cols>
    <col min="1" max="1" width="15.5703125" style="5" customWidth="1"/>
    <col min="2" max="2" width="7.85546875" style="5" customWidth="1"/>
    <col min="3" max="4" width="20.5703125" style="1" customWidth="1"/>
    <col min="5" max="5" width="22.42578125" style="1" customWidth="1"/>
    <col min="6" max="6" width="20.5703125" style="1" customWidth="1"/>
    <col min="7" max="9" width="15.5703125" style="1" customWidth="1"/>
    <col min="10" max="10" width="15.5703125" style="2" customWidth="1"/>
    <col min="11" max="14" width="2.5703125" style="1" customWidth="1"/>
    <col min="15" max="20" width="15.42578125" style="111" customWidth="1"/>
    <col min="21" max="114" width="9.140625" style="111"/>
    <col min="115" max="16384" width="9.140625" style="1"/>
  </cols>
  <sheetData>
    <row r="1" spans="1:114" ht="15" customHeight="1">
      <c r="A1" s="380" t="str">
        <f>'Category Budget'!$A$1</f>
        <v>Template Version 6/09/2024</v>
      </c>
      <c r="B1" s="380"/>
      <c r="C1" s="380"/>
      <c r="D1" s="147"/>
      <c r="E1" s="147"/>
      <c r="F1" s="147"/>
      <c r="G1" s="147"/>
      <c r="H1" s="147"/>
      <c r="I1" s="232"/>
      <c r="J1" s="232"/>
      <c r="K1" s="23"/>
      <c r="L1" s="23"/>
      <c r="M1" s="23"/>
      <c r="N1" s="23"/>
      <c r="O1" s="110" t="s">
        <v>0</v>
      </c>
    </row>
    <row r="2" spans="1:114" ht="24.95" customHeight="1">
      <c r="A2" s="241" t="s">
        <v>15</v>
      </c>
      <c r="B2" s="241"/>
      <c r="C2" s="241"/>
      <c r="D2" s="241"/>
      <c r="E2" s="241"/>
      <c r="F2" s="241"/>
      <c r="G2" s="241"/>
      <c r="H2" s="241"/>
      <c r="I2" s="241"/>
      <c r="J2" s="241"/>
      <c r="K2" s="23"/>
      <c r="L2" s="23"/>
      <c r="M2" s="23"/>
      <c r="N2" s="23"/>
      <c r="O2" s="120"/>
    </row>
    <row r="3" spans="1:114" ht="21.95" customHeight="1">
      <c r="A3" s="381" t="s">
        <v>31</v>
      </c>
      <c r="B3" s="381"/>
      <c r="C3" s="381"/>
      <c r="D3" s="381"/>
      <c r="E3" s="381"/>
      <c r="F3" s="381"/>
      <c r="G3" s="381"/>
      <c r="H3" s="381"/>
      <c r="I3" s="381"/>
      <c r="J3" s="381"/>
      <c r="K3" s="23"/>
      <c r="L3" s="23"/>
      <c r="M3" s="23"/>
      <c r="N3" s="23"/>
      <c r="O3" s="112"/>
    </row>
    <row r="4" spans="1:114" s="2" customFormat="1" ht="45" customHeight="1" thickBot="1">
      <c r="A4" s="382" t="str">
        <f>CONCATENATE('Category Budget'!$B$4,":  ",'Category Budget'!$B$5)</f>
        <v>GFO-26-302:  AAA Clean Energy Inc.</v>
      </c>
      <c r="B4" s="382"/>
      <c r="C4" s="382"/>
      <c r="D4" s="382"/>
      <c r="E4" s="382"/>
      <c r="F4" s="382"/>
      <c r="G4" s="382"/>
      <c r="H4" s="382"/>
      <c r="I4" s="382"/>
      <c r="J4" s="382"/>
      <c r="K4" s="23"/>
      <c r="L4" s="23"/>
      <c r="M4" s="23"/>
      <c r="N4" s="23"/>
      <c r="O4" s="111"/>
      <c r="P4" s="111"/>
      <c r="Q4" s="111"/>
      <c r="R4" s="111"/>
      <c r="S4" s="111"/>
      <c r="T4" s="111"/>
      <c r="U4" s="111"/>
      <c r="V4" s="111"/>
      <c r="W4" s="111"/>
      <c r="X4" s="111"/>
      <c r="Y4" s="111"/>
      <c r="Z4" s="111"/>
      <c r="AA4" s="111"/>
      <c r="AB4" s="111"/>
      <c r="AC4" s="111"/>
      <c r="AD4" s="111"/>
      <c r="AE4" s="111"/>
      <c r="AF4" s="111"/>
      <c r="AG4" s="111"/>
      <c r="AH4" s="111"/>
      <c r="AI4" s="111"/>
      <c r="AJ4" s="111"/>
      <c r="AK4" s="111"/>
      <c r="AL4" s="111"/>
      <c r="AM4" s="111"/>
      <c r="AN4" s="111"/>
      <c r="AO4" s="111"/>
      <c r="AP4" s="111"/>
      <c r="AQ4" s="111"/>
      <c r="AR4" s="111"/>
      <c r="AS4" s="111"/>
      <c r="AT4" s="111"/>
      <c r="AU4" s="111"/>
      <c r="AV4" s="111"/>
      <c r="AW4" s="111"/>
      <c r="AX4" s="111"/>
      <c r="AY4" s="111"/>
      <c r="AZ4" s="111"/>
      <c r="BA4" s="111"/>
      <c r="BB4" s="111"/>
      <c r="BC4" s="111"/>
      <c r="BD4" s="111"/>
      <c r="BE4" s="111"/>
      <c r="BF4" s="111"/>
      <c r="BG4" s="111"/>
      <c r="BH4" s="111"/>
      <c r="BI4" s="111"/>
      <c r="BJ4" s="111"/>
      <c r="BK4" s="111"/>
      <c r="BL4" s="111"/>
      <c r="BM4" s="111"/>
      <c r="BN4" s="111"/>
      <c r="BO4" s="111"/>
      <c r="BP4" s="111"/>
      <c r="BQ4" s="111"/>
      <c r="BR4" s="111"/>
      <c r="BS4" s="111"/>
      <c r="BT4" s="111"/>
      <c r="BU4" s="111"/>
      <c r="BV4" s="111"/>
      <c r="BW4" s="111"/>
      <c r="BX4" s="111"/>
      <c r="BY4" s="111"/>
      <c r="BZ4" s="111"/>
      <c r="CA4" s="111"/>
      <c r="CB4" s="111"/>
      <c r="CC4" s="111"/>
      <c r="CD4" s="111"/>
      <c r="CE4" s="111"/>
      <c r="CF4" s="111"/>
      <c r="CG4" s="111"/>
      <c r="CH4" s="111"/>
      <c r="CI4" s="111"/>
      <c r="CJ4" s="111"/>
      <c r="CK4" s="111"/>
      <c r="CL4" s="111"/>
      <c r="CM4" s="111"/>
      <c r="CN4" s="111"/>
      <c r="CO4" s="111"/>
      <c r="CP4" s="111"/>
      <c r="CQ4" s="111"/>
      <c r="CR4" s="111"/>
      <c r="CS4" s="111"/>
      <c r="CT4" s="111"/>
      <c r="CU4" s="111"/>
      <c r="CV4" s="111"/>
      <c r="CW4" s="111"/>
      <c r="CX4" s="111"/>
      <c r="CY4" s="111"/>
      <c r="CZ4" s="111"/>
      <c r="DA4" s="111"/>
      <c r="DB4" s="111"/>
      <c r="DC4" s="111"/>
      <c r="DD4" s="111"/>
      <c r="DE4" s="111"/>
      <c r="DF4" s="111"/>
      <c r="DG4" s="111"/>
      <c r="DH4" s="111"/>
      <c r="DI4" s="111"/>
      <c r="DJ4" s="111"/>
    </row>
    <row r="5" spans="1:114" ht="67.5" customHeight="1" thickBot="1">
      <c r="A5" s="166" t="s">
        <v>58</v>
      </c>
      <c r="B5" s="130" t="s">
        <v>59</v>
      </c>
      <c r="C5" s="167" t="s">
        <v>60</v>
      </c>
      <c r="D5" s="167" t="s">
        <v>61</v>
      </c>
      <c r="E5" s="167" t="s">
        <v>62</v>
      </c>
      <c r="F5" s="131" t="s">
        <v>63</v>
      </c>
      <c r="G5" s="167" t="s">
        <v>46</v>
      </c>
      <c r="H5" s="170" t="str">
        <f>'Category Budget'!$C$8</f>
        <v>[Other Entity] Share</v>
      </c>
      <c r="I5" s="184" t="str">
        <f>'Category Budget'!$D$8</f>
        <v>Match Share</v>
      </c>
      <c r="J5" s="10" t="s">
        <v>27</v>
      </c>
      <c r="K5" s="23"/>
      <c r="L5" s="23"/>
      <c r="M5" s="23"/>
      <c r="N5" s="23"/>
    </row>
    <row r="6" spans="1:114" s="3" customFormat="1" ht="32.1" customHeight="1">
      <c r="A6" s="84" t="s">
        <v>64</v>
      </c>
      <c r="B6" s="50"/>
      <c r="C6" s="51"/>
      <c r="D6" s="51"/>
      <c r="E6" s="51"/>
      <c r="F6" s="51"/>
      <c r="G6" s="56">
        <v>0</v>
      </c>
      <c r="H6" s="56">
        <v>0</v>
      </c>
      <c r="I6" s="56">
        <v>0</v>
      </c>
      <c r="J6" s="57">
        <f t="array" ref="J6">SUM(ROUND(G6:I6,0))</f>
        <v>0</v>
      </c>
      <c r="K6" s="148"/>
      <c r="L6" s="148"/>
      <c r="M6" s="148"/>
      <c r="N6" s="148"/>
      <c r="O6" s="111"/>
      <c r="P6" s="111"/>
      <c r="Q6" s="111"/>
      <c r="R6" s="111"/>
      <c r="S6" s="111"/>
      <c r="T6" s="111"/>
      <c r="U6" s="111"/>
      <c r="V6" s="111"/>
      <c r="W6" s="111"/>
      <c r="X6" s="111"/>
      <c r="Y6" s="111"/>
      <c r="Z6" s="111"/>
      <c r="AA6" s="111"/>
      <c r="AB6" s="111"/>
      <c r="AC6" s="111"/>
      <c r="AD6" s="111"/>
      <c r="AE6" s="111"/>
      <c r="AF6" s="111"/>
      <c r="AG6" s="111"/>
      <c r="AH6" s="111"/>
      <c r="AI6" s="111"/>
      <c r="AJ6" s="111"/>
      <c r="AK6" s="111"/>
      <c r="AL6" s="111"/>
      <c r="AM6" s="111"/>
      <c r="AN6" s="111"/>
      <c r="AO6" s="111"/>
      <c r="AP6" s="111"/>
      <c r="AQ6" s="111"/>
      <c r="AR6" s="111"/>
      <c r="AS6" s="111"/>
      <c r="AT6" s="111"/>
      <c r="AU6" s="111"/>
      <c r="AV6" s="111"/>
      <c r="AW6" s="111"/>
      <c r="AX6" s="111"/>
      <c r="AY6" s="111"/>
      <c r="AZ6" s="111"/>
      <c r="BA6" s="111"/>
      <c r="BB6" s="111"/>
      <c r="BC6" s="111"/>
      <c r="BD6" s="111"/>
      <c r="BE6" s="111"/>
      <c r="BF6" s="111"/>
      <c r="BG6" s="111"/>
      <c r="BH6" s="111"/>
      <c r="BI6" s="111"/>
      <c r="BJ6" s="111"/>
      <c r="BK6" s="111"/>
      <c r="BL6" s="111"/>
      <c r="BM6" s="111"/>
      <c r="BN6" s="111"/>
      <c r="BO6" s="111"/>
      <c r="BP6" s="111"/>
      <c r="BQ6" s="111"/>
      <c r="BR6" s="111"/>
      <c r="BS6" s="111"/>
      <c r="BT6" s="111"/>
      <c r="BU6" s="111"/>
      <c r="BV6" s="111"/>
      <c r="BW6" s="111"/>
      <c r="BX6" s="111"/>
      <c r="BY6" s="111"/>
      <c r="BZ6" s="111"/>
      <c r="CA6" s="111"/>
      <c r="CB6" s="111"/>
      <c r="CC6" s="111"/>
      <c r="CD6" s="111"/>
      <c r="CE6" s="111"/>
      <c r="CF6" s="111"/>
      <c r="CG6" s="111"/>
      <c r="CH6" s="111"/>
      <c r="CI6" s="111"/>
      <c r="CJ6" s="111"/>
      <c r="CK6" s="111"/>
      <c r="CL6" s="111"/>
      <c r="CM6" s="111"/>
      <c r="CN6" s="111"/>
      <c r="CO6" s="111"/>
      <c r="CP6" s="111"/>
      <c r="CQ6" s="111"/>
      <c r="CR6" s="111"/>
      <c r="CS6" s="111"/>
      <c r="CT6" s="111"/>
      <c r="CU6" s="111"/>
      <c r="CV6" s="111"/>
      <c r="CW6" s="111"/>
      <c r="CX6" s="111"/>
      <c r="CY6" s="111"/>
      <c r="CZ6" s="111"/>
      <c r="DA6" s="111"/>
      <c r="DB6" s="111"/>
      <c r="DC6" s="111"/>
      <c r="DD6" s="111"/>
      <c r="DE6" s="111"/>
      <c r="DF6" s="111"/>
      <c r="DG6" s="111"/>
      <c r="DH6" s="111"/>
      <c r="DI6" s="111"/>
      <c r="DJ6" s="111"/>
    </row>
    <row r="7" spans="1:114" s="3" customFormat="1" ht="32.1" customHeight="1">
      <c r="A7" s="85" t="s">
        <v>65</v>
      </c>
      <c r="B7" s="52"/>
      <c r="C7" s="53"/>
      <c r="D7" s="53"/>
      <c r="E7" s="53"/>
      <c r="F7" s="53"/>
      <c r="G7" s="45">
        <v>0</v>
      </c>
      <c r="H7" s="45">
        <v>0</v>
      </c>
      <c r="I7" s="45">
        <v>0</v>
      </c>
      <c r="J7" s="38">
        <f t="array" ref="J7">SUM(ROUND(G7:I7,0))</f>
        <v>0</v>
      </c>
      <c r="K7" s="148"/>
      <c r="L7" s="148"/>
      <c r="M7" s="148"/>
      <c r="N7" s="148"/>
      <c r="O7" s="111"/>
      <c r="P7" s="111"/>
      <c r="Q7" s="111"/>
      <c r="R7" s="111"/>
      <c r="S7" s="111"/>
      <c r="T7" s="111"/>
      <c r="U7" s="111"/>
      <c r="V7" s="111"/>
      <c r="W7" s="111"/>
      <c r="X7" s="111"/>
      <c r="Y7" s="111"/>
      <c r="Z7" s="111"/>
      <c r="AA7" s="111"/>
      <c r="AB7" s="111"/>
      <c r="AC7" s="111"/>
      <c r="AD7" s="111"/>
      <c r="AE7" s="111"/>
      <c r="AF7" s="111"/>
      <c r="AG7" s="111"/>
      <c r="AH7" s="111"/>
      <c r="AI7" s="111"/>
      <c r="AJ7" s="111"/>
      <c r="AK7" s="111"/>
      <c r="AL7" s="111"/>
      <c r="AM7" s="111"/>
      <c r="AN7" s="111"/>
      <c r="AO7" s="111"/>
      <c r="AP7" s="111"/>
      <c r="AQ7" s="111"/>
      <c r="AR7" s="111"/>
      <c r="AS7" s="111"/>
      <c r="AT7" s="111"/>
      <c r="AU7" s="111"/>
      <c r="AV7" s="111"/>
      <c r="AW7" s="111"/>
      <c r="AX7" s="111"/>
      <c r="AY7" s="111"/>
      <c r="AZ7" s="111"/>
      <c r="BA7" s="111"/>
      <c r="BB7" s="111"/>
      <c r="BC7" s="111"/>
      <c r="BD7" s="111"/>
      <c r="BE7" s="111"/>
      <c r="BF7" s="111"/>
      <c r="BG7" s="111"/>
      <c r="BH7" s="111"/>
      <c r="BI7" s="111"/>
      <c r="BJ7" s="111"/>
      <c r="BK7" s="111"/>
      <c r="BL7" s="111"/>
      <c r="BM7" s="111"/>
      <c r="BN7" s="111"/>
      <c r="BO7" s="111"/>
      <c r="BP7" s="111"/>
      <c r="BQ7" s="111"/>
      <c r="BR7" s="111"/>
      <c r="BS7" s="111"/>
      <c r="BT7" s="111"/>
      <c r="BU7" s="111"/>
      <c r="BV7" s="111"/>
      <c r="BW7" s="111"/>
      <c r="BX7" s="111"/>
      <c r="BY7" s="111"/>
      <c r="BZ7" s="111"/>
      <c r="CA7" s="111"/>
      <c r="CB7" s="111"/>
      <c r="CC7" s="111"/>
      <c r="CD7" s="111"/>
      <c r="CE7" s="111"/>
      <c r="CF7" s="111"/>
      <c r="CG7" s="111"/>
      <c r="CH7" s="111"/>
      <c r="CI7" s="111"/>
      <c r="CJ7" s="111"/>
      <c r="CK7" s="111"/>
      <c r="CL7" s="111"/>
      <c r="CM7" s="111"/>
      <c r="CN7" s="111"/>
      <c r="CO7" s="111"/>
      <c r="CP7" s="111"/>
      <c r="CQ7" s="111"/>
      <c r="CR7" s="111"/>
      <c r="CS7" s="111"/>
      <c r="CT7" s="111"/>
      <c r="CU7" s="111"/>
      <c r="CV7" s="111"/>
      <c r="CW7" s="111"/>
      <c r="CX7" s="111"/>
      <c r="CY7" s="111"/>
      <c r="CZ7" s="111"/>
      <c r="DA7" s="111"/>
      <c r="DB7" s="111"/>
      <c r="DC7" s="111"/>
      <c r="DD7" s="111"/>
      <c r="DE7" s="111"/>
      <c r="DF7" s="111"/>
      <c r="DG7" s="111"/>
      <c r="DH7" s="111"/>
      <c r="DI7" s="111"/>
      <c r="DJ7" s="111"/>
    </row>
    <row r="8" spans="1:114" s="3" customFormat="1" ht="32.1" customHeight="1">
      <c r="A8" s="85" t="s">
        <v>66</v>
      </c>
      <c r="B8" s="52"/>
      <c r="C8" s="53"/>
      <c r="D8" s="53"/>
      <c r="E8" s="53"/>
      <c r="F8" s="53"/>
      <c r="G8" s="45">
        <v>0</v>
      </c>
      <c r="H8" s="45">
        <v>0</v>
      </c>
      <c r="I8" s="45">
        <v>0</v>
      </c>
      <c r="J8" s="38">
        <f t="array" ref="J8">SUM(ROUND(G8:I8,0))</f>
        <v>0</v>
      </c>
      <c r="K8" s="148"/>
      <c r="L8" s="148"/>
      <c r="M8" s="148"/>
      <c r="N8" s="148"/>
      <c r="O8" s="111"/>
      <c r="P8" s="111"/>
      <c r="Q8" s="111"/>
      <c r="R8" s="111"/>
      <c r="S8" s="111"/>
      <c r="T8" s="111"/>
      <c r="U8" s="111"/>
      <c r="V8" s="111"/>
      <c r="W8" s="111"/>
      <c r="X8" s="111"/>
      <c r="Y8" s="111"/>
      <c r="Z8" s="111"/>
      <c r="AA8" s="111"/>
      <c r="AB8" s="111"/>
      <c r="AC8" s="111"/>
      <c r="AD8" s="111"/>
      <c r="AE8" s="111"/>
      <c r="AF8" s="111"/>
      <c r="AG8" s="111"/>
      <c r="AH8" s="111"/>
      <c r="AI8" s="111"/>
      <c r="AJ8" s="111"/>
      <c r="AK8" s="111"/>
      <c r="AL8" s="111"/>
      <c r="AM8" s="111"/>
      <c r="AN8" s="111"/>
      <c r="AO8" s="111"/>
      <c r="AP8" s="111"/>
      <c r="AQ8" s="111"/>
      <c r="AR8" s="111"/>
      <c r="AS8" s="111"/>
      <c r="AT8" s="111"/>
      <c r="AU8" s="111"/>
      <c r="AV8" s="111"/>
      <c r="AW8" s="111"/>
      <c r="AX8" s="111"/>
      <c r="AY8" s="111"/>
      <c r="AZ8" s="111"/>
      <c r="BA8" s="111"/>
      <c r="BB8" s="111"/>
      <c r="BC8" s="111"/>
      <c r="BD8" s="111"/>
      <c r="BE8" s="111"/>
      <c r="BF8" s="111"/>
      <c r="BG8" s="111"/>
      <c r="BH8" s="111"/>
      <c r="BI8" s="111"/>
      <c r="BJ8" s="111"/>
      <c r="BK8" s="111"/>
      <c r="BL8" s="111"/>
      <c r="BM8" s="111"/>
      <c r="BN8" s="111"/>
      <c r="BO8" s="111"/>
      <c r="BP8" s="111"/>
      <c r="BQ8" s="111"/>
      <c r="BR8" s="111"/>
      <c r="BS8" s="111"/>
      <c r="BT8" s="111"/>
      <c r="BU8" s="111"/>
      <c r="BV8" s="111"/>
      <c r="BW8" s="111"/>
      <c r="BX8" s="111"/>
      <c r="BY8" s="111"/>
      <c r="BZ8" s="111"/>
      <c r="CA8" s="111"/>
      <c r="CB8" s="111"/>
      <c r="CC8" s="111"/>
      <c r="CD8" s="111"/>
      <c r="CE8" s="111"/>
      <c r="CF8" s="111"/>
      <c r="CG8" s="111"/>
      <c r="CH8" s="111"/>
      <c r="CI8" s="111"/>
      <c r="CJ8" s="111"/>
      <c r="CK8" s="111"/>
      <c r="CL8" s="111"/>
      <c r="CM8" s="111"/>
      <c r="CN8" s="111"/>
      <c r="CO8" s="111"/>
      <c r="CP8" s="111"/>
      <c r="CQ8" s="111"/>
      <c r="CR8" s="111"/>
      <c r="CS8" s="111"/>
      <c r="CT8" s="111"/>
      <c r="CU8" s="111"/>
      <c r="CV8" s="111"/>
      <c r="CW8" s="111"/>
      <c r="CX8" s="111"/>
      <c r="CY8" s="111"/>
      <c r="CZ8" s="111"/>
      <c r="DA8" s="111"/>
      <c r="DB8" s="111"/>
      <c r="DC8" s="111"/>
      <c r="DD8" s="111"/>
      <c r="DE8" s="111"/>
      <c r="DF8" s="111"/>
      <c r="DG8" s="111"/>
      <c r="DH8" s="111"/>
      <c r="DI8" s="111"/>
      <c r="DJ8" s="111"/>
    </row>
    <row r="9" spans="1:114" s="3" customFormat="1" ht="32.1" customHeight="1">
      <c r="A9" s="85" t="s">
        <v>67</v>
      </c>
      <c r="B9" s="52"/>
      <c r="C9" s="53"/>
      <c r="D9" s="53"/>
      <c r="E9" s="53"/>
      <c r="F9" s="53"/>
      <c r="G9" s="45">
        <v>0</v>
      </c>
      <c r="H9" s="45">
        <v>0</v>
      </c>
      <c r="I9" s="45">
        <v>0</v>
      </c>
      <c r="J9" s="38">
        <f t="array" ref="J9">SUM(ROUND(G9:I9,0))</f>
        <v>0</v>
      </c>
      <c r="K9" s="148"/>
      <c r="L9" s="148"/>
      <c r="M9" s="148"/>
      <c r="N9" s="148"/>
      <c r="O9" s="111"/>
      <c r="P9" s="111"/>
      <c r="Q9" s="111"/>
      <c r="R9" s="111"/>
      <c r="S9" s="111"/>
      <c r="T9" s="111"/>
      <c r="U9" s="111"/>
      <c r="V9" s="111"/>
      <c r="W9" s="111"/>
      <c r="X9" s="111"/>
      <c r="Y9" s="111"/>
      <c r="Z9" s="111"/>
      <c r="AA9" s="111"/>
      <c r="AB9" s="111"/>
      <c r="AC9" s="111"/>
      <c r="AD9" s="111"/>
      <c r="AE9" s="111"/>
      <c r="AF9" s="111"/>
      <c r="AG9" s="111"/>
      <c r="AH9" s="111"/>
      <c r="AI9" s="111"/>
      <c r="AJ9" s="111"/>
      <c r="AK9" s="111"/>
      <c r="AL9" s="111"/>
      <c r="AM9" s="111"/>
      <c r="AN9" s="111"/>
      <c r="AO9" s="111"/>
      <c r="AP9" s="111"/>
      <c r="AQ9" s="111"/>
      <c r="AR9" s="111"/>
      <c r="AS9" s="111"/>
      <c r="AT9" s="111"/>
      <c r="AU9" s="111"/>
      <c r="AV9" s="111"/>
      <c r="AW9" s="111"/>
      <c r="AX9" s="111"/>
      <c r="AY9" s="111"/>
      <c r="AZ9" s="111"/>
      <c r="BA9" s="111"/>
      <c r="BB9" s="111"/>
      <c r="BC9" s="111"/>
      <c r="BD9" s="111"/>
      <c r="BE9" s="111"/>
      <c r="BF9" s="111"/>
      <c r="BG9" s="111"/>
      <c r="BH9" s="111"/>
      <c r="BI9" s="111"/>
      <c r="BJ9" s="111"/>
      <c r="BK9" s="111"/>
      <c r="BL9" s="111"/>
      <c r="BM9" s="111"/>
      <c r="BN9" s="111"/>
      <c r="BO9" s="111"/>
      <c r="BP9" s="111"/>
      <c r="BQ9" s="111"/>
      <c r="BR9" s="111"/>
      <c r="BS9" s="111"/>
      <c r="BT9" s="111"/>
      <c r="BU9" s="111"/>
      <c r="BV9" s="111"/>
      <c r="BW9" s="111"/>
      <c r="BX9" s="111"/>
      <c r="BY9" s="111"/>
      <c r="BZ9" s="111"/>
      <c r="CA9" s="111"/>
      <c r="CB9" s="111"/>
      <c r="CC9" s="111"/>
      <c r="CD9" s="111"/>
      <c r="CE9" s="111"/>
      <c r="CF9" s="111"/>
      <c r="CG9" s="111"/>
      <c r="CH9" s="111"/>
      <c r="CI9" s="111"/>
      <c r="CJ9" s="111"/>
      <c r="CK9" s="111"/>
      <c r="CL9" s="111"/>
      <c r="CM9" s="111"/>
      <c r="CN9" s="111"/>
      <c r="CO9" s="111"/>
      <c r="CP9" s="111"/>
      <c r="CQ9" s="111"/>
      <c r="CR9" s="111"/>
      <c r="CS9" s="111"/>
      <c r="CT9" s="111"/>
      <c r="CU9" s="111"/>
      <c r="CV9" s="111"/>
      <c r="CW9" s="111"/>
      <c r="CX9" s="111"/>
      <c r="CY9" s="111"/>
      <c r="CZ9" s="111"/>
      <c r="DA9" s="111"/>
      <c r="DB9" s="111"/>
      <c r="DC9" s="111"/>
      <c r="DD9" s="111"/>
      <c r="DE9" s="111"/>
      <c r="DF9" s="111"/>
      <c r="DG9" s="111"/>
      <c r="DH9" s="111"/>
      <c r="DI9" s="111"/>
      <c r="DJ9" s="111"/>
    </row>
    <row r="10" spans="1:114" s="3" customFormat="1" ht="32.1" customHeight="1">
      <c r="A10" s="85" t="s">
        <v>68</v>
      </c>
      <c r="B10" s="52"/>
      <c r="C10" s="53"/>
      <c r="D10" s="53"/>
      <c r="E10" s="53"/>
      <c r="F10" s="53"/>
      <c r="G10" s="45">
        <v>0</v>
      </c>
      <c r="H10" s="45">
        <v>0</v>
      </c>
      <c r="I10" s="45">
        <v>0</v>
      </c>
      <c r="J10" s="38">
        <f t="array" ref="J10">SUM(ROUND(G10:I10,0))</f>
        <v>0</v>
      </c>
      <c r="K10" s="148"/>
      <c r="L10" s="148"/>
      <c r="M10" s="148"/>
      <c r="N10" s="148"/>
      <c r="O10" s="113"/>
      <c r="P10" s="113"/>
      <c r="Q10" s="113"/>
      <c r="R10" s="113"/>
      <c r="S10" s="113"/>
      <c r="T10" s="113"/>
      <c r="U10" s="113"/>
      <c r="V10" s="113"/>
      <c r="W10" s="113"/>
      <c r="X10" s="113"/>
      <c r="Y10" s="113"/>
      <c r="Z10" s="113"/>
      <c r="AA10" s="113"/>
      <c r="AB10" s="113"/>
      <c r="AC10" s="113"/>
      <c r="AD10" s="113"/>
      <c r="AE10" s="113"/>
      <c r="AF10" s="113"/>
      <c r="AG10" s="113"/>
      <c r="AH10" s="113"/>
      <c r="AI10" s="113"/>
      <c r="AJ10" s="113"/>
      <c r="AK10" s="113"/>
      <c r="AL10" s="113"/>
      <c r="AM10" s="113"/>
      <c r="AN10" s="113"/>
      <c r="AO10" s="113"/>
      <c r="AP10" s="113"/>
      <c r="AQ10" s="113"/>
      <c r="AR10" s="113"/>
      <c r="AS10" s="113"/>
      <c r="AT10" s="113"/>
      <c r="AU10" s="113"/>
      <c r="AV10" s="113"/>
      <c r="AW10" s="113"/>
      <c r="AX10" s="113"/>
      <c r="AY10" s="113"/>
      <c r="AZ10" s="113"/>
      <c r="BA10" s="113"/>
      <c r="BB10" s="113"/>
      <c r="BC10" s="113"/>
      <c r="BD10" s="113"/>
      <c r="BE10" s="113"/>
      <c r="BF10" s="113"/>
      <c r="BG10" s="113"/>
      <c r="BH10" s="113"/>
      <c r="BI10" s="113"/>
      <c r="BJ10" s="113"/>
      <c r="BK10" s="113"/>
      <c r="BL10" s="113"/>
      <c r="BM10" s="113"/>
      <c r="BN10" s="113"/>
      <c r="BO10" s="113"/>
      <c r="BP10" s="113"/>
      <c r="BQ10" s="113"/>
      <c r="BR10" s="113"/>
      <c r="BS10" s="113"/>
      <c r="BT10" s="113"/>
      <c r="BU10" s="113"/>
      <c r="BV10" s="113"/>
      <c r="BW10" s="113"/>
      <c r="BX10" s="113"/>
      <c r="BY10" s="113"/>
      <c r="BZ10" s="113"/>
      <c r="CA10" s="113"/>
      <c r="CB10" s="113"/>
      <c r="CC10" s="113"/>
      <c r="CD10" s="113"/>
      <c r="CE10" s="113"/>
      <c r="CF10" s="113"/>
      <c r="CG10" s="113"/>
      <c r="CH10" s="113"/>
      <c r="CI10" s="113"/>
      <c r="CJ10" s="113"/>
      <c r="CK10" s="113"/>
      <c r="CL10" s="113"/>
      <c r="CM10" s="113"/>
      <c r="CN10" s="113"/>
      <c r="CO10" s="113"/>
      <c r="CP10" s="113"/>
      <c r="CQ10" s="113"/>
      <c r="CR10" s="113"/>
      <c r="CS10" s="113"/>
      <c r="CT10" s="113"/>
      <c r="CU10" s="113"/>
      <c r="CV10" s="113"/>
      <c r="CW10" s="113"/>
      <c r="CX10" s="113"/>
      <c r="CY10" s="113"/>
      <c r="CZ10" s="113"/>
      <c r="DA10" s="113"/>
      <c r="DB10" s="113"/>
      <c r="DC10" s="113"/>
      <c r="DD10" s="113"/>
      <c r="DE10" s="113"/>
      <c r="DF10" s="113"/>
      <c r="DG10" s="113"/>
      <c r="DH10" s="113"/>
      <c r="DI10" s="113"/>
      <c r="DJ10" s="113"/>
    </row>
    <row r="11" spans="1:114" s="3" customFormat="1" ht="32.1" customHeight="1">
      <c r="A11" s="85" t="s">
        <v>69</v>
      </c>
      <c r="B11" s="52"/>
      <c r="C11" s="53"/>
      <c r="D11" s="53"/>
      <c r="E11" s="53"/>
      <c r="F11" s="53"/>
      <c r="G11" s="45">
        <v>0</v>
      </c>
      <c r="H11" s="45">
        <v>0</v>
      </c>
      <c r="I11" s="45">
        <v>0</v>
      </c>
      <c r="J11" s="38">
        <f t="array" ref="J11">SUM(ROUND(G11:I11,0))</f>
        <v>0</v>
      </c>
      <c r="K11" s="148"/>
      <c r="L11" s="148"/>
      <c r="M11" s="148"/>
      <c r="N11" s="148"/>
      <c r="O11" s="113"/>
      <c r="P11" s="113"/>
      <c r="Q11" s="113"/>
      <c r="R11" s="113"/>
      <c r="S11" s="113"/>
      <c r="T11" s="113"/>
      <c r="U11" s="113"/>
      <c r="V11" s="113"/>
      <c r="W11" s="113"/>
      <c r="X11" s="113"/>
      <c r="Y11" s="113"/>
      <c r="Z11" s="113"/>
      <c r="AA11" s="113"/>
      <c r="AB11" s="113"/>
      <c r="AC11" s="113"/>
      <c r="AD11" s="113"/>
      <c r="AE11" s="113"/>
      <c r="AF11" s="113"/>
      <c r="AG11" s="113"/>
      <c r="AH11" s="113"/>
      <c r="AI11" s="113"/>
      <c r="AJ11" s="113"/>
      <c r="AK11" s="113"/>
      <c r="AL11" s="113"/>
      <c r="AM11" s="113"/>
      <c r="AN11" s="113"/>
      <c r="AO11" s="113"/>
      <c r="AP11" s="113"/>
      <c r="AQ11" s="113"/>
      <c r="AR11" s="113"/>
      <c r="AS11" s="113"/>
      <c r="AT11" s="113"/>
      <c r="AU11" s="113"/>
      <c r="AV11" s="113"/>
      <c r="AW11" s="113"/>
      <c r="AX11" s="113"/>
      <c r="AY11" s="113"/>
      <c r="AZ11" s="113"/>
      <c r="BA11" s="113"/>
      <c r="BB11" s="113"/>
      <c r="BC11" s="113"/>
      <c r="BD11" s="113"/>
      <c r="BE11" s="113"/>
      <c r="BF11" s="113"/>
      <c r="BG11" s="113"/>
      <c r="BH11" s="113"/>
      <c r="BI11" s="113"/>
      <c r="BJ11" s="113"/>
      <c r="BK11" s="113"/>
      <c r="BL11" s="113"/>
      <c r="BM11" s="113"/>
      <c r="BN11" s="113"/>
      <c r="BO11" s="113"/>
      <c r="BP11" s="113"/>
      <c r="BQ11" s="113"/>
      <c r="BR11" s="113"/>
      <c r="BS11" s="113"/>
      <c r="BT11" s="113"/>
      <c r="BU11" s="113"/>
      <c r="BV11" s="113"/>
      <c r="BW11" s="113"/>
      <c r="BX11" s="113"/>
      <c r="BY11" s="113"/>
      <c r="BZ11" s="113"/>
      <c r="CA11" s="113"/>
      <c r="CB11" s="113"/>
      <c r="CC11" s="113"/>
      <c r="CD11" s="113"/>
      <c r="CE11" s="113"/>
      <c r="CF11" s="113"/>
      <c r="CG11" s="113"/>
      <c r="CH11" s="113"/>
      <c r="CI11" s="113"/>
      <c r="CJ11" s="113"/>
      <c r="CK11" s="113"/>
      <c r="CL11" s="113"/>
      <c r="CM11" s="113"/>
      <c r="CN11" s="113"/>
      <c r="CO11" s="113"/>
      <c r="CP11" s="113"/>
      <c r="CQ11" s="113"/>
      <c r="CR11" s="113"/>
      <c r="CS11" s="113"/>
      <c r="CT11" s="113"/>
      <c r="CU11" s="113"/>
      <c r="CV11" s="113"/>
      <c r="CW11" s="113"/>
      <c r="CX11" s="113"/>
      <c r="CY11" s="113"/>
      <c r="CZ11" s="113"/>
      <c r="DA11" s="113"/>
      <c r="DB11" s="113"/>
      <c r="DC11" s="113"/>
      <c r="DD11" s="113"/>
      <c r="DE11" s="113"/>
      <c r="DF11" s="113"/>
      <c r="DG11" s="113"/>
      <c r="DH11" s="113"/>
      <c r="DI11" s="113"/>
      <c r="DJ11" s="113"/>
    </row>
    <row r="12" spans="1:114" s="3" customFormat="1" ht="32.1" customHeight="1">
      <c r="A12" s="85" t="s">
        <v>70</v>
      </c>
      <c r="B12" s="52"/>
      <c r="C12" s="53"/>
      <c r="D12" s="53"/>
      <c r="E12" s="53"/>
      <c r="F12" s="53"/>
      <c r="G12" s="45">
        <v>0</v>
      </c>
      <c r="H12" s="45">
        <v>0</v>
      </c>
      <c r="I12" s="45">
        <v>0</v>
      </c>
      <c r="J12" s="38">
        <f t="array" ref="J12">SUM(ROUND(G12:I12,0))</f>
        <v>0</v>
      </c>
      <c r="K12" s="148"/>
      <c r="L12" s="148"/>
      <c r="M12" s="148"/>
      <c r="N12" s="148"/>
      <c r="O12" s="111"/>
      <c r="P12" s="111"/>
      <c r="Q12" s="111"/>
      <c r="R12" s="111"/>
      <c r="S12" s="111"/>
      <c r="T12" s="111"/>
      <c r="U12" s="111"/>
      <c r="V12" s="111"/>
      <c r="W12" s="111"/>
      <c r="X12" s="111"/>
      <c r="Y12" s="111"/>
      <c r="Z12" s="111"/>
      <c r="AA12" s="111"/>
      <c r="AB12" s="111"/>
      <c r="AC12" s="111"/>
      <c r="AD12" s="111"/>
      <c r="AE12" s="111"/>
      <c r="AF12" s="111"/>
      <c r="AG12" s="111"/>
      <c r="AH12" s="111"/>
      <c r="AI12" s="111"/>
      <c r="AJ12" s="111"/>
      <c r="AK12" s="111"/>
      <c r="AL12" s="111"/>
      <c r="AM12" s="111"/>
      <c r="AN12" s="111"/>
      <c r="AO12" s="111"/>
      <c r="AP12" s="111"/>
      <c r="AQ12" s="111"/>
      <c r="AR12" s="111"/>
      <c r="AS12" s="111"/>
      <c r="AT12" s="111"/>
      <c r="AU12" s="111"/>
      <c r="AV12" s="111"/>
      <c r="AW12" s="111"/>
      <c r="AX12" s="111"/>
      <c r="AY12" s="111"/>
      <c r="AZ12" s="111"/>
      <c r="BA12" s="111"/>
      <c r="BB12" s="111"/>
      <c r="BC12" s="111"/>
      <c r="BD12" s="111"/>
      <c r="BE12" s="111"/>
      <c r="BF12" s="111"/>
      <c r="BG12" s="111"/>
      <c r="BH12" s="111"/>
      <c r="BI12" s="111"/>
      <c r="BJ12" s="111"/>
      <c r="BK12" s="111"/>
      <c r="BL12" s="111"/>
      <c r="BM12" s="111"/>
      <c r="BN12" s="111"/>
      <c r="BO12" s="111"/>
      <c r="BP12" s="111"/>
      <c r="BQ12" s="111"/>
      <c r="BR12" s="111"/>
      <c r="BS12" s="111"/>
      <c r="BT12" s="111"/>
      <c r="BU12" s="111"/>
      <c r="BV12" s="111"/>
      <c r="BW12" s="111"/>
      <c r="BX12" s="111"/>
      <c r="BY12" s="111"/>
      <c r="BZ12" s="111"/>
      <c r="CA12" s="111"/>
      <c r="CB12" s="111"/>
      <c r="CC12" s="111"/>
      <c r="CD12" s="111"/>
      <c r="CE12" s="111"/>
      <c r="CF12" s="111"/>
      <c r="CG12" s="111"/>
      <c r="CH12" s="111"/>
      <c r="CI12" s="111"/>
      <c r="CJ12" s="111"/>
      <c r="CK12" s="111"/>
      <c r="CL12" s="111"/>
      <c r="CM12" s="111"/>
      <c r="CN12" s="111"/>
      <c r="CO12" s="111"/>
      <c r="CP12" s="111"/>
      <c r="CQ12" s="111"/>
      <c r="CR12" s="111"/>
      <c r="CS12" s="111"/>
      <c r="CT12" s="111"/>
      <c r="CU12" s="111"/>
      <c r="CV12" s="111"/>
      <c r="CW12" s="111"/>
      <c r="CX12" s="111"/>
      <c r="CY12" s="111"/>
      <c r="CZ12" s="111"/>
      <c r="DA12" s="111"/>
      <c r="DB12" s="111"/>
      <c r="DC12" s="111"/>
      <c r="DD12" s="111"/>
      <c r="DE12" s="111"/>
      <c r="DF12" s="111"/>
      <c r="DG12" s="111"/>
      <c r="DH12" s="111"/>
      <c r="DI12" s="111"/>
      <c r="DJ12" s="111"/>
    </row>
    <row r="13" spans="1:114" s="3" customFormat="1" ht="32.1" customHeight="1">
      <c r="A13" s="85" t="s">
        <v>71</v>
      </c>
      <c r="B13" s="52"/>
      <c r="C13" s="53"/>
      <c r="D13" s="53"/>
      <c r="E13" s="53"/>
      <c r="F13" s="53"/>
      <c r="G13" s="45">
        <v>0</v>
      </c>
      <c r="H13" s="45">
        <v>0</v>
      </c>
      <c r="I13" s="45">
        <v>0</v>
      </c>
      <c r="J13" s="38">
        <f t="array" ref="J13">SUM(ROUND(G13:I13,0))</f>
        <v>0</v>
      </c>
      <c r="K13" s="148"/>
      <c r="L13" s="148"/>
      <c r="M13" s="148"/>
      <c r="N13" s="148"/>
      <c r="O13" s="111"/>
      <c r="P13" s="111"/>
      <c r="Q13" s="111"/>
      <c r="R13" s="111"/>
      <c r="S13" s="111"/>
      <c r="T13" s="111"/>
      <c r="U13" s="111"/>
      <c r="V13" s="111"/>
      <c r="W13" s="111"/>
      <c r="X13" s="111"/>
      <c r="Y13" s="111"/>
      <c r="Z13" s="111"/>
      <c r="AA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11"/>
      <c r="BE13" s="111"/>
      <c r="BF13" s="111"/>
      <c r="BG13" s="111"/>
      <c r="BH13" s="111"/>
      <c r="BI13" s="111"/>
      <c r="BJ13" s="111"/>
      <c r="BK13" s="111"/>
      <c r="BL13" s="111"/>
      <c r="BM13" s="111"/>
      <c r="BN13" s="111"/>
      <c r="BO13" s="111"/>
      <c r="BP13" s="111"/>
      <c r="BQ13" s="111"/>
      <c r="BR13" s="111"/>
      <c r="BS13" s="111"/>
      <c r="BT13" s="111"/>
      <c r="BU13" s="111"/>
      <c r="BV13" s="111"/>
      <c r="BW13" s="111"/>
      <c r="BX13" s="111"/>
      <c r="BY13" s="111"/>
      <c r="BZ13" s="111"/>
      <c r="CA13" s="111"/>
      <c r="CB13" s="111"/>
      <c r="CC13" s="111"/>
      <c r="CD13" s="111"/>
      <c r="CE13" s="111"/>
      <c r="CF13" s="111"/>
      <c r="CG13" s="111"/>
      <c r="CH13" s="111"/>
      <c r="CI13" s="111"/>
      <c r="CJ13" s="111"/>
      <c r="CK13" s="111"/>
      <c r="CL13" s="111"/>
      <c r="CM13" s="111"/>
      <c r="CN13" s="111"/>
      <c r="CO13" s="111"/>
      <c r="CP13" s="111"/>
      <c r="CQ13" s="111"/>
      <c r="CR13" s="111"/>
      <c r="CS13" s="111"/>
      <c r="CT13" s="111"/>
      <c r="CU13" s="111"/>
      <c r="CV13" s="111"/>
      <c r="CW13" s="111"/>
      <c r="CX13" s="111"/>
      <c r="CY13" s="111"/>
      <c r="CZ13" s="111"/>
      <c r="DA13" s="111"/>
      <c r="DB13" s="111"/>
      <c r="DC13" s="111"/>
      <c r="DD13" s="111"/>
      <c r="DE13" s="111"/>
      <c r="DF13" s="111"/>
      <c r="DG13" s="111"/>
      <c r="DH13" s="111"/>
      <c r="DI13" s="111"/>
      <c r="DJ13" s="111"/>
    </row>
    <row r="14" spans="1:114" s="3" customFormat="1" ht="32.1" customHeight="1">
      <c r="A14" s="85" t="s">
        <v>72</v>
      </c>
      <c r="B14" s="52"/>
      <c r="C14" s="53"/>
      <c r="D14" s="53"/>
      <c r="E14" s="53"/>
      <c r="F14" s="53"/>
      <c r="G14" s="45">
        <v>0</v>
      </c>
      <c r="H14" s="45">
        <v>0</v>
      </c>
      <c r="I14" s="45">
        <v>0</v>
      </c>
      <c r="J14" s="38">
        <f t="array" ref="J14">SUM(ROUND(G14:I14,0))</f>
        <v>0</v>
      </c>
      <c r="K14" s="148"/>
      <c r="L14" s="148"/>
      <c r="M14" s="148"/>
      <c r="N14" s="148"/>
      <c r="O14" s="111"/>
      <c r="P14" s="111"/>
      <c r="Q14" s="111"/>
      <c r="R14" s="111"/>
      <c r="S14" s="111"/>
      <c r="T14" s="111"/>
      <c r="U14" s="111"/>
      <c r="V14" s="111"/>
      <c r="W14" s="111"/>
      <c r="X14" s="111"/>
      <c r="Y14" s="111"/>
      <c r="Z14" s="111"/>
      <c r="AA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111"/>
      <c r="CE14" s="111"/>
      <c r="CF14" s="111"/>
      <c r="CG14" s="111"/>
      <c r="CH14" s="111"/>
      <c r="CI14" s="111"/>
      <c r="CJ14" s="111"/>
      <c r="CK14" s="111"/>
      <c r="CL14" s="111"/>
      <c r="CM14" s="111"/>
      <c r="CN14" s="111"/>
      <c r="CO14" s="111"/>
      <c r="CP14" s="111"/>
      <c r="CQ14" s="111"/>
      <c r="CR14" s="111"/>
      <c r="CS14" s="111"/>
      <c r="CT14" s="111"/>
      <c r="CU14" s="111"/>
      <c r="CV14" s="111"/>
      <c r="CW14" s="111"/>
      <c r="CX14" s="111"/>
      <c r="CY14" s="111"/>
      <c r="CZ14" s="111"/>
      <c r="DA14" s="111"/>
      <c r="DB14" s="111"/>
      <c r="DC14" s="111"/>
      <c r="DD14" s="111"/>
      <c r="DE14" s="111"/>
      <c r="DF14" s="111"/>
      <c r="DG14" s="111"/>
      <c r="DH14" s="111"/>
      <c r="DI14" s="111"/>
      <c r="DJ14" s="111"/>
    </row>
    <row r="15" spans="1:114" s="3" customFormat="1" ht="32.1" customHeight="1" thickBot="1">
      <c r="A15" s="85" t="s">
        <v>73</v>
      </c>
      <c r="B15" s="52"/>
      <c r="C15" s="53"/>
      <c r="D15" s="53"/>
      <c r="E15" s="53"/>
      <c r="F15" s="53"/>
      <c r="G15" s="45">
        <v>0</v>
      </c>
      <c r="H15" s="45">
        <v>0</v>
      </c>
      <c r="I15" s="45">
        <v>0</v>
      </c>
      <c r="J15" s="38">
        <f t="array" ref="J15">SUM(ROUND(G15:I15,0))</f>
        <v>0</v>
      </c>
      <c r="K15" s="148"/>
      <c r="L15" s="148"/>
      <c r="M15" s="148"/>
      <c r="N15" s="148"/>
      <c r="O15" s="111"/>
      <c r="P15" s="111"/>
      <c r="Q15" s="111"/>
      <c r="R15" s="111"/>
      <c r="S15" s="111"/>
      <c r="T15" s="111"/>
      <c r="U15" s="111"/>
      <c r="V15" s="111"/>
      <c r="W15" s="111"/>
      <c r="X15" s="111"/>
      <c r="Y15" s="111"/>
      <c r="Z15" s="111"/>
      <c r="AA15" s="111"/>
      <c r="AB15" s="111"/>
      <c r="AC15" s="111"/>
      <c r="AD15" s="111"/>
      <c r="AE15" s="111"/>
      <c r="AF15" s="111"/>
      <c r="AG15" s="111"/>
      <c r="AH15" s="111"/>
      <c r="AI15" s="111"/>
      <c r="AJ15" s="111"/>
      <c r="AK15" s="111"/>
      <c r="AL15" s="111"/>
      <c r="AM15" s="111"/>
      <c r="AN15" s="111"/>
      <c r="AO15" s="111"/>
      <c r="AP15" s="111"/>
      <c r="AQ15" s="111"/>
      <c r="AR15" s="111"/>
      <c r="AS15" s="111"/>
      <c r="AT15" s="111"/>
      <c r="AU15" s="111"/>
      <c r="AV15" s="111"/>
      <c r="AW15" s="111"/>
      <c r="AX15" s="111"/>
      <c r="AY15" s="111"/>
      <c r="AZ15" s="111"/>
      <c r="BA15" s="111"/>
      <c r="BB15" s="111"/>
      <c r="BC15" s="111"/>
      <c r="BD15" s="111"/>
      <c r="BE15" s="111"/>
      <c r="BF15" s="111"/>
      <c r="BG15" s="111"/>
      <c r="BH15" s="111"/>
      <c r="BI15" s="111"/>
      <c r="BJ15" s="111"/>
      <c r="BK15" s="111"/>
      <c r="BL15" s="111"/>
      <c r="BM15" s="111"/>
      <c r="BN15" s="111"/>
      <c r="BO15" s="111"/>
      <c r="BP15" s="111"/>
      <c r="BQ15" s="111"/>
      <c r="BR15" s="111"/>
      <c r="BS15" s="111"/>
      <c r="BT15" s="111"/>
      <c r="BU15" s="111"/>
      <c r="BV15" s="111"/>
      <c r="BW15" s="111"/>
      <c r="BX15" s="111"/>
      <c r="BY15" s="111"/>
      <c r="BZ15" s="111"/>
      <c r="CA15" s="111"/>
      <c r="CB15" s="111"/>
      <c r="CC15" s="111"/>
      <c r="CD15" s="111"/>
      <c r="CE15" s="111"/>
      <c r="CF15" s="111"/>
      <c r="CG15" s="111"/>
      <c r="CH15" s="111"/>
      <c r="CI15" s="111"/>
      <c r="CJ15" s="111"/>
      <c r="CK15" s="111"/>
      <c r="CL15" s="111"/>
      <c r="CM15" s="111"/>
      <c r="CN15" s="111"/>
      <c r="CO15" s="111"/>
      <c r="CP15" s="111"/>
      <c r="CQ15" s="111"/>
      <c r="CR15" s="111"/>
      <c r="CS15" s="111"/>
      <c r="CT15" s="111"/>
      <c r="CU15" s="111"/>
      <c r="CV15" s="111"/>
      <c r="CW15" s="111"/>
      <c r="CX15" s="111"/>
      <c r="CY15" s="111"/>
      <c r="CZ15" s="111"/>
      <c r="DA15" s="111"/>
      <c r="DB15" s="111"/>
      <c r="DC15" s="111"/>
      <c r="DD15" s="111"/>
      <c r="DE15" s="111"/>
      <c r="DF15" s="111"/>
      <c r="DG15" s="111"/>
      <c r="DH15" s="111"/>
      <c r="DI15" s="111"/>
      <c r="DJ15" s="111"/>
    </row>
    <row r="16" spans="1:114" s="3" customFormat="1" ht="32.1" hidden="1" customHeight="1">
      <c r="A16" s="85" t="s">
        <v>74</v>
      </c>
      <c r="B16" s="52"/>
      <c r="C16" s="53"/>
      <c r="D16" s="53"/>
      <c r="E16" s="53"/>
      <c r="F16" s="53"/>
      <c r="G16" s="45">
        <v>0</v>
      </c>
      <c r="H16" s="45">
        <v>0</v>
      </c>
      <c r="I16" s="45">
        <v>0</v>
      </c>
      <c r="J16" s="38">
        <f t="array" ref="J16">SUM(ROUND(G16:I16,0))</f>
        <v>0</v>
      </c>
      <c r="K16" s="148"/>
      <c r="L16" s="148"/>
      <c r="M16" s="148"/>
      <c r="N16" s="148"/>
      <c r="O16" s="111"/>
      <c r="P16" s="111"/>
      <c r="Q16" s="111"/>
      <c r="R16" s="111"/>
      <c r="S16" s="111"/>
      <c r="T16" s="111"/>
      <c r="U16" s="111"/>
      <c r="V16" s="111"/>
      <c r="W16" s="111"/>
      <c r="X16" s="111"/>
      <c r="Y16" s="111"/>
      <c r="Z16" s="111"/>
      <c r="AA16" s="111"/>
      <c r="AB16" s="111"/>
      <c r="AC16" s="111"/>
      <c r="AD16" s="111"/>
      <c r="AE16" s="111"/>
      <c r="AF16" s="111"/>
      <c r="AG16" s="111"/>
      <c r="AH16" s="111"/>
      <c r="AI16" s="111"/>
      <c r="AJ16" s="111"/>
      <c r="AK16" s="111"/>
      <c r="AL16" s="111"/>
      <c r="AM16" s="111"/>
      <c r="AN16" s="111"/>
      <c r="AO16" s="111"/>
      <c r="AP16" s="111"/>
      <c r="AQ16" s="111"/>
      <c r="AR16" s="111"/>
      <c r="AS16" s="111"/>
      <c r="AT16" s="111"/>
      <c r="AU16" s="111"/>
      <c r="AV16" s="111"/>
      <c r="AW16" s="111"/>
      <c r="AX16" s="111"/>
      <c r="AY16" s="111"/>
      <c r="AZ16" s="111"/>
      <c r="BA16" s="111"/>
      <c r="BB16" s="111"/>
      <c r="BC16" s="111"/>
      <c r="BD16" s="111"/>
      <c r="BE16" s="111"/>
      <c r="BF16" s="111"/>
      <c r="BG16" s="111"/>
      <c r="BH16" s="111"/>
      <c r="BI16" s="111"/>
      <c r="BJ16" s="111"/>
      <c r="BK16" s="111"/>
      <c r="BL16" s="111"/>
      <c r="BM16" s="111"/>
      <c r="BN16" s="111"/>
      <c r="BO16" s="111"/>
      <c r="BP16" s="111"/>
      <c r="BQ16" s="111"/>
      <c r="BR16" s="111"/>
      <c r="BS16" s="111"/>
      <c r="BT16" s="111"/>
      <c r="BU16" s="111"/>
      <c r="BV16" s="111"/>
      <c r="BW16" s="111"/>
      <c r="BX16" s="111"/>
      <c r="BY16" s="111"/>
      <c r="BZ16" s="111"/>
      <c r="CA16" s="111"/>
      <c r="CB16" s="111"/>
      <c r="CC16" s="111"/>
      <c r="CD16" s="111"/>
      <c r="CE16" s="111"/>
      <c r="CF16" s="111"/>
      <c r="CG16" s="111"/>
      <c r="CH16" s="111"/>
      <c r="CI16" s="111"/>
      <c r="CJ16" s="111"/>
      <c r="CK16" s="111"/>
      <c r="CL16" s="111"/>
      <c r="CM16" s="111"/>
      <c r="CN16" s="111"/>
      <c r="CO16" s="111"/>
      <c r="CP16" s="111"/>
      <c r="CQ16" s="111"/>
      <c r="CR16" s="111"/>
      <c r="CS16" s="111"/>
      <c r="CT16" s="111"/>
      <c r="CU16" s="111"/>
      <c r="CV16" s="111"/>
      <c r="CW16" s="111"/>
      <c r="CX16" s="111"/>
      <c r="CY16" s="111"/>
      <c r="CZ16" s="111"/>
      <c r="DA16" s="111"/>
      <c r="DB16" s="111"/>
      <c r="DC16" s="111"/>
      <c r="DD16" s="111"/>
      <c r="DE16" s="111"/>
      <c r="DF16" s="111"/>
      <c r="DG16" s="111"/>
      <c r="DH16" s="111"/>
      <c r="DI16" s="111"/>
      <c r="DJ16" s="111"/>
    </row>
    <row r="17" spans="1:114" s="3" customFormat="1" ht="32.1" hidden="1" customHeight="1">
      <c r="A17" s="85" t="s">
        <v>75</v>
      </c>
      <c r="B17" s="52"/>
      <c r="C17" s="53"/>
      <c r="D17" s="53"/>
      <c r="E17" s="53"/>
      <c r="F17" s="53"/>
      <c r="G17" s="45">
        <v>0</v>
      </c>
      <c r="H17" s="45">
        <v>0</v>
      </c>
      <c r="I17" s="45">
        <v>0</v>
      </c>
      <c r="J17" s="38">
        <f t="array" ref="J17">SUM(ROUND(G17:I17,0))</f>
        <v>0</v>
      </c>
      <c r="K17" s="148"/>
      <c r="L17" s="148"/>
      <c r="M17" s="148"/>
      <c r="N17" s="148"/>
      <c r="O17" s="111"/>
      <c r="P17" s="111"/>
      <c r="Q17" s="111"/>
      <c r="R17" s="111"/>
      <c r="S17" s="111"/>
      <c r="T17" s="111"/>
      <c r="U17" s="111"/>
      <c r="V17" s="111"/>
      <c r="W17" s="111"/>
      <c r="X17" s="111"/>
      <c r="Y17" s="111"/>
      <c r="Z17" s="111"/>
      <c r="AA17" s="111"/>
      <c r="AB17" s="111"/>
      <c r="AC17" s="111"/>
      <c r="AD17" s="111"/>
      <c r="AE17" s="111"/>
      <c r="AF17" s="111"/>
      <c r="AG17" s="111"/>
      <c r="AH17" s="111"/>
      <c r="AI17" s="111"/>
      <c r="AJ17" s="111"/>
      <c r="AK17" s="111"/>
      <c r="AL17" s="111"/>
      <c r="AM17" s="111"/>
      <c r="AN17" s="111"/>
      <c r="AO17" s="111"/>
      <c r="AP17" s="111"/>
      <c r="AQ17" s="111"/>
      <c r="AR17" s="111"/>
      <c r="AS17" s="111"/>
      <c r="AT17" s="111"/>
      <c r="AU17" s="111"/>
      <c r="AV17" s="111"/>
      <c r="AW17" s="111"/>
      <c r="AX17" s="111"/>
      <c r="AY17" s="111"/>
      <c r="AZ17" s="111"/>
      <c r="BA17" s="111"/>
      <c r="BB17" s="111"/>
      <c r="BC17" s="111"/>
      <c r="BD17" s="111"/>
      <c r="BE17" s="111"/>
      <c r="BF17" s="111"/>
      <c r="BG17" s="111"/>
      <c r="BH17" s="111"/>
      <c r="BI17" s="111"/>
      <c r="BJ17" s="111"/>
      <c r="BK17" s="111"/>
      <c r="BL17" s="111"/>
      <c r="BM17" s="111"/>
      <c r="BN17" s="111"/>
      <c r="BO17" s="111"/>
      <c r="BP17" s="111"/>
      <c r="BQ17" s="111"/>
      <c r="BR17" s="111"/>
      <c r="BS17" s="111"/>
      <c r="BT17" s="111"/>
      <c r="BU17" s="111"/>
      <c r="BV17" s="111"/>
      <c r="BW17" s="111"/>
      <c r="BX17" s="111"/>
      <c r="BY17" s="111"/>
      <c r="BZ17" s="111"/>
      <c r="CA17" s="111"/>
      <c r="CB17" s="111"/>
      <c r="CC17" s="111"/>
      <c r="CD17" s="111"/>
      <c r="CE17" s="111"/>
      <c r="CF17" s="111"/>
      <c r="CG17" s="111"/>
      <c r="CH17" s="111"/>
      <c r="CI17" s="111"/>
      <c r="CJ17" s="111"/>
      <c r="CK17" s="111"/>
      <c r="CL17" s="111"/>
      <c r="CM17" s="111"/>
      <c r="CN17" s="111"/>
      <c r="CO17" s="111"/>
      <c r="CP17" s="111"/>
      <c r="CQ17" s="111"/>
      <c r="CR17" s="111"/>
      <c r="CS17" s="111"/>
      <c r="CT17" s="111"/>
      <c r="CU17" s="111"/>
      <c r="CV17" s="111"/>
      <c r="CW17" s="111"/>
      <c r="CX17" s="111"/>
      <c r="CY17" s="111"/>
      <c r="CZ17" s="111"/>
      <c r="DA17" s="111"/>
      <c r="DB17" s="111"/>
      <c r="DC17" s="111"/>
      <c r="DD17" s="111"/>
      <c r="DE17" s="111"/>
      <c r="DF17" s="111"/>
      <c r="DG17" s="111"/>
      <c r="DH17" s="111"/>
      <c r="DI17" s="111"/>
      <c r="DJ17" s="111"/>
    </row>
    <row r="18" spans="1:114" s="3" customFormat="1" ht="32.1" hidden="1" customHeight="1">
      <c r="A18" s="85" t="s">
        <v>76</v>
      </c>
      <c r="B18" s="52"/>
      <c r="C18" s="53"/>
      <c r="D18" s="53"/>
      <c r="E18" s="53"/>
      <c r="F18" s="53"/>
      <c r="G18" s="45">
        <v>0</v>
      </c>
      <c r="H18" s="45">
        <v>0</v>
      </c>
      <c r="I18" s="45">
        <v>0</v>
      </c>
      <c r="J18" s="38">
        <f t="array" ref="J18">SUM(ROUND(G18:I18,0))</f>
        <v>0</v>
      </c>
      <c r="K18" s="148"/>
      <c r="L18" s="148"/>
      <c r="M18" s="148"/>
      <c r="N18" s="148"/>
      <c r="O18" s="111"/>
      <c r="P18" s="111"/>
      <c r="Q18" s="111"/>
      <c r="R18" s="111"/>
      <c r="S18" s="111"/>
      <c r="T18" s="111"/>
      <c r="U18" s="111"/>
      <c r="V18" s="111"/>
      <c r="W18" s="111"/>
      <c r="X18" s="111"/>
      <c r="Y18" s="111"/>
      <c r="Z18" s="111"/>
      <c r="AA18" s="111"/>
      <c r="AB18" s="111"/>
      <c r="AC18" s="111"/>
      <c r="AD18" s="111"/>
      <c r="AE18" s="111"/>
      <c r="AF18" s="111"/>
      <c r="AG18" s="111"/>
      <c r="AH18" s="111"/>
      <c r="AI18" s="111"/>
      <c r="AJ18" s="111"/>
      <c r="AK18" s="111"/>
      <c r="AL18" s="111"/>
      <c r="AM18" s="111"/>
      <c r="AN18" s="111"/>
      <c r="AO18" s="111"/>
      <c r="AP18" s="111"/>
      <c r="AQ18" s="111"/>
      <c r="AR18" s="111"/>
      <c r="AS18" s="111"/>
      <c r="AT18" s="111"/>
      <c r="AU18" s="111"/>
      <c r="AV18" s="111"/>
      <c r="AW18" s="111"/>
      <c r="AX18" s="111"/>
      <c r="AY18" s="111"/>
      <c r="AZ18" s="111"/>
      <c r="BA18" s="111"/>
      <c r="BB18" s="111"/>
      <c r="BC18" s="111"/>
      <c r="BD18" s="111"/>
      <c r="BE18" s="111"/>
      <c r="BF18" s="111"/>
      <c r="BG18" s="111"/>
      <c r="BH18" s="111"/>
      <c r="BI18" s="111"/>
      <c r="BJ18" s="111"/>
      <c r="BK18" s="111"/>
      <c r="BL18" s="111"/>
      <c r="BM18" s="111"/>
      <c r="BN18" s="111"/>
      <c r="BO18" s="111"/>
      <c r="BP18" s="111"/>
      <c r="BQ18" s="111"/>
      <c r="BR18" s="111"/>
      <c r="BS18" s="111"/>
      <c r="BT18" s="111"/>
      <c r="BU18" s="111"/>
      <c r="BV18" s="111"/>
      <c r="BW18" s="111"/>
      <c r="BX18" s="111"/>
      <c r="BY18" s="111"/>
      <c r="BZ18" s="111"/>
      <c r="CA18" s="111"/>
      <c r="CB18" s="111"/>
      <c r="CC18" s="111"/>
      <c r="CD18" s="111"/>
      <c r="CE18" s="111"/>
      <c r="CF18" s="111"/>
      <c r="CG18" s="111"/>
      <c r="CH18" s="111"/>
      <c r="CI18" s="111"/>
      <c r="CJ18" s="111"/>
      <c r="CK18" s="111"/>
      <c r="CL18" s="111"/>
      <c r="CM18" s="111"/>
      <c r="CN18" s="111"/>
      <c r="CO18" s="111"/>
      <c r="CP18" s="111"/>
      <c r="CQ18" s="111"/>
      <c r="CR18" s="111"/>
      <c r="CS18" s="111"/>
      <c r="CT18" s="111"/>
      <c r="CU18" s="111"/>
      <c r="CV18" s="111"/>
      <c r="CW18" s="111"/>
      <c r="CX18" s="111"/>
      <c r="CY18" s="111"/>
      <c r="CZ18" s="111"/>
      <c r="DA18" s="111"/>
      <c r="DB18" s="111"/>
      <c r="DC18" s="111"/>
      <c r="DD18" s="111"/>
      <c r="DE18" s="111"/>
      <c r="DF18" s="111"/>
      <c r="DG18" s="111"/>
      <c r="DH18" s="111"/>
      <c r="DI18" s="111"/>
      <c r="DJ18" s="111"/>
    </row>
    <row r="19" spans="1:114" s="3" customFormat="1" ht="32.1" hidden="1" customHeight="1">
      <c r="A19" s="85" t="s">
        <v>77</v>
      </c>
      <c r="B19" s="52"/>
      <c r="C19" s="53"/>
      <c r="D19" s="53"/>
      <c r="E19" s="53"/>
      <c r="F19" s="53"/>
      <c r="G19" s="45">
        <v>0</v>
      </c>
      <c r="H19" s="45">
        <v>0</v>
      </c>
      <c r="I19" s="45">
        <v>0</v>
      </c>
      <c r="J19" s="38">
        <f t="array" ref="J19">SUM(ROUND(G19:I19,0))</f>
        <v>0</v>
      </c>
      <c r="K19" s="148"/>
      <c r="L19" s="148"/>
      <c r="M19" s="148"/>
      <c r="N19" s="148"/>
      <c r="O19" s="111"/>
      <c r="P19" s="111"/>
      <c r="Q19" s="111"/>
      <c r="R19" s="111"/>
      <c r="S19" s="111"/>
      <c r="T19" s="111"/>
      <c r="U19" s="111"/>
      <c r="V19" s="111"/>
      <c r="W19" s="111"/>
      <c r="X19" s="111"/>
      <c r="Y19" s="111"/>
      <c r="Z19" s="111"/>
      <c r="AA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1"/>
      <c r="BA19" s="111"/>
      <c r="BB19" s="111"/>
      <c r="BC19" s="111"/>
      <c r="BD19" s="111"/>
      <c r="BE19" s="111"/>
      <c r="BF19" s="111"/>
      <c r="BG19" s="111"/>
      <c r="BH19" s="111"/>
      <c r="BI19" s="111"/>
      <c r="BJ19" s="111"/>
      <c r="BK19" s="111"/>
      <c r="BL19" s="111"/>
      <c r="BM19" s="111"/>
      <c r="BN19" s="111"/>
      <c r="BO19" s="111"/>
      <c r="BP19" s="111"/>
      <c r="BQ19" s="111"/>
      <c r="BR19" s="111"/>
      <c r="BS19" s="111"/>
      <c r="BT19" s="111"/>
      <c r="BU19" s="111"/>
      <c r="BV19" s="111"/>
      <c r="BW19" s="111"/>
      <c r="BX19" s="111"/>
      <c r="BY19" s="111"/>
      <c r="BZ19" s="111"/>
      <c r="CA19" s="111"/>
      <c r="CB19" s="111"/>
      <c r="CC19" s="111"/>
      <c r="CD19" s="111"/>
      <c r="CE19" s="111"/>
      <c r="CF19" s="111"/>
      <c r="CG19" s="111"/>
      <c r="CH19" s="111"/>
      <c r="CI19" s="111"/>
      <c r="CJ19" s="111"/>
      <c r="CK19" s="111"/>
      <c r="CL19" s="111"/>
      <c r="CM19" s="111"/>
      <c r="CN19" s="111"/>
      <c r="CO19" s="111"/>
      <c r="CP19" s="111"/>
      <c r="CQ19" s="111"/>
      <c r="CR19" s="111"/>
      <c r="CS19" s="111"/>
      <c r="CT19" s="111"/>
      <c r="CU19" s="111"/>
      <c r="CV19" s="111"/>
      <c r="CW19" s="111"/>
      <c r="CX19" s="111"/>
      <c r="CY19" s="111"/>
      <c r="CZ19" s="111"/>
      <c r="DA19" s="111"/>
      <c r="DB19" s="111"/>
      <c r="DC19" s="111"/>
      <c r="DD19" s="111"/>
      <c r="DE19" s="111"/>
      <c r="DF19" s="111"/>
      <c r="DG19" s="111"/>
      <c r="DH19" s="111"/>
      <c r="DI19" s="111"/>
      <c r="DJ19" s="111"/>
    </row>
    <row r="20" spans="1:114" s="3" customFormat="1" ht="32.1" hidden="1" customHeight="1">
      <c r="A20" s="85" t="s">
        <v>78</v>
      </c>
      <c r="B20" s="52"/>
      <c r="C20" s="53"/>
      <c r="D20" s="53"/>
      <c r="E20" s="53"/>
      <c r="F20" s="53"/>
      <c r="G20" s="45">
        <v>0</v>
      </c>
      <c r="H20" s="45">
        <v>0</v>
      </c>
      <c r="I20" s="45">
        <v>0</v>
      </c>
      <c r="J20" s="38">
        <f t="array" ref="J20">SUM(ROUND(G20:I20,0))</f>
        <v>0</v>
      </c>
      <c r="K20" s="148"/>
      <c r="L20" s="148"/>
      <c r="M20" s="148"/>
      <c r="N20" s="148"/>
      <c r="O20" s="111"/>
      <c r="P20" s="111"/>
      <c r="Q20" s="111"/>
      <c r="R20" s="111"/>
      <c r="S20" s="111"/>
      <c r="T20" s="111"/>
      <c r="U20" s="111"/>
      <c r="V20" s="111"/>
      <c r="W20" s="111"/>
      <c r="X20" s="111"/>
      <c r="Y20" s="111"/>
      <c r="Z20" s="111"/>
      <c r="AA20" s="111"/>
      <c r="AB20" s="111"/>
      <c r="AC20" s="111"/>
      <c r="AD20" s="111"/>
      <c r="AE20" s="111"/>
      <c r="AF20" s="111"/>
      <c r="AG20" s="111"/>
      <c r="AH20" s="111"/>
      <c r="AI20" s="111"/>
      <c r="AJ20" s="111"/>
      <c r="AK20" s="111"/>
      <c r="AL20" s="111"/>
      <c r="AM20" s="111"/>
      <c r="AN20" s="111"/>
      <c r="AO20" s="111"/>
      <c r="AP20" s="111"/>
      <c r="AQ20" s="111"/>
      <c r="AR20" s="111"/>
      <c r="AS20" s="111"/>
      <c r="AT20" s="111"/>
      <c r="AU20" s="111"/>
      <c r="AV20" s="111"/>
      <c r="AW20" s="111"/>
      <c r="AX20" s="111"/>
      <c r="AY20" s="111"/>
      <c r="AZ20" s="111"/>
      <c r="BA20" s="111"/>
      <c r="BB20" s="111"/>
      <c r="BC20" s="111"/>
      <c r="BD20" s="111"/>
      <c r="BE20" s="111"/>
      <c r="BF20" s="111"/>
      <c r="BG20" s="111"/>
      <c r="BH20" s="111"/>
      <c r="BI20" s="111"/>
      <c r="BJ20" s="111"/>
      <c r="BK20" s="111"/>
      <c r="BL20" s="111"/>
      <c r="BM20" s="111"/>
      <c r="BN20" s="111"/>
      <c r="BO20" s="111"/>
      <c r="BP20" s="111"/>
      <c r="BQ20" s="111"/>
      <c r="BR20" s="111"/>
      <c r="BS20" s="111"/>
      <c r="BT20" s="111"/>
      <c r="BU20" s="111"/>
      <c r="BV20" s="111"/>
      <c r="BW20" s="111"/>
      <c r="BX20" s="111"/>
      <c r="BY20" s="111"/>
      <c r="BZ20" s="111"/>
      <c r="CA20" s="111"/>
      <c r="CB20" s="111"/>
      <c r="CC20" s="111"/>
      <c r="CD20" s="111"/>
      <c r="CE20" s="111"/>
      <c r="CF20" s="111"/>
      <c r="CG20" s="111"/>
      <c r="CH20" s="111"/>
      <c r="CI20" s="111"/>
      <c r="CJ20" s="111"/>
      <c r="CK20" s="111"/>
      <c r="CL20" s="111"/>
      <c r="CM20" s="111"/>
      <c r="CN20" s="111"/>
      <c r="CO20" s="111"/>
      <c r="CP20" s="111"/>
      <c r="CQ20" s="111"/>
      <c r="CR20" s="111"/>
      <c r="CS20" s="111"/>
      <c r="CT20" s="111"/>
      <c r="CU20" s="111"/>
      <c r="CV20" s="111"/>
      <c r="CW20" s="111"/>
      <c r="CX20" s="111"/>
      <c r="CY20" s="111"/>
      <c r="CZ20" s="111"/>
      <c r="DA20" s="111"/>
      <c r="DB20" s="111"/>
      <c r="DC20" s="111"/>
      <c r="DD20" s="111"/>
      <c r="DE20" s="111"/>
      <c r="DF20" s="111"/>
      <c r="DG20" s="111"/>
      <c r="DH20" s="111"/>
      <c r="DI20" s="111"/>
      <c r="DJ20" s="111"/>
    </row>
    <row r="21" spans="1:114" s="3" customFormat="1" ht="32.1" hidden="1" customHeight="1">
      <c r="A21" s="85" t="s">
        <v>79</v>
      </c>
      <c r="B21" s="52"/>
      <c r="C21" s="53"/>
      <c r="D21" s="53"/>
      <c r="E21" s="53"/>
      <c r="F21" s="53"/>
      <c r="G21" s="45">
        <v>0</v>
      </c>
      <c r="H21" s="45">
        <v>0</v>
      </c>
      <c r="I21" s="45">
        <v>0</v>
      </c>
      <c r="J21" s="38">
        <f t="array" ref="J21">SUM(ROUND(G21:I21,0))</f>
        <v>0</v>
      </c>
      <c r="K21" s="148"/>
      <c r="L21" s="148"/>
      <c r="M21" s="148"/>
      <c r="N21" s="148"/>
      <c r="O21" s="111"/>
      <c r="P21" s="111"/>
      <c r="Q21" s="111"/>
      <c r="R21" s="111"/>
      <c r="S21" s="111"/>
      <c r="T21" s="111"/>
      <c r="U21" s="111"/>
      <c r="V21" s="111"/>
      <c r="W21" s="111"/>
      <c r="X21" s="111"/>
      <c r="Y21" s="111"/>
      <c r="Z21" s="111"/>
      <c r="AA21" s="111"/>
      <c r="AB21" s="111"/>
      <c r="AC21" s="111"/>
      <c r="AD21" s="111"/>
      <c r="AE21" s="111"/>
      <c r="AF21" s="111"/>
      <c r="AG21" s="111"/>
      <c r="AH21" s="111"/>
      <c r="AI21" s="111"/>
      <c r="AJ21" s="111"/>
      <c r="AK21" s="111"/>
      <c r="AL21" s="111"/>
      <c r="AM21" s="111"/>
      <c r="AN21" s="111"/>
      <c r="AO21" s="111"/>
      <c r="AP21" s="111"/>
      <c r="AQ21" s="111"/>
      <c r="AR21" s="111"/>
      <c r="AS21" s="111"/>
      <c r="AT21" s="111"/>
      <c r="AU21" s="111"/>
      <c r="AV21" s="111"/>
      <c r="AW21" s="111"/>
      <c r="AX21" s="111"/>
      <c r="AY21" s="111"/>
      <c r="AZ21" s="111"/>
      <c r="BA21" s="111"/>
      <c r="BB21" s="111"/>
      <c r="BC21" s="111"/>
      <c r="BD21" s="111"/>
      <c r="BE21" s="111"/>
      <c r="BF21" s="111"/>
      <c r="BG21" s="111"/>
      <c r="BH21" s="111"/>
      <c r="BI21" s="111"/>
      <c r="BJ21" s="111"/>
      <c r="BK21" s="111"/>
      <c r="BL21" s="111"/>
      <c r="BM21" s="111"/>
      <c r="BN21" s="111"/>
      <c r="BO21" s="111"/>
      <c r="BP21" s="111"/>
      <c r="BQ21" s="111"/>
      <c r="BR21" s="111"/>
      <c r="BS21" s="111"/>
      <c r="BT21" s="111"/>
      <c r="BU21" s="111"/>
      <c r="BV21" s="111"/>
      <c r="BW21" s="111"/>
      <c r="BX21" s="111"/>
      <c r="BY21" s="111"/>
      <c r="BZ21" s="111"/>
      <c r="CA21" s="111"/>
      <c r="CB21" s="111"/>
      <c r="CC21" s="111"/>
      <c r="CD21" s="111"/>
      <c r="CE21" s="111"/>
      <c r="CF21" s="111"/>
      <c r="CG21" s="111"/>
      <c r="CH21" s="111"/>
      <c r="CI21" s="111"/>
      <c r="CJ21" s="111"/>
      <c r="CK21" s="111"/>
      <c r="CL21" s="111"/>
      <c r="CM21" s="111"/>
      <c r="CN21" s="111"/>
      <c r="CO21" s="111"/>
      <c r="CP21" s="111"/>
      <c r="CQ21" s="111"/>
      <c r="CR21" s="111"/>
      <c r="CS21" s="111"/>
      <c r="CT21" s="111"/>
      <c r="CU21" s="111"/>
      <c r="CV21" s="111"/>
      <c r="CW21" s="111"/>
      <c r="CX21" s="111"/>
      <c r="CY21" s="111"/>
      <c r="CZ21" s="111"/>
      <c r="DA21" s="111"/>
      <c r="DB21" s="111"/>
      <c r="DC21" s="111"/>
      <c r="DD21" s="111"/>
      <c r="DE21" s="111"/>
      <c r="DF21" s="111"/>
      <c r="DG21" s="111"/>
      <c r="DH21" s="111"/>
      <c r="DI21" s="111"/>
      <c r="DJ21" s="111"/>
    </row>
    <row r="22" spans="1:114" s="3" customFormat="1" ht="32.1" hidden="1" customHeight="1">
      <c r="A22" s="85" t="s">
        <v>80</v>
      </c>
      <c r="B22" s="52"/>
      <c r="C22" s="53"/>
      <c r="D22" s="53"/>
      <c r="E22" s="53"/>
      <c r="F22" s="53"/>
      <c r="G22" s="45">
        <v>0</v>
      </c>
      <c r="H22" s="45">
        <v>0</v>
      </c>
      <c r="I22" s="45">
        <v>0</v>
      </c>
      <c r="J22" s="38">
        <f t="array" ref="J22">SUM(ROUND(G22:I22,0))</f>
        <v>0</v>
      </c>
      <c r="K22" s="148"/>
      <c r="L22" s="148"/>
      <c r="M22" s="148"/>
      <c r="N22" s="148"/>
      <c r="O22" s="111"/>
      <c r="P22" s="111"/>
      <c r="Q22" s="111"/>
      <c r="R22" s="111"/>
      <c r="S22" s="111"/>
      <c r="T22" s="111"/>
      <c r="U22" s="111"/>
      <c r="V22" s="111"/>
      <c r="W22" s="111"/>
      <c r="X22" s="111"/>
      <c r="Y22" s="111"/>
      <c r="Z22" s="111"/>
      <c r="AA22" s="111"/>
      <c r="AB22" s="111"/>
      <c r="AC22" s="111"/>
      <c r="AD22" s="111"/>
      <c r="AE22" s="111"/>
      <c r="AF22" s="111"/>
      <c r="AG22" s="111"/>
      <c r="AH22" s="111"/>
      <c r="AI22" s="111"/>
      <c r="AJ22" s="111"/>
      <c r="AK22" s="111"/>
      <c r="AL22" s="111"/>
      <c r="AM22" s="111"/>
      <c r="AN22" s="111"/>
      <c r="AO22" s="111"/>
      <c r="AP22" s="111"/>
      <c r="AQ22" s="111"/>
      <c r="AR22" s="111"/>
      <c r="AS22" s="111"/>
      <c r="AT22" s="111"/>
      <c r="AU22" s="111"/>
      <c r="AV22" s="111"/>
      <c r="AW22" s="111"/>
      <c r="AX22" s="111"/>
      <c r="AY22" s="111"/>
      <c r="AZ22" s="111"/>
      <c r="BA22" s="111"/>
      <c r="BB22" s="111"/>
      <c r="BC22" s="111"/>
      <c r="BD22" s="111"/>
      <c r="BE22" s="111"/>
      <c r="BF22" s="111"/>
      <c r="BG22" s="111"/>
      <c r="BH22" s="111"/>
      <c r="BI22" s="111"/>
      <c r="BJ22" s="111"/>
      <c r="BK22" s="111"/>
      <c r="BL22" s="111"/>
      <c r="BM22" s="111"/>
      <c r="BN22" s="111"/>
      <c r="BO22" s="111"/>
      <c r="BP22" s="111"/>
      <c r="BQ22" s="111"/>
      <c r="BR22" s="111"/>
      <c r="BS22" s="111"/>
      <c r="BT22" s="111"/>
      <c r="BU22" s="111"/>
      <c r="BV22" s="111"/>
      <c r="BW22" s="111"/>
      <c r="BX22" s="111"/>
      <c r="BY22" s="111"/>
      <c r="BZ22" s="111"/>
      <c r="CA22" s="111"/>
      <c r="CB22" s="111"/>
      <c r="CC22" s="111"/>
      <c r="CD22" s="111"/>
      <c r="CE22" s="111"/>
      <c r="CF22" s="111"/>
      <c r="CG22" s="111"/>
      <c r="CH22" s="111"/>
      <c r="CI22" s="111"/>
      <c r="CJ22" s="111"/>
      <c r="CK22" s="111"/>
      <c r="CL22" s="111"/>
      <c r="CM22" s="111"/>
      <c r="CN22" s="111"/>
      <c r="CO22" s="111"/>
      <c r="CP22" s="111"/>
      <c r="CQ22" s="111"/>
      <c r="CR22" s="111"/>
      <c r="CS22" s="111"/>
      <c r="CT22" s="111"/>
      <c r="CU22" s="111"/>
      <c r="CV22" s="111"/>
      <c r="CW22" s="111"/>
      <c r="CX22" s="111"/>
      <c r="CY22" s="111"/>
      <c r="CZ22" s="111"/>
      <c r="DA22" s="111"/>
      <c r="DB22" s="111"/>
      <c r="DC22" s="111"/>
      <c r="DD22" s="111"/>
      <c r="DE22" s="111"/>
      <c r="DF22" s="111"/>
      <c r="DG22" s="111"/>
      <c r="DH22" s="111"/>
      <c r="DI22" s="111"/>
      <c r="DJ22" s="111"/>
    </row>
    <row r="23" spans="1:114" s="3" customFormat="1" ht="32.1" hidden="1" customHeight="1">
      <c r="A23" s="85" t="s">
        <v>81</v>
      </c>
      <c r="B23" s="52"/>
      <c r="C23" s="53"/>
      <c r="D23" s="53"/>
      <c r="E23" s="53"/>
      <c r="F23" s="53"/>
      <c r="G23" s="45">
        <v>0</v>
      </c>
      <c r="H23" s="45">
        <v>0</v>
      </c>
      <c r="I23" s="45">
        <v>0</v>
      </c>
      <c r="J23" s="38">
        <f t="array" ref="J23">SUM(ROUND(G23:I23,0))</f>
        <v>0</v>
      </c>
      <c r="K23" s="148"/>
      <c r="L23" s="148"/>
      <c r="M23" s="148"/>
      <c r="N23" s="148"/>
      <c r="O23" s="111"/>
      <c r="P23" s="111"/>
      <c r="Q23" s="111"/>
      <c r="R23" s="111"/>
      <c r="S23" s="111"/>
      <c r="T23" s="111"/>
      <c r="U23" s="111"/>
      <c r="V23" s="111"/>
      <c r="W23" s="111"/>
      <c r="X23" s="111"/>
      <c r="Y23" s="111"/>
      <c r="Z23" s="111"/>
      <c r="AA23" s="111"/>
      <c r="AB23" s="111"/>
      <c r="AC23" s="111"/>
      <c r="AD23" s="111"/>
      <c r="AE23" s="111"/>
      <c r="AF23" s="111"/>
      <c r="AG23" s="111"/>
      <c r="AH23" s="111"/>
      <c r="AI23" s="111"/>
      <c r="AJ23" s="111"/>
      <c r="AK23" s="111"/>
      <c r="AL23" s="111"/>
      <c r="AM23" s="111"/>
      <c r="AN23" s="111"/>
      <c r="AO23" s="111"/>
      <c r="AP23" s="111"/>
      <c r="AQ23" s="111"/>
      <c r="AR23" s="111"/>
      <c r="AS23" s="111"/>
      <c r="AT23" s="111"/>
      <c r="AU23" s="111"/>
      <c r="AV23" s="111"/>
      <c r="AW23" s="111"/>
      <c r="AX23" s="111"/>
      <c r="AY23" s="111"/>
      <c r="AZ23" s="111"/>
      <c r="BA23" s="111"/>
      <c r="BB23" s="111"/>
      <c r="BC23" s="111"/>
      <c r="BD23" s="111"/>
      <c r="BE23" s="111"/>
      <c r="BF23" s="111"/>
      <c r="BG23" s="111"/>
      <c r="BH23" s="111"/>
      <c r="BI23" s="111"/>
      <c r="BJ23" s="111"/>
      <c r="BK23" s="111"/>
      <c r="BL23" s="111"/>
      <c r="BM23" s="111"/>
      <c r="BN23" s="111"/>
      <c r="BO23" s="111"/>
      <c r="BP23" s="111"/>
      <c r="BQ23" s="111"/>
      <c r="BR23" s="111"/>
      <c r="BS23" s="111"/>
      <c r="BT23" s="111"/>
      <c r="BU23" s="111"/>
      <c r="BV23" s="111"/>
      <c r="BW23" s="111"/>
      <c r="BX23" s="111"/>
      <c r="BY23" s="111"/>
      <c r="BZ23" s="111"/>
      <c r="CA23" s="111"/>
      <c r="CB23" s="111"/>
      <c r="CC23" s="111"/>
      <c r="CD23" s="111"/>
      <c r="CE23" s="111"/>
      <c r="CF23" s="111"/>
      <c r="CG23" s="111"/>
      <c r="CH23" s="111"/>
      <c r="CI23" s="111"/>
      <c r="CJ23" s="111"/>
      <c r="CK23" s="111"/>
      <c r="CL23" s="111"/>
      <c r="CM23" s="111"/>
      <c r="CN23" s="111"/>
      <c r="CO23" s="111"/>
      <c r="CP23" s="111"/>
      <c r="CQ23" s="111"/>
      <c r="CR23" s="111"/>
      <c r="CS23" s="111"/>
      <c r="CT23" s="111"/>
      <c r="CU23" s="111"/>
      <c r="CV23" s="111"/>
      <c r="CW23" s="111"/>
      <c r="CX23" s="111"/>
      <c r="CY23" s="111"/>
      <c r="CZ23" s="111"/>
      <c r="DA23" s="111"/>
      <c r="DB23" s="111"/>
      <c r="DC23" s="111"/>
      <c r="DD23" s="111"/>
      <c r="DE23" s="111"/>
      <c r="DF23" s="111"/>
      <c r="DG23" s="111"/>
      <c r="DH23" s="111"/>
      <c r="DI23" s="111"/>
      <c r="DJ23" s="111"/>
    </row>
    <row r="24" spans="1:114" s="3" customFormat="1" ht="32.1" hidden="1" customHeight="1">
      <c r="A24" s="85" t="s">
        <v>82</v>
      </c>
      <c r="B24" s="52"/>
      <c r="C24" s="53"/>
      <c r="D24" s="53"/>
      <c r="E24" s="53"/>
      <c r="F24" s="53"/>
      <c r="G24" s="45">
        <v>0</v>
      </c>
      <c r="H24" s="45">
        <v>0</v>
      </c>
      <c r="I24" s="45">
        <v>0</v>
      </c>
      <c r="J24" s="38">
        <f t="array" ref="J24">SUM(ROUND(G24:I24,0))</f>
        <v>0</v>
      </c>
      <c r="K24" s="148"/>
      <c r="L24" s="148"/>
      <c r="M24" s="148"/>
      <c r="N24" s="148"/>
      <c r="O24" s="111"/>
      <c r="P24" s="111"/>
      <c r="Q24" s="111"/>
      <c r="R24" s="111"/>
      <c r="S24" s="111"/>
      <c r="T24" s="111"/>
      <c r="U24" s="111"/>
      <c r="V24" s="111"/>
      <c r="W24" s="111"/>
      <c r="X24" s="111"/>
      <c r="Y24" s="111"/>
      <c r="Z24" s="111"/>
      <c r="AA24" s="111"/>
      <c r="AB24" s="111"/>
      <c r="AC24" s="111"/>
      <c r="AD24" s="111"/>
      <c r="AE24" s="111"/>
      <c r="AF24" s="111"/>
      <c r="AG24" s="111"/>
      <c r="AH24" s="111"/>
      <c r="AI24" s="111"/>
      <c r="AJ24" s="111"/>
      <c r="AK24" s="111"/>
      <c r="AL24" s="111"/>
      <c r="AM24" s="111"/>
      <c r="AN24" s="111"/>
      <c r="AO24" s="111"/>
      <c r="AP24" s="111"/>
      <c r="AQ24" s="111"/>
      <c r="AR24" s="111"/>
      <c r="AS24" s="111"/>
      <c r="AT24" s="111"/>
      <c r="AU24" s="111"/>
      <c r="AV24" s="111"/>
      <c r="AW24" s="111"/>
      <c r="AX24" s="111"/>
      <c r="AY24" s="111"/>
      <c r="AZ24" s="111"/>
      <c r="BA24" s="111"/>
      <c r="BB24" s="111"/>
      <c r="BC24" s="111"/>
      <c r="BD24" s="111"/>
      <c r="BE24" s="111"/>
      <c r="BF24" s="111"/>
      <c r="BG24" s="111"/>
      <c r="BH24" s="111"/>
      <c r="BI24" s="111"/>
      <c r="BJ24" s="111"/>
      <c r="BK24" s="111"/>
      <c r="BL24" s="111"/>
      <c r="BM24" s="111"/>
      <c r="BN24" s="111"/>
      <c r="BO24" s="111"/>
      <c r="BP24" s="111"/>
      <c r="BQ24" s="111"/>
      <c r="BR24" s="111"/>
      <c r="BS24" s="111"/>
      <c r="BT24" s="111"/>
      <c r="BU24" s="111"/>
      <c r="BV24" s="111"/>
      <c r="BW24" s="111"/>
      <c r="BX24" s="111"/>
      <c r="BY24" s="111"/>
      <c r="BZ24" s="111"/>
      <c r="CA24" s="111"/>
      <c r="CB24" s="111"/>
      <c r="CC24" s="111"/>
      <c r="CD24" s="111"/>
      <c r="CE24" s="111"/>
      <c r="CF24" s="111"/>
      <c r="CG24" s="111"/>
      <c r="CH24" s="111"/>
      <c r="CI24" s="111"/>
      <c r="CJ24" s="111"/>
      <c r="CK24" s="111"/>
      <c r="CL24" s="111"/>
      <c r="CM24" s="111"/>
      <c r="CN24" s="111"/>
      <c r="CO24" s="111"/>
      <c r="CP24" s="111"/>
      <c r="CQ24" s="111"/>
      <c r="CR24" s="111"/>
      <c r="CS24" s="111"/>
      <c r="CT24" s="111"/>
      <c r="CU24" s="111"/>
      <c r="CV24" s="111"/>
      <c r="CW24" s="111"/>
      <c r="CX24" s="111"/>
      <c r="CY24" s="111"/>
      <c r="CZ24" s="111"/>
      <c r="DA24" s="111"/>
      <c r="DB24" s="111"/>
      <c r="DC24" s="111"/>
      <c r="DD24" s="111"/>
      <c r="DE24" s="111"/>
      <c r="DF24" s="111"/>
      <c r="DG24" s="111"/>
      <c r="DH24" s="111"/>
      <c r="DI24" s="111"/>
      <c r="DJ24" s="111"/>
    </row>
    <row r="25" spans="1:114" s="3" customFormat="1" ht="32.1" hidden="1" customHeight="1">
      <c r="A25" s="85" t="s">
        <v>83</v>
      </c>
      <c r="B25" s="52"/>
      <c r="C25" s="53"/>
      <c r="D25" s="53"/>
      <c r="E25" s="53"/>
      <c r="F25" s="53"/>
      <c r="G25" s="45">
        <v>0</v>
      </c>
      <c r="H25" s="45">
        <v>0</v>
      </c>
      <c r="I25" s="45">
        <v>0</v>
      </c>
      <c r="J25" s="38">
        <f t="array" ref="J25">SUM(ROUND(G25:I25,0))</f>
        <v>0</v>
      </c>
      <c r="K25" s="148"/>
      <c r="L25" s="148"/>
      <c r="M25" s="148"/>
      <c r="N25" s="148"/>
      <c r="O25" s="111"/>
      <c r="P25" s="111"/>
      <c r="Q25" s="111"/>
      <c r="R25" s="111"/>
      <c r="S25" s="111"/>
      <c r="T25" s="111"/>
      <c r="U25" s="111"/>
      <c r="V25" s="111"/>
      <c r="W25" s="111"/>
      <c r="X25" s="111"/>
      <c r="Y25" s="111"/>
      <c r="Z25" s="111"/>
      <c r="AA25" s="111"/>
      <c r="AB25" s="111"/>
      <c r="AC25" s="111"/>
      <c r="AD25" s="111"/>
      <c r="AE25" s="111"/>
      <c r="AF25" s="111"/>
      <c r="AG25" s="111"/>
      <c r="AH25" s="111"/>
      <c r="AI25" s="111"/>
      <c r="AJ25" s="111"/>
      <c r="AK25" s="111"/>
      <c r="AL25" s="111"/>
      <c r="AM25" s="111"/>
      <c r="AN25" s="111"/>
      <c r="AO25" s="111"/>
      <c r="AP25" s="111"/>
      <c r="AQ25" s="111"/>
      <c r="AR25" s="111"/>
      <c r="AS25" s="111"/>
      <c r="AT25" s="111"/>
      <c r="AU25" s="111"/>
      <c r="AV25" s="111"/>
      <c r="AW25" s="111"/>
      <c r="AX25" s="111"/>
      <c r="AY25" s="111"/>
      <c r="AZ25" s="111"/>
      <c r="BA25" s="111"/>
      <c r="BB25" s="111"/>
      <c r="BC25" s="111"/>
      <c r="BD25" s="111"/>
      <c r="BE25" s="111"/>
      <c r="BF25" s="111"/>
      <c r="BG25" s="111"/>
      <c r="BH25" s="111"/>
      <c r="BI25" s="111"/>
      <c r="BJ25" s="111"/>
      <c r="BK25" s="111"/>
      <c r="BL25" s="111"/>
      <c r="BM25" s="111"/>
      <c r="BN25" s="111"/>
      <c r="BO25" s="111"/>
      <c r="BP25" s="111"/>
      <c r="BQ25" s="111"/>
      <c r="BR25" s="111"/>
      <c r="BS25" s="111"/>
      <c r="BT25" s="111"/>
      <c r="BU25" s="111"/>
      <c r="BV25" s="111"/>
      <c r="BW25" s="111"/>
      <c r="BX25" s="111"/>
      <c r="BY25" s="111"/>
      <c r="BZ25" s="111"/>
      <c r="CA25" s="111"/>
      <c r="CB25" s="111"/>
      <c r="CC25" s="111"/>
      <c r="CD25" s="111"/>
      <c r="CE25" s="111"/>
      <c r="CF25" s="111"/>
      <c r="CG25" s="111"/>
      <c r="CH25" s="111"/>
      <c r="CI25" s="111"/>
      <c r="CJ25" s="111"/>
      <c r="CK25" s="111"/>
      <c r="CL25" s="111"/>
      <c r="CM25" s="111"/>
      <c r="CN25" s="111"/>
      <c r="CO25" s="111"/>
      <c r="CP25" s="111"/>
      <c r="CQ25" s="111"/>
      <c r="CR25" s="111"/>
      <c r="CS25" s="111"/>
      <c r="CT25" s="111"/>
      <c r="CU25" s="111"/>
      <c r="CV25" s="111"/>
      <c r="CW25" s="111"/>
      <c r="CX25" s="111"/>
      <c r="CY25" s="111"/>
      <c r="CZ25" s="111"/>
      <c r="DA25" s="111"/>
      <c r="DB25" s="111"/>
      <c r="DC25" s="111"/>
      <c r="DD25" s="111"/>
      <c r="DE25" s="111"/>
      <c r="DF25" s="111"/>
      <c r="DG25" s="111"/>
      <c r="DH25" s="111"/>
      <c r="DI25" s="111"/>
      <c r="DJ25" s="111"/>
    </row>
    <row r="26" spans="1:114" s="3" customFormat="1" ht="32.1" hidden="1" customHeight="1">
      <c r="A26" s="85" t="s">
        <v>84</v>
      </c>
      <c r="B26" s="52"/>
      <c r="C26" s="53"/>
      <c r="D26" s="53"/>
      <c r="E26" s="53"/>
      <c r="F26" s="53"/>
      <c r="G26" s="45">
        <v>0</v>
      </c>
      <c r="H26" s="45">
        <v>0</v>
      </c>
      <c r="I26" s="45">
        <v>0</v>
      </c>
      <c r="J26" s="38">
        <f t="array" ref="J26">SUM(ROUND(G26:I26,0))</f>
        <v>0</v>
      </c>
      <c r="K26" s="148"/>
      <c r="L26" s="148"/>
      <c r="M26" s="148"/>
      <c r="N26" s="148"/>
      <c r="O26" s="111"/>
      <c r="P26" s="111"/>
      <c r="Q26" s="111"/>
      <c r="R26" s="111"/>
      <c r="S26" s="111"/>
      <c r="T26" s="111"/>
      <c r="U26" s="111"/>
      <c r="V26" s="111"/>
      <c r="W26" s="111"/>
      <c r="X26" s="111"/>
      <c r="Y26" s="111"/>
      <c r="Z26" s="111"/>
      <c r="AA26" s="111"/>
      <c r="AB26" s="111"/>
      <c r="AC26" s="111"/>
      <c r="AD26" s="111"/>
      <c r="AE26" s="111"/>
      <c r="AF26" s="111"/>
      <c r="AG26" s="111"/>
      <c r="AH26" s="111"/>
      <c r="AI26" s="111"/>
      <c r="AJ26" s="111"/>
      <c r="AK26" s="111"/>
      <c r="AL26" s="111"/>
      <c r="AM26" s="111"/>
      <c r="AN26" s="111"/>
      <c r="AO26" s="111"/>
      <c r="AP26" s="111"/>
      <c r="AQ26" s="111"/>
      <c r="AR26" s="111"/>
      <c r="AS26" s="111"/>
      <c r="AT26" s="111"/>
      <c r="AU26" s="111"/>
      <c r="AV26" s="111"/>
      <c r="AW26" s="111"/>
      <c r="AX26" s="111"/>
      <c r="AY26" s="111"/>
      <c r="AZ26" s="111"/>
      <c r="BA26" s="111"/>
      <c r="BB26" s="111"/>
      <c r="BC26" s="111"/>
      <c r="BD26" s="111"/>
      <c r="BE26" s="111"/>
      <c r="BF26" s="111"/>
      <c r="BG26" s="111"/>
      <c r="BH26" s="111"/>
      <c r="BI26" s="111"/>
      <c r="BJ26" s="111"/>
      <c r="BK26" s="111"/>
      <c r="BL26" s="111"/>
      <c r="BM26" s="111"/>
      <c r="BN26" s="111"/>
      <c r="BO26" s="111"/>
      <c r="BP26" s="111"/>
      <c r="BQ26" s="111"/>
      <c r="BR26" s="111"/>
      <c r="BS26" s="111"/>
      <c r="BT26" s="111"/>
      <c r="BU26" s="111"/>
      <c r="BV26" s="111"/>
      <c r="BW26" s="111"/>
      <c r="BX26" s="111"/>
      <c r="BY26" s="111"/>
      <c r="BZ26" s="111"/>
      <c r="CA26" s="111"/>
      <c r="CB26" s="111"/>
      <c r="CC26" s="111"/>
      <c r="CD26" s="111"/>
      <c r="CE26" s="111"/>
      <c r="CF26" s="111"/>
      <c r="CG26" s="111"/>
      <c r="CH26" s="111"/>
      <c r="CI26" s="111"/>
      <c r="CJ26" s="111"/>
      <c r="CK26" s="111"/>
      <c r="CL26" s="111"/>
      <c r="CM26" s="111"/>
      <c r="CN26" s="111"/>
      <c r="CO26" s="111"/>
      <c r="CP26" s="111"/>
      <c r="CQ26" s="111"/>
      <c r="CR26" s="111"/>
      <c r="CS26" s="111"/>
      <c r="CT26" s="111"/>
      <c r="CU26" s="111"/>
      <c r="CV26" s="111"/>
      <c r="CW26" s="111"/>
      <c r="CX26" s="111"/>
      <c r="CY26" s="111"/>
      <c r="CZ26" s="111"/>
      <c r="DA26" s="111"/>
      <c r="DB26" s="111"/>
      <c r="DC26" s="111"/>
      <c r="DD26" s="111"/>
      <c r="DE26" s="111"/>
      <c r="DF26" s="111"/>
      <c r="DG26" s="111"/>
      <c r="DH26" s="111"/>
      <c r="DI26" s="111"/>
      <c r="DJ26" s="111"/>
    </row>
    <row r="27" spans="1:114" s="3" customFormat="1" ht="32.1" hidden="1" customHeight="1">
      <c r="A27" s="85" t="s">
        <v>85</v>
      </c>
      <c r="B27" s="52"/>
      <c r="C27" s="53"/>
      <c r="D27" s="53"/>
      <c r="E27" s="53"/>
      <c r="F27" s="53"/>
      <c r="G27" s="45">
        <v>0</v>
      </c>
      <c r="H27" s="45">
        <v>0</v>
      </c>
      <c r="I27" s="45">
        <v>0</v>
      </c>
      <c r="J27" s="38">
        <f t="array" ref="J27">SUM(ROUND(G27:I27,0))</f>
        <v>0</v>
      </c>
      <c r="K27" s="148"/>
      <c r="L27" s="148"/>
      <c r="M27" s="148"/>
      <c r="N27" s="148"/>
      <c r="O27" s="111"/>
      <c r="P27" s="111"/>
      <c r="Q27" s="111"/>
      <c r="R27" s="111"/>
      <c r="S27" s="111"/>
      <c r="T27" s="111"/>
      <c r="U27" s="111"/>
      <c r="V27" s="111"/>
      <c r="W27" s="111"/>
      <c r="X27" s="111"/>
      <c r="Y27" s="111"/>
      <c r="Z27" s="111"/>
      <c r="AA27" s="111"/>
      <c r="AB27" s="111"/>
      <c r="AC27" s="111"/>
      <c r="AD27" s="111"/>
      <c r="AE27" s="111"/>
      <c r="AF27" s="111"/>
      <c r="AG27" s="111"/>
      <c r="AH27" s="111"/>
      <c r="AI27" s="111"/>
      <c r="AJ27" s="111"/>
      <c r="AK27" s="111"/>
      <c r="AL27" s="111"/>
      <c r="AM27" s="111"/>
      <c r="AN27" s="111"/>
      <c r="AO27" s="111"/>
      <c r="AP27" s="111"/>
      <c r="AQ27" s="111"/>
      <c r="AR27" s="111"/>
      <c r="AS27" s="111"/>
      <c r="AT27" s="111"/>
      <c r="AU27" s="111"/>
      <c r="AV27" s="111"/>
      <c r="AW27" s="111"/>
      <c r="AX27" s="111"/>
      <c r="AY27" s="111"/>
      <c r="AZ27" s="111"/>
      <c r="BA27" s="111"/>
      <c r="BB27" s="111"/>
      <c r="BC27" s="111"/>
      <c r="BD27" s="111"/>
      <c r="BE27" s="111"/>
      <c r="BF27" s="111"/>
      <c r="BG27" s="111"/>
      <c r="BH27" s="111"/>
      <c r="BI27" s="111"/>
      <c r="BJ27" s="111"/>
      <c r="BK27" s="111"/>
      <c r="BL27" s="111"/>
      <c r="BM27" s="111"/>
      <c r="BN27" s="111"/>
      <c r="BO27" s="111"/>
      <c r="BP27" s="111"/>
      <c r="BQ27" s="111"/>
      <c r="BR27" s="111"/>
      <c r="BS27" s="111"/>
      <c r="BT27" s="111"/>
      <c r="BU27" s="111"/>
      <c r="BV27" s="111"/>
      <c r="BW27" s="111"/>
      <c r="BX27" s="111"/>
      <c r="BY27" s="111"/>
      <c r="BZ27" s="111"/>
      <c r="CA27" s="111"/>
      <c r="CB27" s="111"/>
      <c r="CC27" s="111"/>
      <c r="CD27" s="111"/>
      <c r="CE27" s="111"/>
      <c r="CF27" s="111"/>
      <c r="CG27" s="111"/>
      <c r="CH27" s="111"/>
      <c r="CI27" s="111"/>
      <c r="CJ27" s="111"/>
      <c r="CK27" s="111"/>
      <c r="CL27" s="111"/>
      <c r="CM27" s="111"/>
      <c r="CN27" s="111"/>
      <c r="CO27" s="111"/>
      <c r="CP27" s="111"/>
      <c r="CQ27" s="111"/>
      <c r="CR27" s="111"/>
      <c r="CS27" s="111"/>
      <c r="CT27" s="111"/>
      <c r="CU27" s="111"/>
      <c r="CV27" s="111"/>
      <c r="CW27" s="111"/>
      <c r="CX27" s="111"/>
      <c r="CY27" s="111"/>
      <c r="CZ27" s="111"/>
      <c r="DA27" s="111"/>
      <c r="DB27" s="111"/>
      <c r="DC27" s="111"/>
      <c r="DD27" s="111"/>
      <c r="DE27" s="111"/>
      <c r="DF27" s="111"/>
      <c r="DG27" s="111"/>
      <c r="DH27" s="111"/>
      <c r="DI27" s="111"/>
      <c r="DJ27" s="111"/>
    </row>
    <row r="28" spans="1:114" s="3" customFormat="1" ht="32.1" hidden="1" customHeight="1">
      <c r="A28" s="85" t="s">
        <v>86</v>
      </c>
      <c r="B28" s="52"/>
      <c r="C28" s="53"/>
      <c r="D28" s="53"/>
      <c r="E28" s="53"/>
      <c r="F28" s="53"/>
      <c r="G28" s="45">
        <v>0</v>
      </c>
      <c r="H28" s="45">
        <v>0</v>
      </c>
      <c r="I28" s="45">
        <v>0</v>
      </c>
      <c r="J28" s="38">
        <f t="array" ref="J28">SUM(ROUND(G28:I28,0))</f>
        <v>0</v>
      </c>
      <c r="K28" s="148"/>
      <c r="L28" s="148"/>
      <c r="M28" s="148"/>
      <c r="N28" s="148"/>
      <c r="O28" s="111"/>
      <c r="P28" s="111"/>
      <c r="Q28" s="111"/>
      <c r="R28" s="111"/>
      <c r="S28" s="111"/>
      <c r="T28" s="111"/>
      <c r="U28" s="111"/>
      <c r="V28" s="111"/>
      <c r="W28" s="111"/>
      <c r="X28" s="111"/>
      <c r="Y28" s="111"/>
      <c r="Z28" s="111"/>
      <c r="AA28" s="111"/>
      <c r="AB28" s="111"/>
      <c r="AC28" s="111"/>
      <c r="AD28" s="111"/>
      <c r="AE28" s="111"/>
      <c r="AF28" s="111"/>
      <c r="AG28" s="111"/>
      <c r="AH28" s="111"/>
      <c r="AI28" s="111"/>
      <c r="AJ28" s="111"/>
      <c r="AK28" s="111"/>
      <c r="AL28" s="111"/>
      <c r="AM28" s="111"/>
      <c r="AN28" s="111"/>
      <c r="AO28" s="111"/>
      <c r="AP28" s="111"/>
      <c r="AQ28" s="111"/>
      <c r="AR28" s="111"/>
      <c r="AS28" s="111"/>
      <c r="AT28" s="111"/>
      <c r="AU28" s="111"/>
      <c r="AV28" s="111"/>
      <c r="AW28" s="111"/>
      <c r="AX28" s="111"/>
      <c r="AY28" s="111"/>
      <c r="AZ28" s="111"/>
      <c r="BA28" s="111"/>
      <c r="BB28" s="111"/>
      <c r="BC28" s="111"/>
      <c r="BD28" s="111"/>
      <c r="BE28" s="111"/>
      <c r="BF28" s="111"/>
      <c r="BG28" s="111"/>
      <c r="BH28" s="111"/>
      <c r="BI28" s="111"/>
      <c r="BJ28" s="111"/>
      <c r="BK28" s="111"/>
      <c r="BL28" s="111"/>
      <c r="BM28" s="111"/>
      <c r="BN28" s="111"/>
      <c r="BO28" s="111"/>
      <c r="BP28" s="111"/>
      <c r="BQ28" s="111"/>
      <c r="BR28" s="111"/>
      <c r="BS28" s="111"/>
      <c r="BT28" s="111"/>
      <c r="BU28" s="111"/>
      <c r="BV28" s="111"/>
      <c r="BW28" s="111"/>
      <c r="BX28" s="111"/>
      <c r="BY28" s="111"/>
      <c r="BZ28" s="111"/>
      <c r="CA28" s="111"/>
      <c r="CB28" s="111"/>
      <c r="CC28" s="111"/>
      <c r="CD28" s="111"/>
      <c r="CE28" s="111"/>
      <c r="CF28" s="111"/>
      <c r="CG28" s="111"/>
      <c r="CH28" s="111"/>
      <c r="CI28" s="111"/>
      <c r="CJ28" s="111"/>
      <c r="CK28" s="111"/>
      <c r="CL28" s="111"/>
      <c r="CM28" s="111"/>
      <c r="CN28" s="111"/>
      <c r="CO28" s="111"/>
      <c r="CP28" s="111"/>
      <c r="CQ28" s="111"/>
      <c r="CR28" s="111"/>
      <c r="CS28" s="111"/>
      <c r="CT28" s="111"/>
      <c r="CU28" s="111"/>
      <c r="CV28" s="111"/>
      <c r="CW28" s="111"/>
      <c r="CX28" s="111"/>
      <c r="CY28" s="111"/>
      <c r="CZ28" s="111"/>
      <c r="DA28" s="111"/>
      <c r="DB28" s="111"/>
      <c r="DC28" s="111"/>
      <c r="DD28" s="111"/>
      <c r="DE28" s="111"/>
      <c r="DF28" s="111"/>
      <c r="DG28" s="111"/>
      <c r="DH28" s="111"/>
      <c r="DI28" s="111"/>
      <c r="DJ28" s="111"/>
    </row>
    <row r="29" spans="1:114" s="3" customFormat="1" ht="32.1" hidden="1" customHeight="1">
      <c r="A29" s="85" t="s">
        <v>87</v>
      </c>
      <c r="B29" s="52"/>
      <c r="C29" s="53"/>
      <c r="D29" s="53"/>
      <c r="E29" s="53"/>
      <c r="F29" s="53"/>
      <c r="G29" s="45">
        <v>0</v>
      </c>
      <c r="H29" s="45">
        <v>0</v>
      </c>
      <c r="I29" s="45">
        <v>0</v>
      </c>
      <c r="J29" s="38">
        <f t="array" ref="J29">SUM(ROUND(G29:I29,0))</f>
        <v>0</v>
      </c>
      <c r="K29" s="148"/>
      <c r="L29" s="148"/>
      <c r="M29" s="148"/>
      <c r="N29" s="148"/>
      <c r="O29" s="111"/>
      <c r="P29" s="111"/>
      <c r="Q29" s="111"/>
      <c r="R29" s="111"/>
      <c r="S29" s="111"/>
      <c r="T29" s="111"/>
      <c r="U29" s="111"/>
      <c r="V29" s="111"/>
      <c r="W29" s="111"/>
      <c r="X29" s="111"/>
      <c r="Y29" s="111"/>
      <c r="Z29" s="111"/>
      <c r="AA29" s="111"/>
      <c r="AB29" s="111"/>
      <c r="AC29" s="111"/>
      <c r="AD29" s="111"/>
      <c r="AE29" s="111"/>
      <c r="AF29" s="111"/>
      <c r="AG29" s="111"/>
      <c r="AH29" s="111"/>
      <c r="AI29" s="111"/>
      <c r="AJ29" s="111"/>
      <c r="AK29" s="111"/>
      <c r="AL29" s="111"/>
      <c r="AM29" s="111"/>
      <c r="AN29" s="111"/>
      <c r="AO29" s="111"/>
      <c r="AP29" s="111"/>
      <c r="AQ29" s="111"/>
      <c r="AR29" s="111"/>
      <c r="AS29" s="111"/>
      <c r="AT29" s="111"/>
      <c r="AU29" s="111"/>
      <c r="AV29" s="111"/>
      <c r="AW29" s="111"/>
      <c r="AX29" s="111"/>
      <c r="AY29" s="111"/>
      <c r="AZ29" s="111"/>
      <c r="BA29" s="111"/>
      <c r="BB29" s="111"/>
      <c r="BC29" s="111"/>
      <c r="BD29" s="111"/>
      <c r="BE29" s="111"/>
      <c r="BF29" s="111"/>
      <c r="BG29" s="111"/>
      <c r="BH29" s="111"/>
      <c r="BI29" s="111"/>
      <c r="BJ29" s="111"/>
      <c r="BK29" s="111"/>
      <c r="BL29" s="111"/>
      <c r="BM29" s="111"/>
      <c r="BN29" s="111"/>
      <c r="BO29" s="111"/>
      <c r="BP29" s="111"/>
      <c r="BQ29" s="111"/>
      <c r="BR29" s="111"/>
      <c r="BS29" s="111"/>
      <c r="BT29" s="111"/>
      <c r="BU29" s="111"/>
      <c r="BV29" s="111"/>
      <c r="BW29" s="111"/>
      <c r="BX29" s="111"/>
      <c r="BY29" s="111"/>
      <c r="BZ29" s="111"/>
      <c r="CA29" s="111"/>
      <c r="CB29" s="111"/>
      <c r="CC29" s="111"/>
      <c r="CD29" s="111"/>
      <c r="CE29" s="111"/>
      <c r="CF29" s="111"/>
      <c r="CG29" s="111"/>
      <c r="CH29" s="111"/>
      <c r="CI29" s="111"/>
      <c r="CJ29" s="111"/>
      <c r="CK29" s="111"/>
      <c r="CL29" s="111"/>
      <c r="CM29" s="111"/>
      <c r="CN29" s="111"/>
      <c r="CO29" s="111"/>
      <c r="CP29" s="111"/>
      <c r="CQ29" s="111"/>
      <c r="CR29" s="111"/>
      <c r="CS29" s="111"/>
      <c r="CT29" s="111"/>
      <c r="CU29" s="111"/>
      <c r="CV29" s="111"/>
      <c r="CW29" s="111"/>
      <c r="CX29" s="111"/>
      <c r="CY29" s="111"/>
      <c r="CZ29" s="111"/>
      <c r="DA29" s="111"/>
      <c r="DB29" s="111"/>
      <c r="DC29" s="111"/>
      <c r="DD29" s="111"/>
      <c r="DE29" s="111"/>
      <c r="DF29" s="111"/>
      <c r="DG29" s="111"/>
      <c r="DH29" s="111"/>
      <c r="DI29" s="111"/>
      <c r="DJ29" s="111"/>
    </row>
    <row r="30" spans="1:114" s="3" customFormat="1" ht="32.1" hidden="1" customHeight="1">
      <c r="A30" s="85" t="s">
        <v>88</v>
      </c>
      <c r="B30" s="52"/>
      <c r="C30" s="53"/>
      <c r="D30" s="53"/>
      <c r="E30" s="53"/>
      <c r="F30" s="53"/>
      <c r="G30" s="45">
        <v>0</v>
      </c>
      <c r="H30" s="45">
        <v>0</v>
      </c>
      <c r="I30" s="45">
        <v>0</v>
      </c>
      <c r="J30" s="38">
        <f t="array" ref="J30">SUM(ROUND(G30:I30,0))</f>
        <v>0</v>
      </c>
      <c r="K30" s="148"/>
      <c r="L30" s="148"/>
      <c r="M30" s="148"/>
      <c r="N30" s="148"/>
      <c r="O30" s="111"/>
      <c r="P30" s="111"/>
      <c r="Q30" s="111"/>
      <c r="R30" s="111"/>
      <c r="S30" s="111"/>
      <c r="T30" s="111"/>
      <c r="U30" s="111"/>
      <c r="V30" s="111"/>
      <c r="W30" s="111"/>
      <c r="X30" s="111"/>
      <c r="Y30" s="111"/>
      <c r="Z30" s="111"/>
      <c r="AA30" s="111"/>
      <c r="AB30" s="111"/>
      <c r="AC30" s="111"/>
      <c r="AD30" s="111"/>
      <c r="AE30" s="111"/>
      <c r="AF30" s="111"/>
      <c r="AG30" s="111"/>
      <c r="AH30" s="111"/>
      <c r="AI30" s="111"/>
      <c r="AJ30" s="111"/>
      <c r="AK30" s="111"/>
      <c r="AL30" s="111"/>
      <c r="AM30" s="111"/>
      <c r="AN30" s="111"/>
      <c r="AO30" s="111"/>
      <c r="AP30" s="111"/>
      <c r="AQ30" s="111"/>
      <c r="AR30" s="111"/>
      <c r="AS30" s="111"/>
      <c r="AT30" s="111"/>
      <c r="AU30" s="111"/>
      <c r="AV30" s="111"/>
      <c r="AW30" s="111"/>
      <c r="AX30" s="111"/>
      <c r="AY30" s="111"/>
      <c r="AZ30" s="111"/>
      <c r="BA30" s="111"/>
      <c r="BB30" s="111"/>
      <c r="BC30" s="111"/>
      <c r="BD30" s="111"/>
      <c r="BE30" s="111"/>
      <c r="BF30" s="111"/>
      <c r="BG30" s="111"/>
      <c r="BH30" s="111"/>
      <c r="BI30" s="111"/>
      <c r="BJ30" s="111"/>
      <c r="BK30" s="111"/>
      <c r="BL30" s="111"/>
      <c r="BM30" s="111"/>
      <c r="BN30" s="111"/>
      <c r="BO30" s="111"/>
      <c r="BP30" s="111"/>
      <c r="BQ30" s="111"/>
      <c r="BR30" s="111"/>
      <c r="BS30" s="111"/>
      <c r="BT30" s="111"/>
      <c r="BU30" s="111"/>
      <c r="BV30" s="111"/>
      <c r="BW30" s="111"/>
      <c r="BX30" s="111"/>
      <c r="BY30" s="111"/>
      <c r="BZ30" s="111"/>
      <c r="CA30" s="111"/>
      <c r="CB30" s="111"/>
      <c r="CC30" s="111"/>
      <c r="CD30" s="111"/>
      <c r="CE30" s="111"/>
      <c r="CF30" s="111"/>
      <c r="CG30" s="111"/>
      <c r="CH30" s="111"/>
      <c r="CI30" s="111"/>
      <c r="CJ30" s="111"/>
      <c r="CK30" s="111"/>
      <c r="CL30" s="111"/>
      <c r="CM30" s="111"/>
      <c r="CN30" s="111"/>
      <c r="CO30" s="111"/>
      <c r="CP30" s="111"/>
      <c r="CQ30" s="111"/>
      <c r="CR30" s="111"/>
      <c r="CS30" s="111"/>
      <c r="CT30" s="111"/>
      <c r="CU30" s="111"/>
      <c r="CV30" s="111"/>
      <c r="CW30" s="111"/>
      <c r="CX30" s="111"/>
      <c r="CY30" s="111"/>
      <c r="CZ30" s="111"/>
      <c r="DA30" s="111"/>
      <c r="DB30" s="111"/>
      <c r="DC30" s="111"/>
      <c r="DD30" s="111"/>
      <c r="DE30" s="111"/>
      <c r="DF30" s="111"/>
      <c r="DG30" s="111"/>
      <c r="DH30" s="111"/>
      <c r="DI30" s="111"/>
      <c r="DJ30" s="111"/>
    </row>
    <row r="31" spans="1:114" s="3" customFormat="1" ht="32.1" hidden="1" customHeight="1">
      <c r="A31" s="85" t="s">
        <v>89</v>
      </c>
      <c r="B31" s="52"/>
      <c r="C31" s="53"/>
      <c r="D31" s="53"/>
      <c r="E31" s="53"/>
      <c r="F31" s="53"/>
      <c r="G31" s="45">
        <v>0</v>
      </c>
      <c r="H31" s="45">
        <v>0</v>
      </c>
      <c r="I31" s="45">
        <v>0</v>
      </c>
      <c r="J31" s="38">
        <f t="array" ref="J31">SUM(ROUND(G31:I31,0))</f>
        <v>0</v>
      </c>
      <c r="K31" s="148"/>
      <c r="L31" s="148"/>
      <c r="M31" s="148"/>
      <c r="N31" s="148"/>
      <c r="O31" s="111"/>
      <c r="P31" s="111"/>
      <c r="Q31" s="111"/>
      <c r="R31" s="111"/>
      <c r="S31" s="111"/>
      <c r="T31" s="111"/>
      <c r="U31" s="111"/>
      <c r="V31" s="111"/>
      <c r="W31" s="111"/>
      <c r="X31" s="111"/>
      <c r="Y31" s="111"/>
      <c r="Z31" s="111"/>
      <c r="AA31" s="111"/>
      <c r="AB31" s="111"/>
      <c r="AC31" s="111"/>
      <c r="AD31" s="111"/>
      <c r="AE31" s="111"/>
      <c r="AF31" s="111"/>
      <c r="AG31" s="111"/>
      <c r="AH31" s="111"/>
      <c r="AI31" s="111"/>
      <c r="AJ31" s="111"/>
      <c r="AK31" s="111"/>
      <c r="AL31" s="111"/>
      <c r="AM31" s="111"/>
      <c r="AN31" s="111"/>
      <c r="AO31" s="111"/>
      <c r="AP31" s="111"/>
      <c r="AQ31" s="111"/>
      <c r="AR31" s="111"/>
      <c r="AS31" s="111"/>
      <c r="AT31" s="111"/>
      <c r="AU31" s="111"/>
      <c r="AV31" s="111"/>
      <c r="AW31" s="111"/>
      <c r="AX31" s="111"/>
      <c r="AY31" s="111"/>
      <c r="AZ31" s="111"/>
      <c r="BA31" s="111"/>
      <c r="BB31" s="111"/>
      <c r="BC31" s="111"/>
      <c r="BD31" s="111"/>
      <c r="BE31" s="111"/>
      <c r="BF31" s="111"/>
      <c r="BG31" s="111"/>
      <c r="BH31" s="111"/>
      <c r="BI31" s="111"/>
      <c r="BJ31" s="111"/>
      <c r="BK31" s="111"/>
      <c r="BL31" s="111"/>
      <c r="BM31" s="111"/>
      <c r="BN31" s="111"/>
      <c r="BO31" s="111"/>
      <c r="BP31" s="111"/>
      <c r="BQ31" s="111"/>
      <c r="BR31" s="111"/>
      <c r="BS31" s="111"/>
      <c r="BT31" s="111"/>
      <c r="BU31" s="111"/>
      <c r="BV31" s="111"/>
      <c r="BW31" s="111"/>
      <c r="BX31" s="111"/>
      <c r="BY31" s="111"/>
      <c r="BZ31" s="111"/>
      <c r="CA31" s="111"/>
      <c r="CB31" s="111"/>
      <c r="CC31" s="111"/>
      <c r="CD31" s="111"/>
      <c r="CE31" s="111"/>
      <c r="CF31" s="111"/>
      <c r="CG31" s="111"/>
      <c r="CH31" s="111"/>
      <c r="CI31" s="111"/>
      <c r="CJ31" s="111"/>
      <c r="CK31" s="111"/>
      <c r="CL31" s="111"/>
      <c r="CM31" s="111"/>
      <c r="CN31" s="111"/>
      <c r="CO31" s="111"/>
      <c r="CP31" s="111"/>
      <c r="CQ31" s="111"/>
      <c r="CR31" s="111"/>
      <c r="CS31" s="111"/>
      <c r="CT31" s="111"/>
      <c r="CU31" s="111"/>
      <c r="CV31" s="111"/>
      <c r="CW31" s="111"/>
      <c r="CX31" s="111"/>
      <c r="CY31" s="111"/>
      <c r="CZ31" s="111"/>
      <c r="DA31" s="111"/>
      <c r="DB31" s="111"/>
      <c r="DC31" s="111"/>
      <c r="DD31" s="111"/>
      <c r="DE31" s="111"/>
      <c r="DF31" s="111"/>
      <c r="DG31" s="111"/>
      <c r="DH31" s="111"/>
      <c r="DI31" s="111"/>
      <c r="DJ31" s="111"/>
    </row>
    <row r="32" spans="1:114" s="3" customFormat="1" ht="32.1" hidden="1" customHeight="1">
      <c r="A32" s="85" t="s">
        <v>90</v>
      </c>
      <c r="B32" s="52"/>
      <c r="C32" s="53"/>
      <c r="D32" s="53"/>
      <c r="E32" s="53"/>
      <c r="F32" s="53"/>
      <c r="G32" s="45">
        <v>0</v>
      </c>
      <c r="H32" s="45">
        <v>0</v>
      </c>
      <c r="I32" s="45">
        <v>0</v>
      </c>
      <c r="J32" s="38">
        <f t="array" ref="J32">SUM(ROUND(G32:I32,0))</f>
        <v>0</v>
      </c>
      <c r="K32" s="148"/>
      <c r="L32" s="148"/>
      <c r="M32" s="148"/>
      <c r="N32" s="148"/>
      <c r="O32" s="111"/>
      <c r="P32" s="111"/>
      <c r="Q32" s="111"/>
      <c r="R32" s="111"/>
      <c r="S32" s="111"/>
      <c r="T32" s="111"/>
      <c r="U32" s="111"/>
      <c r="V32" s="111"/>
      <c r="W32" s="111"/>
      <c r="X32" s="111"/>
      <c r="Y32" s="111"/>
      <c r="Z32" s="111"/>
      <c r="AA32" s="111"/>
      <c r="AB32" s="111"/>
      <c r="AC32" s="111"/>
      <c r="AD32" s="111"/>
      <c r="AE32" s="111"/>
      <c r="AF32" s="111"/>
      <c r="AG32" s="111"/>
      <c r="AH32" s="111"/>
      <c r="AI32" s="111"/>
      <c r="AJ32" s="111"/>
      <c r="AK32" s="111"/>
      <c r="AL32" s="111"/>
      <c r="AM32" s="111"/>
      <c r="AN32" s="111"/>
      <c r="AO32" s="111"/>
      <c r="AP32" s="111"/>
      <c r="AQ32" s="111"/>
      <c r="AR32" s="111"/>
      <c r="AS32" s="111"/>
      <c r="AT32" s="111"/>
      <c r="AU32" s="111"/>
      <c r="AV32" s="111"/>
      <c r="AW32" s="111"/>
      <c r="AX32" s="111"/>
      <c r="AY32" s="111"/>
      <c r="AZ32" s="111"/>
      <c r="BA32" s="111"/>
      <c r="BB32" s="111"/>
      <c r="BC32" s="111"/>
      <c r="BD32" s="111"/>
      <c r="BE32" s="111"/>
      <c r="BF32" s="111"/>
      <c r="BG32" s="111"/>
      <c r="BH32" s="111"/>
      <c r="BI32" s="111"/>
      <c r="BJ32" s="111"/>
      <c r="BK32" s="111"/>
      <c r="BL32" s="111"/>
      <c r="BM32" s="111"/>
      <c r="BN32" s="111"/>
      <c r="BO32" s="111"/>
      <c r="BP32" s="111"/>
      <c r="BQ32" s="111"/>
      <c r="BR32" s="111"/>
      <c r="BS32" s="111"/>
      <c r="BT32" s="111"/>
      <c r="BU32" s="111"/>
      <c r="BV32" s="111"/>
      <c r="BW32" s="111"/>
      <c r="BX32" s="111"/>
      <c r="BY32" s="111"/>
      <c r="BZ32" s="111"/>
      <c r="CA32" s="111"/>
      <c r="CB32" s="111"/>
      <c r="CC32" s="111"/>
      <c r="CD32" s="111"/>
      <c r="CE32" s="111"/>
      <c r="CF32" s="111"/>
      <c r="CG32" s="111"/>
      <c r="CH32" s="111"/>
      <c r="CI32" s="111"/>
      <c r="CJ32" s="111"/>
      <c r="CK32" s="111"/>
      <c r="CL32" s="111"/>
      <c r="CM32" s="111"/>
      <c r="CN32" s="111"/>
      <c r="CO32" s="111"/>
      <c r="CP32" s="111"/>
      <c r="CQ32" s="111"/>
      <c r="CR32" s="111"/>
      <c r="CS32" s="111"/>
      <c r="CT32" s="111"/>
      <c r="CU32" s="111"/>
      <c r="CV32" s="111"/>
      <c r="CW32" s="111"/>
      <c r="CX32" s="111"/>
      <c r="CY32" s="111"/>
      <c r="CZ32" s="111"/>
      <c r="DA32" s="111"/>
      <c r="DB32" s="111"/>
      <c r="DC32" s="111"/>
      <c r="DD32" s="111"/>
      <c r="DE32" s="111"/>
      <c r="DF32" s="111"/>
      <c r="DG32" s="111"/>
      <c r="DH32" s="111"/>
      <c r="DI32" s="111"/>
      <c r="DJ32" s="111"/>
    </row>
    <row r="33" spans="1:114" s="3" customFormat="1" ht="32.1" hidden="1" customHeight="1">
      <c r="A33" s="85" t="s">
        <v>91</v>
      </c>
      <c r="B33" s="52"/>
      <c r="C33" s="53"/>
      <c r="D33" s="53"/>
      <c r="E33" s="53"/>
      <c r="F33" s="53"/>
      <c r="G33" s="45">
        <v>0</v>
      </c>
      <c r="H33" s="45">
        <v>0</v>
      </c>
      <c r="I33" s="45">
        <v>0</v>
      </c>
      <c r="J33" s="38">
        <f t="array" ref="J33">SUM(ROUND(G33:I33,0))</f>
        <v>0</v>
      </c>
      <c r="K33" s="148"/>
      <c r="L33" s="148"/>
      <c r="M33" s="148"/>
      <c r="N33" s="148"/>
      <c r="O33" s="111"/>
      <c r="P33" s="111"/>
      <c r="Q33" s="111"/>
      <c r="R33" s="111"/>
      <c r="S33" s="111"/>
      <c r="T33" s="111"/>
      <c r="U33" s="111"/>
      <c r="V33" s="111"/>
      <c r="W33" s="111"/>
      <c r="X33" s="111"/>
      <c r="Y33" s="111"/>
      <c r="Z33" s="111"/>
      <c r="AA33" s="111"/>
      <c r="AB33" s="111"/>
      <c r="AC33" s="111"/>
      <c r="AD33" s="111"/>
      <c r="AE33" s="111"/>
      <c r="AF33" s="111"/>
      <c r="AG33" s="111"/>
      <c r="AH33" s="111"/>
      <c r="AI33" s="111"/>
      <c r="AJ33" s="111"/>
      <c r="AK33" s="111"/>
      <c r="AL33" s="111"/>
      <c r="AM33" s="111"/>
      <c r="AN33" s="111"/>
      <c r="AO33" s="111"/>
      <c r="AP33" s="111"/>
      <c r="AQ33" s="111"/>
      <c r="AR33" s="111"/>
      <c r="AS33" s="111"/>
      <c r="AT33" s="111"/>
      <c r="AU33" s="111"/>
      <c r="AV33" s="111"/>
      <c r="AW33" s="111"/>
      <c r="AX33" s="111"/>
      <c r="AY33" s="111"/>
      <c r="AZ33" s="111"/>
      <c r="BA33" s="111"/>
      <c r="BB33" s="111"/>
      <c r="BC33" s="111"/>
      <c r="BD33" s="111"/>
      <c r="BE33" s="111"/>
      <c r="BF33" s="111"/>
      <c r="BG33" s="111"/>
      <c r="BH33" s="111"/>
      <c r="BI33" s="111"/>
      <c r="BJ33" s="111"/>
      <c r="BK33" s="111"/>
      <c r="BL33" s="111"/>
      <c r="BM33" s="111"/>
      <c r="BN33" s="111"/>
      <c r="BO33" s="111"/>
      <c r="BP33" s="111"/>
      <c r="BQ33" s="111"/>
      <c r="BR33" s="111"/>
      <c r="BS33" s="111"/>
      <c r="BT33" s="111"/>
      <c r="BU33" s="111"/>
      <c r="BV33" s="111"/>
      <c r="BW33" s="111"/>
      <c r="BX33" s="111"/>
      <c r="BY33" s="111"/>
      <c r="BZ33" s="111"/>
      <c r="CA33" s="111"/>
      <c r="CB33" s="111"/>
      <c r="CC33" s="111"/>
      <c r="CD33" s="111"/>
      <c r="CE33" s="111"/>
      <c r="CF33" s="111"/>
      <c r="CG33" s="111"/>
      <c r="CH33" s="111"/>
      <c r="CI33" s="111"/>
      <c r="CJ33" s="111"/>
      <c r="CK33" s="111"/>
      <c r="CL33" s="111"/>
      <c r="CM33" s="111"/>
      <c r="CN33" s="111"/>
      <c r="CO33" s="111"/>
      <c r="CP33" s="111"/>
      <c r="CQ33" s="111"/>
      <c r="CR33" s="111"/>
      <c r="CS33" s="111"/>
      <c r="CT33" s="111"/>
      <c r="CU33" s="111"/>
      <c r="CV33" s="111"/>
      <c r="CW33" s="111"/>
      <c r="CX33" s="111"/>
      <c r="CY33" s="111"/>
      <c r="CZ33" s="111"/>
      <c r="DA33" s="111"/>
      <c r="DB33" s="111"/>
      <c r="DC33" s="111"/>
      <c r="DD33" s="111"/>
      <c r="DE33" s="111"/>
      <c r="DF33" s="111"/>
      <c r="DG33" s="111"/>
      <c r="DH33" s="111"/>
      <c r="DI33" s="111"/>
      <c r="DJ33" s="111"/>
    </row>
    <row r="34" spans="1:114" s="3" customFormat="1" ht="32.1" hidden="1" customHeight="1">
      <c r="A34" s="85" t="s">
        <v>92</v>
      </c>
      <c r="B34" s="52"/>
      <c r="C34" s="53"/>
      <c r="D34" s="53"/>
      <c r="E34" s="53"/>
      <c r="F34" s="53"/>
      <c r="G34" s="45">
        <v>0</v>
      </c>
      <c r="H34" s="45">
        <v>0</v>
      </c>
      <c r="I34" s="45">
        <v>0</v>
      </c>
      <c r="J34" s="38">
        <f t="array" ref="J34">SUM(ROUND(G34:I34,0))</f>
        <v>0</v>
      </c>
      <c r="K34" s="148"/>
      <c r="L34" s="148"/>
      <c r="M34" s="148"/>
      <c r="N34" s="148"/>
      <c r="O34" s="111"/>
      <c r="P34" s="111"/>
      <c r="Q34" s="111"/>
      <c r="R34" s="111"/>
      <c r="S34" s="111"/>
      <c r="T34" s="111"/>
      <c r="U34" s="111"/>
      <c r="V34" s="111"/>
      <c r="W34" s="111"/>
      <c r="X34" s="111"/>
      <c r="Y34" s="111"/>
      <c r="Z34" s="111"/>
      <c r="AA34" s="111"/>
      <c r="AB34" s="111"/>
      <c r="AC34" s="111"/>
      <c r="AD34" s="111"/>
      <c r="AE34" s="111"/>
      <c r="AF34" s="111"/>
      <c r="AG34" s="111"/>
      <c r="AH34" s="111"/>
      <c r="AI34" s="111"/>
      <c r="AJ34" s="111"/>
      <c r="AK34" s="111"/>
      <c r="AL34" s="111"/>
      <c r="AM34" s="111"/>
      <c r="AN34" s="111"/>
      <c r="AO34" s="111"/>
      <c r="AP34" s="111"/>
      <c r="AQ34" s="111"/>
      <c r="AR34" s="111"/>
      <c r="AS34" s="111"/>
      <c r="AT34" s="111"/>
      <c r="AU34" s="111"/>
      <c r="AV34" s="111"/>
      <c r="AW34" s="111"/>
      <c r="AX34" s="111"/>
      <c r="AY34" s="111"/>
      <c r="AZ34" s="111"/>
      <c r="BA34" s="111"/>
      <c r="BB34" s="111"/>
      <c r="BC34" s="111"/>
      <c r="BD34" s="111"/>
      <c r="BE34" s="111"/>
      <c r="BF34" s="111"/>
      <c r="BG34" s="111"/>
      <c r="BH34" s="111"/>
      <c r="BI34" s="111"/>
      <c r="BJ34" s="111"/>
      <c r="BK34" s="111"/>
      <c r="BL34" s="111"/>
      <c r="BM34" s="111"/>
      <c r="BN34" s="111"/>
      <c r="BO34" s="111"/>
      <c r="BP34" s="111"/>
      <c r="BQ34" s="111"/>
      <c r="BR34" s="111"/>
      <c r="BS34" s="111"/>
      <c r="BT34" s="111"/>
      <c r="BU34" s="111"/>
      <c r="BV34" s="111"/>
      <c r="BW34" s="111"/>
      <c r="BX34" s="111"/>
      <c r="BY34" s="111"/>
      <c r="BZ34" s="111"/>
      <c r="CA34" s="111"/>
      <c r="CB34" s="111"/>
      <c r="CC34" s="111"/>
      <c r="CD34" s="111"/>
      <c r="CE34" s="111"/>
      <c r="CF34" s="111"/>
      <c r="CG34" s="111"/>
      <c r="CH34" s="111"/>
      <c r="CI34" s="111"/>
      <c r="CJ34" s="111"/>
      <c r="CK34" s="111"/>
      <c r="CL34" s="111"/>
      <c r="CM34" s="111"/>
      <c r="CN34" s="111"/>
      <c r="CO34" s="111"/>
      <c r="CP34" s="111"/>
      <c r="CQ34" s="111"/>
      <c r="CR34" s="111"/>
      <c r="CS34" s="111"/>
      <c r="CT34" s="111"/>
      <c r="CU34" s="111"/>
      <c r="CV34" s="111"/>
      <c r="CW34" s="111"/>
      <c r="CX34" s="111"/>
      <c r="CY34" s="111"/>
      <c r="CZ34" s="111"/>
      <c r="DA34" s="111"/>
      <c r="DB34" s="111"/>
      <c r="DC34" s="111"/>
      <c r="DD34" s="111"/>
      <c r="DE34" s="111"/>
      <c r="DF34" s="111"/>
      <c r="DG34" s="111"/>
      <c r="DH34" s="111"/>
      <c r="DI34" s="111"/>
      <c r="DJ34" s="111"/>
    </row>
    <row r="35" spans="1:114" s="3" customFormat="1" ht="32.1" hidden="1" customHeight="1">
      <c r="A35" s="85" t="s">
        <v>93</v>
      </c>
      <c r="B35" s="52"/>
      <c r="C35" s="53"/>
      <c r="D35" s="53"/>
      <c r="E35" s="53"/>
      <c r="F35" s="53"/>
      <c r="G35" s="45">
        <v>0</v>
      </c>
      <c r="H35" s="45">
        <v>0</v>
      </c>
      <c r="I35" s="45">
        <v>0</v>
      </c>
      <c r="J35" s="38">
        <f t="array" ref="J35">SUM(ROUND(G35:I35,0))</f>
        <v>0</v>
      </c>
      <c r="K35" s="148"/>
      <c r="L35" s="148"/>
      <c r="M35" s="148"/>
      <c r="N35" s="148"/>
      <c r="O35" s="111"/>
      <c r="P35" s="111"/>
      <c r="Q35" s="111"/>
      <c r="R35" s="111"/>
      <c r="S35" s="111"/>
      <c r="T35" s="111"/>
      <c r="U35" s="111"/>
      <c r="V35" s="111"/>
      <c r="W35" s="111"/>
      <c r="X35" s="111"/>
      <c r="Y35" s="111"/>
      <c r="Z35" s="111"/>
      <c r="AA35" s="111"/>
      <c r="AB35" s="111"/>
      <c r="AC35" s="111"/>
      <c r="AD35" s="111"/>
      <c r="AE35" s="111"/>
      <c r="AF35" s="111"/>
      <c r="AG35" s="111"/>
      <c r="AH35" s="111"/>
      <c r="AI35" s="111"/>
      <c r="AJ35" s="111"/>
      <c r="AK35" s="111"/>
      <c r="AL35" s="111"/>
      <c r="AM35" s="111"/>
      <c r="AN35" s="111"/>
      <c r="AO35" s="111"/>
      <c r="AP35" s="111"/>
      <c r="AQ35" s="111"/>
      <c r="AR35" s="111"/>
      <c r="AS35" s="111"/>
      <c r="AT35" s="111"/>
      <c r="AU35" s="111"/>
      <c r="AV35" s="111"/>
      <c r="AW35" s="111"/>
      <c r="AX35" s="111"/>
      <c r="AY35" s="111"/>
      <c r="AZ35" s="111"/>
      <c r="BA35" s="111"/>
      <c r="BB35" s="111"/>
      <c r="BC35" s="111"/>
      <c r="BD35" s="111"/>
      <c r="BE35" s="111"/>
      <c r="BF35" s="111"/>
      <c r="BG35" s="111"/>
      <c r="BH35" s="111"/>
      <c r="BI35" s="111"/>
      <c r="BJ35" s="111"/>
      <c r="BK35" s="111"/>
      <c r="BL35" s="111"/>
      <c r="BM35" s="111"/>
      <c r="BN35" s="111"/>
      <c r="BO35" s="111"/>
      <c r="BP35" s="111"/>
      <c r="BQ35" s="111"/>
      <c r="BR35" s="111"/>
      <c r="BS35" s="111"/>
      <c r="BT35" s="111"/>
      <c r="BU35" s="111"/>
      <c r="BV35" s="111"/>
      <c r="BW35" s="111"/>
      <c r="BX35" s="111"/>
      <c r="BY35" s="111"/>
      <c r="BZ35" s="111"/>
      <c r="CA35" s="111"/>
      <c r="CB35" s="111"/>
      <c r="CC35" s="111"/>
      <c r="CD35" s="111"/>
      <c r="CE35" s="111"/>
      <c r="CF35" s="111"/>
      <c r="CG35" s="111"/>
      <c r="CH35" s="111"/>
      <c r="CI35" s="111"/>
      <c r="CJ35" s="111"/>
      <c r="CK35" s="111"/>
      <c r="CL35" s="111"/>
      <c r="CM35" s="111"/>
      <c r="CN35" s="111"/>
      <c r="CO35" s="111"/>
      <c r="CP35" s="111"/>
      <c r="CQ35" s="111"/>
      <c r="CR35" s="111"/>
      <c r="CS35" s="111"/>
      <c r="CT35" s="111"/>
      <c r="CU35" s="111"/>
      <c r="CV35" s="111"/>
      <c r="CW35" s="111"/>
      <c r="CX35" s="111"/>
      <c r="CY35" s="111"/>
      <c r="CZ35" s="111"/>
      <c r="DA35" s="111"/>
      <c r="DB35" s="111"/>
      <c r="DC35" s="111"/>
      <c r="DD35" s="111"/>
      <c r="DE35" s="111"/>
      <c r="DF35" s="111"/>
      <c r="DG35" s="111"/>
      <c r="DH35" s="111"/>
      <c r="DI35" s="111"/>
      <c r="DJ35" s="111"/>
    </row>
    <row r="36" spans="1:114" s="3" customFormat="1" ht="32.1" hidden="1" customHeight="1">
      <c r="A36" s="85" t="s">
        <v>94</v>
      </c>
      <c r="B36" s="52"/>
      <c r="C36" s="53"/>
      <c r="D36" s="53"/>
      <c r="E36" s="53"/>
      <c r="F36" s="53"/>
      <c r="G36" s="45">
        <v>0</v>
      </c>
      <c r="H36" s="45">
        <v>0</v>
      </c>
      <c r="I36" s="45">
        <v>0</v>
      </c>
      <c r="J36" s="38">
        <f t="array" ref="J36">SUM(ROUND(G36:I36,0))</f>
        <v>0</v>
      </c>
      <c r="K36" s="148"/>
      <c r="L36" s="148"/>
      <c r="M36" s="148"/>
      <c r="N36" s="148"/>
      <c r="O36" s="111"/>
      <c r="P36" s="111"/>
      <c r="Q36" s="111"/>
      <c r="R36" s="111"/>
      <c r="S36" s="111"/>
      <c r="T36" s="111"/>
      <c r="U36" s="111"/>
      <c r="V36" s="111"/>
      <c r="W36" s="111"/>
      <c r="X36" s="111"/>
      <c r="Y36" s="111"/>
      <c r="Z36" s="111"/>
      <c r="AA36" s="111"/>
      <c r="AB36" s="111"/>
      <c r="AC36" s="111"/>
      <c r="AD36" s="111"/>
      <c r="AE36" s="111"/>
      <c r="AF36" s="111"/>
      <c r="AG36" s="111"/>
      <c r="AH36" s="111"/>
      <c r="AI36" s="111"/>
      <c r="AJ36" s="111"/>
      <c r="AK36" s="111"/>
      <c r="AL36" s="111"/>
      <c r="AM36" s="111"/>
      <c r="AN36" s="111"/>
      <c r="AO36" s="111"/>
      <c r="AP36" s="111"/>
      <c r="AQ36" s="111"/>
      <c r="AR36" s="111"/>
      <c r="AS36" s="111"/>
      <c r="AT36" s="111"/>
      <c r="AU36" s="111"/>
      <c r="AV36" s="111"/>
      <c r="AW36" s="111"/>
      <c r="AX36" s="111"/>
      <c r="AY36" s="111"/>
      <c r="AZ36" s="111"/>
      <c r="BA36" s="111"/>
      <c r="BB36" s="111"/>
      <c r="BC36" s="111"/>
      <c r="BD36" s="111"/>
      <c r="BE36" s="111"/>
      <c r="BF36" s="111"/>
      <c r="BG36" s="111"/>
      <c r="BH36" s="111"/>
      <c r="BI36" s="111"/>
      <c r="BJ36" s="111"/>
      <c r="BK36" s="111"/>
      <c r="BL36" s="111"/>
      <c r="BM36" s="111"/>
      <c r="BN36" s="111"/>
      <c r="BO36" s="111"/>
      <c r="BP36" s="111"/>
      <c r="BQ36" s="111"/>
      <c r="BR36" s="111"/>
      <c r="BS36" s="111"/>
      <c r="BT36" s="111"/>
      <c r="BU36" s="111"/>
      <c r="BV36" s="111"/>
      <c r="BW36" s="111"/>
      <c r="BX36" s="111"/>
      <c r="BY36" s="111"/>
      <c r="BZ36" s="111"/>
      <c r="CA36" s="111"/>
      <c r="CB36" s="111"/>
      <c r="CC36" s="111"/>
      <c r="CD36" s="111"/>
      <c r="CE36" s="111"/>
      <c r="CF36" s="111"/>
      <c r="CG36" s="111"/>
      <c r="CH36" s="111"/>
      <c r="CI36" s="111"/>
      <c r="CJ36" s="111"/>
      <c r="CK36" s="111"/>
      <c r="CL36" s="111"/>
      <c r="CM36" s="111"/>
      <c r="CN36" s="111"/>
      <c r="CO36" s="111"/>
      <c r="CP36" s="111"/>
      <c r="CQ36" s="111"/>
      <c r="CR36" s="111"/>
      <c r="CS36" s="111"/>
      <c r="CT36" s="111"/>
      <c r="CU36" s="111"/>
      <c r="CV36" s="111"/>
      <c r="CW36" s="111"/>
      <c r="CX36" s="111"/>
      <c r="CY36" s="111"/>
      <c r="CZ36" s="111"/>
      <c r="DA36" s="111"/>
      <c r="DB36" s="111"/>
      <c r="DC36" s="111"/>
      <c r="DD36" s="111"/>
      <c r="DE36" s="111"/>
      <c r="DF36" s="111"/>
      <c r="DG36" s="111"/>
      <c r="DH36" s="111"/>
      <c r="DI36" s="111"/>
      <c r="DJ36" s="111"/>
    </row>
    <row r="37" spans="1:114" s="3" customFormat="1" ht="32.1" hidden="1" customHeight="1">
      <c r="A37" s="85" t="s">
        <v>95</v>
      </c>
      <c r="B37" s="52"/>
      <c r="C37" s="53"/>
      <c r="D37" s="53"/>
      <c r="E37" s="53"/>
      <c r="F37" s="53"/>
      <c r="G37" s="45">
        <v>0</v>
      </c>
      <c r="H37" s="45">
        <v>0</v>
      </c>
      <c r="I37" s="45">
        <v>0</v>
      </c>
      <c r="J37" s="38">
        <f t="array" ref="J37">SUM(ROUND(G37:I37,0))</f>
        <v>0</v>
      </c>
      <c r="K37" s="148"/>
      <c r="L37" s="148"/>
      <c r="M37" s="148"/>
      <c r="N37" s="148"/>
      <c r="O37" s="111"/>
      <c r="P37" s="111"/>
      <c r="Q37" s="111"/>
      <c r="R37" s="111"/>
      <c r="S37" s="111"/>
      <c r="T37" s="111"/>
      <c r="U37" s="111"/>
      <c r="V37" s="111"/>
      <c r="W37" s="111"/>
      <c r="X37" s="111"/>
      <c r="Y37" s="111"/>
      <c r="Z37" s="111"/>
      <c r="AA37" s="111"/>
      <c r="AB37" s="111"/>
      <c r="AC37" s="111"/>
      <c r="AD37" s="111"/>
      <c r="AE37" s="111"/>
      <c r="AF37" s="111"/>
      <c r="AG37" s="111"/>
      <c r="AH37" s="111"/>
      <c r="AI37" s="111"/>
      <c r="AJ37" s="111"/>
      <c r="AK37" s="111"/>
      <c r="AL37" s="111"/>
      <c r="AM37" s="111"/>
      <c r="AN37" s="111"/>
      <c r="AO37" s="111"/>
      <c r="AP37" s="111"/>
      <c r="AQ37" s="111"/>
      <c r="AR37" s="111"/>
      <c r="AS37" s="111"/>
      <c r="AT37" s="111"/>
      <c r="AU37" s="111"/>
      <c r="AV37" s="111"/>
      <c r="AW37" s="111"/>
      <c r="AX37" s="111"/>
      <c r="AY37" s="111"/>
      <c r="AZ37" s="111"/>
      <c r="BA37" s="111"/>
      <c r="BB37" s="111"/>
      <c r="BC37" s="111"/>
      <c r="BD37" s="111"/>
      <c r="BE37" s="111"/>
      <c r="BF37" s="111"/>
      <c r="BG37" s="111"/>
      <c r="BH37" s="111"/>
      <c r="BI37" s="111"/>
      <c r="BJ37" s="111"/>
      <c r="BK37" s="111"/>
      <c r="BL37" s="111"/>
      <c r="BM37" s="111"/>
      <c r="BN37" s="111"/>
      <c r="BO37" s="111"/>
      <c r="BP37" s="111"/>
      <c r="BQ37" s="111"/>
      <c r="BR37" s="111"/>
      <c r="BS37" s="111"/>
      <c r="BT37" s="111"/>
      <c r="BU37" s="111"/>
      <c r="BV37" s="111"/>
      <c r="BW37" s="111"/>
      <c r="BX37" s="111"/>
      <c r="BY37" s="111"/>
      <c r="BZ37" s="111"/>
      <c r="CA37" s="111"/>
      <c r="CB37" s="111"/>
      <c r="CC37" s="111"/>
      <c r="CD37" s="111"/>
      <c r="CE37" s="111"/>
      <c r="CF37" s="111"/>
      <c r="CG37" s="111"/>
      <c r="CH37" s="111"/>
      <c r="CI37" s="111"/>
      <c r="CJ37" s="111"/>
      <c r="CK37" s="111"/>
      <c r="CL37" s="111"/>
      <c r="CM37" s="111"/>
      <c r="CN37" s="111"/>
      <c r="CO37" s="111"/>
      <c r="CP37" s="111"/>
      <c r="CQ37" s="111"/>
      <c r="CR37" s="111"/>
      <c r="CS37" s="111"/>
      <c r="CT37" s="111"/>
      <c r="CU37" s="111"/>
      <c r="CV37" s="111"/>
      <c r="CW37" s="111"/>
      <c r="CX37" s="111"/>
      <c r="CY37" s="111"/>
      <c r="CZ37" s="111"/>
      <c r="DA37" s="111"/>
      <c r="DB37" s="111"/>
      <c r="DC37" s="111"/>
      <c r="DD37" s="111"/>
      <c r="DE37" s="111"/>
      <c r="DF37" s="111"/>
      <c r="DG37" s="111"/>
      <c r="DH37" s="111"/>
      <c r="DI37" s="111"/>
      <c r="DJ37" s="111"/>
    </row>
    <row r="38" spans="1:114" s="3" customFormat="1" ht="32.1" hidden="1" customHeight="1">
      <c r="A38" s="85" t="s">
        <v>96</v>
      </c>
      <c r="B38" s="52"/>
      <c r="C38" s="53"/>
      <c r="D38" s="53"/>
      <c r="E38" s="53"/>
      <c r="F38" s="53"/>
      <c r="G38" s="45">
        <v>0</v>
      </c>
      <c r="H38" s="45">
        <v>0</v>
      </c>
      <c r="I38" s="45">
        <v>0</v>
      </c>
      <c r="J38" s="38">
        <f t="array" ref="J38">SUM(ROUND(G38:I38,0))</f>
        <v>0</v>
      </c>
      <c r="K38" s="148"/>
      <c r="L38" s="148"/>
      <c r="M38" s="148"/>
      <c r="N38" s="148"/>
      <c r="O38" s="111"/>
      <c r="P38" s="111"/>
      <c r="Q38" s="111"/>
      <c r="R38" s="111"/>
      <c r="S38" s="111"/>
      <c r="T38" s="111"/>
      <c r="U38" s="111"/>
      <c r="V38" s="111"/>
      <c r="W38" s="111"/>
      <c r="X38" s="111"/>
      <c r="Y38" s="111"/>
      <c r="Z38" s="111"/>
      <c r="AA38" s="111"/>
      <c r="AB38" s="111"/>
      <c r="AC38" s="111"/>
      <c r="AD38" s="111"/>
      <c r="AE38" s="111"/>
      <c r="AF38" s="111"/>
      <c r="AG38" s="111"/>
      <c r="AH38" s="111"/>
      <c r="AI38" s="111"/>
      <c r="AJ38" s="111"/>
      <c r="AK38" s="111"/>
      <c r="AL38" s="111"/>
      <c r="AM38" s="111"/>
      <c r="AN38" s="111"/>
      <c r="AO38" s="111"/>
      <c r="AP38" s="111"/>
      <c r="AQ38" s="111"/>
      <c r="AR38" s="111"/>
      <c r="AS38" s="111"/>
      <c r="AT38" s="111"/>
      <c r="AU38" s="111"/>
      <c r="AV38" s="111"/>
      <c r="AW38" s="111"/>
      <c r="AX38" s="111"/>
      <c r="AY38" s="111"/>
      <c r="AZ38" s="111"/>
      <c r="BA38" s="111"/>
      <c r="BB38" s="111"/>
      <c r="BC38" s="111"/>
      <c r="BD38" s="111"/>
      <c r="BE38" s="111"/>
      <c r="BF38" s="111"/>
      <c r="BG38" s="111"/>
      <c r="BH38" s="111"/>
      <c r="BI38" s="111"/>
      <c r="BJ38" s="111"/>
      <c r="BK38" s="111"/>
      <c r="BL38" s="111"/>
      <c r="BM38" s="111"/>
      <c r="BN38" s="111"/>
      <c r="BO38" s="111"/>
      <c r="BP38" s="111"/>
      <c r="BQ38" s="111"/>
      <c r="BR38" s="111"/>
      <c r="BS38" s="111"/>
      <c r="BT38" s="111"/>
      <c r="BU38" s="111"/>
      <c r="BV38" s="111"/>
      <c r="BW38" s="111"/>
      <c r="BX38" s="111"/>
      <c r="BY38" s="111"/>
      <c r="BZ38" s="111"/>
      <c r="CA38" s="111"/>
      <c r="CB38" s="111"/>
      <c r="CC38" s="111"/>
      <c r="CD38" s="111"/>
      <c r="CE38" s="111"/>
      <c r="CF38" s="111"/>
      <c r="CG38" s="111"/>
      <c r="CH38" s="111"/>
      <c r="CI38" s="111"/>
      <c r="CJ38" s="111"/>
      <c r="CK38" s="111"/>
      <c r="CL38" s="111"/>
      <c r="CM38" s="111"/>
      <c r="CN38" s="111"/>
      <c r="CO38" s="111"/>
      <c r="CP38" s="111"/>
      <c r="CQ38" s="111"/>
      <c r="CR38" s="111"/>
      <c r="CS38" s="111"/>
      <c r="CT38" s="111"/>
      <c r="CU38" s="111"/>
      <c r="CV38" s="111"/>
      <c r="CW38" s="111"/>
      <c r="CX38" s="111"/>
      <c r="CY38" s="111"/>
      <c r="CZ38" s="111"/>
      <c r="DA38" s="111"/>
      <c r="DB38" s="111"/>
      <c r="DC38" s="111"/>
      <c r="DD38" s="111"/>
      <c r="DE38" s="111"/>
      <c r="DF38" s="111"/>
      <c r="DG38" s="111"/>
      <c r="DH38" s="111"/>
      <c r="DI38" s="111"/>
      <c r="DJ38" s="111"/>
    </row>
    <row r="39" spans="1:114" s="3" customFormat="1" ht="32.1" hidden="1" customHeight="1">
      <c r="A39" s="85" t="s">
        <v>97</v>
      </c>
      <c r="B39" s="52"/>
      <c r="C39" s="53"/>
      <c r="D39" s="53"/>
      <c r="E39" s="53"/>
      <c r="F39" s="53"/>
      <c r="G39" s="45">
        <v>0</v>
      </c>
      <c r="H39" s="45">
        <v>0</v>
      </c>
      <c r="I39" s="45">
        <v>0</v>
      </c>
      <c r="J39" s="38">
        <f t="array" ref="J39">SUM(ROUND(G39:I39,0))</f>
        <v>0</v>
      </c>
      <c r="K39" s="148"/>
      <c r="L39" s="148"/>
      <c r="M39" s="148"/>
      <c r="N39" s="148"/>
      <c r="O39" s="111"/>
      <c r="P39" s="111"/>
      <c r="Q39" s="111"/>
      <c r="R39" s="111"/>
      <c r="S39" s="111"/>
      <c r="T39" s="111"/>
      <c r="U39" s="111"/>
      <c r="V39" s="111"/>
      <c r="W39" s="111"/>
      <c r="X39" s="111"/>
      <c r="Y39" s="111"/>
      <c r="Z39" s="111"/>
      <c r="AA39" s="111"/>
      <c r="AB39" s="111"/>
      <c r="AC39" s="111"/>
      <c r="AD39" s="111"/>
      <c r="AE39" s="111"/>
      <c r="AF39" s="111"/>
      <c r="AG39" s="111"/>
      <c r="AH39" s="111"/>
      <c r="AI39" s="111"/>
      <c r="AJ39" s="111"/>
      <c r="AK39" s="111"/>
      <c r="AL39" s="111"/>
      <c r="AM39" s="111"/>
      <c r="AN39" s="111"/>
      <c r="AO39" s="111"/>
      <c r="AP39" s="111"/>
      <c r="AQ39" s="111"/>
      <c r="AR39" s="111"/>
      <c r="AS39" s="111"/>
      <c r="AT39" s="111"/>
      <c r="AU39" s="111"/>
      <c r="AV39" s="111"/>
      <c r="AW39" s="111"/>
      <c r="AX39" s="111"/>
      <c r="AY39" s="111"/>
      <c r="AZ39" s="111"/>
      <c r="BA39" s="111"/>
      <c r="BB39" s="111"/>
      <c r="BC39" s="111"/>
      <c r="BD39" s="111"/>
      <c r="BE39" s="111"/>
      <c r="BF39" s="111"/>
      <c r="BG39" s="111"/>
      <c r="BH39" s="111"/>
      <c r="BI39" s="111"/>
      <c r="BJ39" s="111"/>
      <c r="BK39" s="111"/>
      <c r="BL39" s="111"/>
      <c r="BM39" s="111"/>
      <c r="BN39" s="111"/>
      <c r="BO39" s="111"/>
      <c r="BP39" s="111"/>
      <c r="BQ39" s="111"/>
      <c r="BR39" s="111"/>
      <c r="BS39" s="111"/>
      <c r="BT39" s="111"/>
      <c r="BU39" s="111"/>
      <c r="BV39" s="111"/>
      <c r="BW39" s="111"/>
      <c r="BX39" s="111"/>
      <c r="BY39" s="111"/>
      <c r="BZ39" s="111"/>
      <c r="CA39" s="111"/>
      <c r="CB39" s="111"/>
      <c r="CC39" s="111"/>
      <c r="CD39" s="111"/>
      <c r="CE39" s="111"/>
      <c r="CF39" s="111"/>
      <c r="CG39" s="111"/>
      <c r="CH39" s="111"/>
      <c r="CI39" s="111"/>
      <c r="CJ39" s="111"/>
      <c r="CK39" s="111"/>
      <c r="CL39" s="111"/>
      <c r="CM39" s="111"/>
      <c r="CN39" s="111"/>
      <c r="CO39" s="111"/>
      <c r="CP39" s="111"/>
      <c r="CQ39" s="111"/>
      <c r="CR39" s="111"/>
      <c r="CS39" s="111"/>
      <c r="CT39" s="111"/>
      <c r="CU39" s="111"/>
      <c r="CV39" s="111"/>
      <c r="CW39" s="111"/>
      <c r="CX39" s="111"/>
      <c r="CY39" s="111"/>
      <c r="CZ39" s="111"/>
      <c r="DA39" s="111"/>
      <c r="DB39" s="111"/>
      <c r="DC39" s="111"/>
      <c r="DD39" s="111"/>
      <c r="DE39" s="111"/>
      <c r="DF39" s="111"/>
      <c r="DG39" s="111"/>
      <c r="DH39" s="111"/>
      <c r="DI39" s="111"/>
      <c r="DJ39" s="111"/>
    </row>
    <row r="40" spans="1:114" s="3" customFormat="1" ht="32.1" hidden="1" customHeight="1">
      <c r="A40" s="85" t="s">
        <v>98</v>
      </c>
      <c r="B40" s="52"/>
      <c r="C40" s="53"/>
      <c r="D40" s="53"/>
      <c r="E40" s="53"/>
      <c r="F40" s="53"/>
      <c r="G40" s="45">
        <v>0</v>
      </c>
      <c r="H40" s="45">
        <v>0</v>
      </c>
      <c r="I40" s="45">
        <v>0</v>
      </c>
      <c r="J40" s="38">
        <f t="array" ref="J40">SUM(ROUND(G40:I40,0))</f>
        <v>0</v>
      </c>
      <c r="K40" s="148"/>
      <c r="L40" s="148"/>
      <c r="M40" s="148"/>
      <c r="N40" s="148"/>
      <c r="O40" s="111"/>
      <c r="P40" s="111"/>
      <c r="Q40" s="111"/>
      <c r="R40" s="111"/>
      <c r="S40" s="111"/>
      <c r="T40" s="111"/>
      <c r="U40" s="111"/>
      <c r="V40" s="111"/>
      <c r="W40" s="111"/>
      <c r="X40" s="111"/>
      <c r="Y40" s="111"/>
      <c r="Z40" s="111"/>
      <c r="AA40" s="111"/>
      <c r="AB40" s="111"/>
      <c r="AC40" s="111"/>
      <c r="AD40" s="111"/>
      <c r="AE40" s="111"/>
      <c r="AF40" s="111"/>
      <c r="AG40" s="111"/>
      <c r="AH40" s="111"/>
      <c r="AI40" s="111"/>
      <c r="AJ40" s="111"/>
      <c r="AK40" s="111"/>
      <c r="AL40" s="111"/>
      <c r="AM40" s="111"/>
      <c r="AN40" s="111"/>
      <c r="AO40" s="111"/>
      <c r="AP40" s="111"/>
      <c r="AQ40" s="111"/>
      <c r="AR40" s="111"/>
      <c r="AS40" s="111"/>
      <c r="AT40" s="111"/>
      <c r="AU40" s="111"/>
      <c r="AV40" s="111"/>
      <c r="AW40" s="111"/>
      <c r="AX40" s="111"/>
      <c r="AY40" s="111"/>
      <c r="AZ40" s="111"/>
      <c r="BA40" s="111"/>
      <c r="BB40" s="111"/>
      <c r="BC40" s="111"/>
      <c r="BD40" s="111"/>
      <c r="BE40" s="111"/>
      <c r="BF40" s="111"/>
      <c r="BG40" s="111"/>
      <c r="BH40" s="111"/>
      <c r="BI40" s="111"/>
      <c r="BJ40" s="111"/>
      <c r="BK40" s="111"/>
      <c r="BL40" s="111"/>
      <c r="BM40" s="111"/>
      <c r="BN40" s="111"/>
      <c r="BO40" s="111"/>
      <c r="BP40" s="111"/>
      <c r="BQ40" s="111"/>
      <c r="BR40" s="111"/>
      <c r="BS40" s="111"/>
      <c r="BT40" s="111"/>
      <c r="BU40" s="111"/>
      <c r="BV40" s="111"/>
      <c r="BW40" s="111"/>
      <c r="BX40" s="111"/>
      <c r="BY40" s="111"/>
      <c r="BZ40" s="111"/>
      <c r="CA40" s="111"/>
      <c r="CB40" s="111"/>
      <c r="CC40" s="111"/>
      <c r="CD40" s="111"/>
      <c r="CE40" s="111"/>
      <c r="CF40" s="111"/>
      <c r="CG40" s="111"/>
      <c r="CH40" s="111"/>
      <c r="CI40" s="111"/>
      <c r="CJ40" s="111"/>
      <c r="CK40" s="111"/>
      <c r="CL40" s="111"/>
      <c r="CM40" s="111"/>
      <c r="CN40" s="111"/>
      <c r="CO40" s="111"/>
      <c r="CP40" s="111"/>
      <c r="CQ40" s="111"/>
      <c r="CR40" s="111"/>
      <c r="CS40" s="111"/>
      <c r="CT40" s="111"/>
      <c r="CU40" s="111"/>
      <c r="CV40" s="111"/>
      <c r="CW40" s="111"/>
      <c r="CX40" s="111"/>
      <c r="CY40" s="111"/>
      <c r="CZ40" s="111"/>
      <c r="DA40" s="111"/>
      <c r="DB40" s="111"/>
      <c r="DC40" s="111"/>
      <c r="DD40" s="111"/>
      <c r="DE40" s="111"/>
      <c r="DF40" s="111"/>
      <c r="DG40" s="111"/>
      <c r="DH40" s="111"/>
      <c r="DI40" s="111"/>
      <c r="DJ40" s="111"/>
    </row>
    <row r="41" spans="1:114" s="3" customFormat="1" ht="32.1" hidden="1" customHeight="1">
      <c r="A41" s="85" t="s">
        <v>99</v>
      </c>
      <c r="B41" s="52"/>
      <c r="C41" s="53"/>
      <c r="D41" s="53"/>
      <c r="E41" s="53"/>
      <c r="F41" s="53"/>
      <c r="G41" s="45">
        <v>0</v>
      </c>
      <c r="H41" s="45">
        <v>0</v>
      </c>
      <c r="I41" s="45">
        <v>0</v>
      </c>
      <c r="J41" s="38">
        <f t="array" ref="J41">SUM(ROUND(G41:I41,0))</f>
        <v>0</v>
      </c>
      <c r="K41" s="148"/>
      <c r="L41" s="148"/>
      <c r="M41" s="148"/>
      <c r="N41" s="148"/>
      <c r="O41" s="111"/>
      <c r="P41" s="111"/>
      <c r="Q41" s="111"/>
      <c r="R41" s="111"/>
      <c r="S41" s="111"/>
      <c r="T41" s="111"/>
      <c r="U41" s="111"/>
      <c r="V41" s="111"/>
      <c r="W41" s="111"/>
      <c r="X41" s="111"/>
      <c r="Y41" s="111"/>
      <c r="Z41" s="111"/>
      <c r="AA41" s="111"/>
      <c r="AB41" s="111"/>
      <c r="AC41" s="111"/>
      <c r="AD41" s="111"/>
      <c r="AE41" s="111"/>
      <c r="AF41" s="111"/>
      <c r="AG41" s="111"/>
      <c r="AH41" s="111"/>
      <c r="AI41" s="111"/>
      <c r="AJ41" s="111"/>
      <c r="AK41" s="111"/>
      <c r="AL41" s="111"/>
      <c r="AM41" s="111"/>
      <c r="AN41" s="111"/>
      <c r="AO41" s="111"/>
      <c r="AP41" s="111"/>
      <c r="AQ41" s="111"/>
      <c r="AR41" s="111"/>
      <c r="AS41" s="111"/>
      <c r="AT41" s="111"/>
      <c r="AU41" s="111"/>
      <c r="AV41" s="111"/>
      <c r="AW41" s="111"/>
      <c r="AX41" s="111"/>
      <c r="AY41" s="111"/>
      <c r="AZ41" s="111"/>
      <c r="BA41" s="111"/>
      <c r="BB41" s="111"/>
      <c r="BC41" s="111"/>
      <c r="BD41" s="111"/>
      <c r="BE41" s="111"/>
      <c r="BF41" s="111"/>
      <c r="BG41" s="111"/>
      <c r="BH41" s="111"/>
      <c r="BI41" s="111"/>
      <c r="BJ41" s="111"/>
      <c r="BK41" s="111"/>
      <c r="BL41" s="111"/>
      <c r="BM41" s="111"/>
      <c r="BN41" s="111"/>
      <c r="BO41" s="111"/>
      <c r="BP41" s="111"/>
      <c r="BQ41" s="111"/>
      <c r="BR41" s="111"/>
      <c r="BS41" s="111"/>
      <c r="BT41" s="111"/>
      <c r="BU41" s="111"/>
      <c r="BV41" s="111"/>
      <c r="BW41" s="111"/>
      <c r="BX41" s="111"/>
      <c r="BY41" s="111"/>
      <c r="BZ41" s="111"/>
      <c r="CA41" s="111"/>
      <c r="CB41" s="111"/>
      <c r="CC41" s="111"/>
      <c r="CD41" s="111"/>
      <c r="CE41" s="111"/>
      <c r="CF41" s="111"/>
      <c r="CG41" s="111"/>
      <c r="CH41" s="111"/>
      <c r="CI41" s="111"/>
      <c r="CJ41" s="111"/>
      <c r="CK41" s="111"/>
      <c r="CL41" s="111"/>
      <c r="CM41" s="111"/>
      <c r="CN41" s="111"/>
      <c r="CO41" s="111"/>
      <c r="CP41" s="111"/>
      <c r="CQ41" s="111"/>
      <c r="CR41" s="111"/>
      <c r="CS41" s="111"/>
      <c r="CT41" s="111"/>
      <c r="CU41" s="111"/>
      <c r="CV41" s="111"/>
      <c r="CW41" s="111"/>
      <c r="CX41" s="111"/>
      <c r="CY41" s="111"/>
      <c r="CZ41" s="111"/>
      <c r="DA41" s="111"/>
      <c r="DB41" s="111"/>
      <c r="DC41" s="111"/>
      <c r="DD41" s="111"/>
      <c r="DE41" s="111"/>
      <c r="DF41" s="111"/>
      <c r="DG41" s="111"/>
      <c r="DH41" s="111"/>
      <c r="DI41" s="111"/>
      <c r="DJ41" s="111"/>
    </row>
    <row r="42" spans="1:114" s="3" customFormat="1" ht="32.1" hidden="1" customHeight="1">
      <c r="A42" s="85" t="s">
        <v>100</v>
      </c>
      <c r="B42" s="52"/>
      <c r="C42" s="53"/>
      <c r="D42" s="53"/>
      <c r="E42" s="53"/>
      <c r="F42" s="53"/>
      <c r="G42" s="45">
        <v>0</v>
      </c>
      <c r="H42" s="45">
        <v>0</v>
      </c>
      <c r="I42" s="45">
        <v>0</v>
      </c>
      <c r="J42" s="38">
        <f t="array" ref="J42">SUM(ROUND(G42:I42,0))</f>
        <v>0</v>
      </c>
      <c r="K42" s="148"/>
      <c r="L42" s="148"/>
      <c r="M42" s="148"/>
      <c r="N42" s="148"/>
      <c r="O42" s="111"/>
      <c r="P42" s="111"/>
      <c r="Q42" s="111"/>
      <c r="R42" s="111"/>
      <c r="S42" s="111"/>
      <c r="T42" s="111"/>
      <c r="U42" s="111"/>
      <c r="V42" s="111"/>
      <c r="W42" s="111"/>
      <c r="X42" s="111"/>
      <c r="Y42" s="111"/>
      <c r="Z42" s="111"/>
      <c r="AA42" s="111"/>
      <c r="AB42" s="111"/>
      <c r="AC42" s="111"/>
      <c r="AD42" s="111"/>
      <c r="AE42" s="111"/>
      <c r="AF42" s="111"/>
      <c r="AG42" s="111"/>
      <c r="AH42" s="111"/>
      <c r="AI42" s="111"/>
      <c r="AJ42" s="111"/>
      <c r="AK42" s="111"/>
      <c r="AL42" s="111"/>
      <c r="AM42" s="111"/>
      <c r="AN42" s="111"/>
      <c r="AO42" s="111"/>
      <c r="AP42" s="111"/>
      <c r="AQ42" s="111"/>
      <c r="AR42" s="111"/>
      <c r="AS42" s="111"/>
      <c r="AT42" s="111"/>
      <c r="AU42" s="111"/>
      <c r="AV42" s="111"/>
      <c r="AW42" s="111"/>
      <c r="AX42" s="111"/>
      <c r="AY42" s="111"/>
      <c r="AZ42" s="111"/>
      <c r="BA42" s="111"/>
      <c r="BB42" s="111"/>
      <c r="BC42" s="111"/>
      <c r="BD42" s="111"/>
      <c r="BE42" s="111"/>
      <c r="BF42" s="111"/>
      <c r="BG42" s="111"/>
      <c r="BH42" s="111"/>
      <c r="BI42" s="111"/>
      <c r="BJ42" s="111"/>
      <c r="BK42" s="111"/>
      <c r="BL42" s="111"/>
      <c r="BM42" s="111"/>
      <c r="BN42" s="111"/>
      <c r="BO42" s="111"/>
      <c r="BP42" s="111"/>
      <c r="BQ42" s="111"/>
      <c r="BR42" s="111"/>
      <c r="BS42" s="111"/>
      <c r="BT42" s="111"/>
      <c r="BU42" s="111"/>
      <c r="BV42" s="111"/>
      <c r="BW42" s="111"/>
      <c r="BX42" s="111"/>
      <c r="BY42" s="111"/>
      <c r="BZ42" s="111"/>
      <c r="CA42" s="111"/>
      <c r="CB42" s="111"/>
      <c r="CC42" s="111"/>
      <c r="CD42" s="111"/>
      <c r="CE42" s="111"/>
      <c r="CF42" s="111"/>
      <c r="CG42" s="111"/>
      <c r="CH42" s="111"/>
      <c r="CI42" s="111"/>
      <c r="CJ42" s="111"/>
      <c r="CK42" s="111"/>
      <c r="CL42" s="111"/>
      <c r="CM42" s="111"/>
      <c r="CN42" s="111"/>
      <c r="CO42" s="111"/>
      <c r="CP42" s="111"/>
      <c r="CQ42" s="111"/>
      <c r="CR42" s="111"/>
      <c r="CS42" s="111"/>
      <c r="CT42" s="111"/>
      <c r="CU42" s="111"/>
      <c r="CV42" s="111"/>
      <c r="CW42" s="111"/>
      <c r="CX42" s="111"/>
      <c r="CY42" s="111"/>
      <c r="CZ42" s="111"/>
      <c r="DA42" s="111"/>
      <c r="DB42" s="111"/>
      <c r="DC42" s="111"/>
      <c r="DD42" s="111"/>
      <c r="DE42" s="111"/>
      <c r="DF42" s="111"/>
      <c r="DG42" s="111"/>
      <c r="DH42" s="111"/>
      <c r="DI42" s="111"/>
      <c r="DJ42" s="111"/>
    </row>
    <row r="43" spans="1:114" s="3" customFormat="1" ht="32.1" hidden="1" customHeight="1">
      <c r="A43" s="85" t="s">
        <v>101</v>
      </c>
      <c r="B43" s="52"/>
      <c r="C43" s="53"/>
      <c r="D43" s="53"/>
      <c r="E43" s="53"/>
      <c r="F43" s="53"/>
      <c r="G43" s="45">
        <v>0</v>
      </c>
      <c r="H43" s="45">
        <v>0</v>
      </c>
      <c r="I43" s="45">
        <v>0</v>
      </c>
      <c r="J43" s="38">
        <f t="array" ref="J43">SUM(ROUND(G43:I43,0))</f>
        <v>0</v>
      </c>
      <c r="K43" s="148"/>
      <c r="L43" s="148"/>
      <c r="M43" s="148"/>
      <c r="N43" s="148"/>
      <c r="O43" s="111"/>
      <c r="P43" s="111"/>
      <c r="Q43" s="111"/>
      <c r="R43" s="111"/>
      <c r="S43" s="111"/>
      <c r="T43" s="111"/>
      <c r="U43" s="111"/>
      <c r="V43" s="111"/>
      <c r="W43" s="111"/>
      <c r="X43" s="111"/>
      <c r="Y43" s="111"/>
      <c r="Z43" s="111"/>
      <c r="AA43" s="111"/>
      <c r="AB43" s="111"/>
      <c r="AC43" s="111"/>
      <c r="AD43" s="111"/>
      <c r="AE43" s="111"/>
      <c r="AF43" s="111"/>
      <c r="AG43" s="111"/>
      <c r="AH43" s="111"/>
      <c r="AI43" s="111"/>
      <c r="AJ43" s="111"/>
      <c r="AK43" s="111"/>
      <c r="AL43" s="111"/>
      <c r="AM43" s="111"/>
      <c r="AN43" s="111"/>
      <c r="AO43" s="111"/>
      <c r="AP43" s="111"/>
      <c r="AQ43" s="111"/>
      <c r="AR43" s="111"/>
      <c r="AS43" s="111"/>
      <c r="AT43" s="111"/>
      <c r="AU43" s="111"/>
      <c r="AV43" s="111"/>
      <c r="AW43" s="111"/>
      <c r="AX43" s="111"/>
      <c r="AY43" s="111"/>
      <c r="AZ43" s="111"/>
      <c r="BA43" s="111"/>
      <c r="BB43" s="111"/>
      <c r="BC43" s="111"/>
      <c r="BD43" s="111"/>
      <c r="BE43" s="111"/>
      <c r="BF43" s="111"/>
      <c r="BG43" s="111"/>
      <c r="BH43" s="111"/>
      <c r="BI43" s="111"/>
      <c r="BJ43" s="111"/>
      <c r="BK43" s="111"/>
      <c r="BL43" s="111"/>
      <c r="BM43" s="111"/>
      <c r="BN43" s="111"/>
      <c r="BO43" s="111"/>
      <c r="BP43" s="111"/>
      <c r="BQ43" s="111"/>
      <c r="BR43" s="111"/>
      <c r="BS43" s="111"/>
      <c r="BT43" s="111"/>
      <c r="BU43" s="111"/>
      <c r="BV43" s="111"/>
      <c r="BW43" s="111"/>
      <c r="BX43" s="111"/>
      <c r="BY43" s="111"/>
      <c r="BZ43" s="111"/>
      <c r="CA43" s="111"/>
      <c r="CB43" s="111"/>
      <c r="CC43" s="111"/>
      <c r="CD43" s="111"/>
      <c r="CE43" s="111"/>
      <c r="CF43" s="111"/>
      <c r="CG43" s="111"/>
      <c r="CH43" s="111"/>
      <c r="CI43" s="111"/>
      <c r="CJ43" s="111"/>
      <c r="CK43" s="111"/>
      <c r="CL43" s="111"/>
      <c r="CM43" s="111"/>
      <c r="CN43" s="111"/>
      <c r="CO43" s="111"/>
      <c r="CP43" s="111"/>
      <c r="CQ43" s="111"/>
      <c r="CR43" s="111"/>
      <c r="CS43" s="111"/>
      <c r="CT43" s="111"/>
      <c r="CU43" s="111"/>
      <c r="CV43" s="111"/>
      <c r="CW43" s="111"/>
      <c r="CX43" s="111"/>
      <c r="CY43" s="111"/>
      <c r="CZ43" s="111"/>
      <c r="DA43" s="111"/>
      <c r="DB43" s="111"/>
      <c r="DC43" s="111"/>
      <c r="DD43" s="111"/>
      <c r="DE43" s="111"/>
      <c r="DF43" s="111"/>
      <c r="DG43" s="111"/>
      <c r="DH43" s="111"/>
      <c r="DI43" s="111"/>
      <c r="DJ43" s="111"/>
    </row>
    <row r="44" spans="1:114" s="3" customFormat="1" ht="32.1" hidden="1" customHeight="1">
      <c r="A44" s="85" t="s">
        <v>102</v>
      </c>
      <c r="B44" s="52"/>
      <c r="C44" s="53"/>
      <c r="D44" s="53"/>
      <c r="E44" s="53"/>
      <c r="F44" s="53"/>
      <c r="G44" s="45">
        <v>0</v>
      </c>
      <c r="H44" s="45">
        <v>0</v>
      </c>
      <c r="I44" s="45">
        <v>0</v>
      </c>
      <c r="J44" s="38">
        <f t="array" ref="J44">SUM(ROUND(G44:I44,0))</f>
        <v>0</v>
      </c>
      <c r="K44" s="148"/>
      <c r="L44" s="148"/>
      <c r="M44" s="148"/>
      <c r="N44" s="148"/>
      <c r="O44" s="111"/>
      <c r="P44" s="111"/>
      <c r="Q44" s="111"/>
      <c r="R44" s="111"/>
      <c r="S44" s="111"/>
      <c r="T44" s="111"/>
      <c r="U44" s="111"/>
      <c r="V44" s="111"/>
      <c r="W44" s="111"/>
      <c r="X44" s="111"/>
      <c r="Y44" s="111"/>
      <c r="Z44" s="111"/>
      <c r="AA44" s="111"/>
      <c r="AB44" s="111"/>
      <c r="AC44" s="111"/>
      <c r="AD44" s="111"/>
      <c r="AE44" s="111"/>
      <c r="AF44" s="111"/>
      <c r="AG44" s="111"/>
      <c r="AH44" s="111"/>
      <c r="AI44" s="111"/>
      <c r="AJ44" s="111"/>
      <c r="AK44" s="111"/>
      <c r="AL44" s="111"/>
      <c r="AM44" s="111"/>
      <c r="AN44" s="111"/>
      <c r="AO44" s="111"/>
      <c r="AP44" s="111"/>
      <c r="AQ44" s="111"/>
      <c r="AR44" s="111"/>
      <c r="AS44" s="111"/>
      <c r="AT44" s="111"/>
      <c r="AU44" s="111"/>
      <c r="AV44" s="111"/>
      <c r="AW44" s="111"/>
      <c r="AX44" s="111"/>
      <c r="AY44" s="111"/>
      <c r="AZ44" s="111"/>
      <c r="BA44" s="111"/>
      <c r="BB44" s="111"/>
      <c r="BC44" s="111"/>
      <c r="BD44" s="111"/>
      <c r="BE44" s="111"/>
      <c r="BF44" s="111"/>
      <c r="BG44" s="111"/>
      <c r="BH44" s="111"/>
      <c r="BI44" s="111"/>
      <c r="BJ44" s="111"/>
      <c r="BK44" s="111"/>
      <c r="BL44" s="111"/>
      <c r="BM44" s="111"/>
      <c r="BN44" s="111"/>
      <c r="BO44" s="111"/>
      <c r="BP44" s="111"/>
      <c r="BQ44" s="111"/>
      <c r="BR44" s="111"/>
      <c r="BS44" s="111"/>
      <c r="BT44" s="111"/>
      <c r="BU44" s="111"/>
      <c r="BV44" s="111"/>
      <c r="BW44" s="111"/>
      <c r="BX44" s="111"/>
      <c r="BY44" s="111"/>
      <c r="BZ44" s="111"/>
      <c r="CA44" s="111"/>
      <c r="CB44" s="111"/>
      <c r="CC44" s="111"/>
      <c r="CD44" s="111"/>
      <c r="CE44" s="111"/>
      <c r="CF44" s="111"/>
      <c r="CG44" s="111"/>
      <c r="CH44" s="111"/>
      <c r="CI44" s="111"/>
      <c r="CJ44" s="111"/>
      <c r="CK44" s="111"/>
      <c r="CL44" s="111"/>
      <c r="CM44" s="111"/>
      <c r="CN44" s="111"/>
      <c r="CO44" s="111"/>
      <c r="CP44" s="111"/>
      <c r="CQ44" s="111"/>
      <c r="CR44" s="111"/>
      <c r="CS44" s="111"/>
      <c r="CT44" s="111"/>
      <c r="CU44" s="111"/>
      <c r="CV44" s="111"/>
      <c r="CW44" s="111"/>
      <c r="CX44" s="111"/>
      <c r="CY44" s="111"/>
      <c r="CZ44" s="111"/>
      <c r="DA44" s="111"/>
      <c r="DB44" s="111"/>
      <c r="DC44" s="111"/>
      <c r="DD44" s="111"/>
      <c r="DE44" s="111"/>
      <c r="DF44" s="111"/>
      <c r="DG44" s="111"/>
      <c r="DH44" s="111"/>
      <c r="DI44" s="111"/>
      <c r="DJ44" s="111"/>
    </row>
    <row r="45" spans="1:114" s="3" customFormat="1" ht="32.1" hidden="1" customHeight="1">
      <c r="A45" s="85" t="s">
        <v>103</v>
      </c>
      <c r="B45" s="52"/>
      <c r="C45" s="53"/>
      <c r="D45" s="53"/>
      <c r="E45" s="53"/>
      <c r="F45" s="53"/>
      <c r="G45" s="45">
        <v>0</v>
      </c>
      <c r="H45" s="45">
        <v>0</v>
      </c>
      <c r="I45" s="45">
        <v>0</v>
      </c>
      <c r="J45" s="38">
        <f t="array" ref="J45">SUM(ROUND(G45:I45,0))</f>
        <v>0</v>
      </c>
      <c r="K45" s="148"/>
      <c r="L45" s="148"/>
      <c r="M45" s="148"/>
      <c r="N45" s="148"/>
      <c r="O45" s="111"/>
      <c r="P45" s="111"/>
      <c r="Q45" s="111"/>
      <c r="R45" s="111"/>
      <c r="S45" s="111"/>
      <c r="T45" s="111"/>
      <c r="U45" s="111"/>
      <c r="V45" s="111"/>
      <c r="W45" s="111"/>
      <c r="X45" s="111"/>
      <c r="Y45" s="111"/>
      <c r="Z45" s="111"/>
      <c r="AA45" s="111"/>
      <c r="AB45" s="111"/>
      <c r="AC45" s="111"/>
      <c r="AD45" s="111"/>
      <c r="AE45" s="111"/>
      <c r="AF45" s="111"/>
      <c r="AG45" s="111"/>
      <c r="AH45" s="111"/>
      <c r="AI45" s="111"/>
      <c r="AJ45" s="111"/>
      <c r="AK45" s="111"/>
      <c r="AL45" s="111"/>
      <c r="AM45" s="111"/>
      <c r="AN45" s="111"/>
      <c r="AO45" s="111"/>
      <c r="AP45" s="111"/>
      <c r="AQ45" s="111"/>
      <c r="AR45" s="111"/>
      <c r="AS45" s="111"/>
      <c r="AT45" s="111"/>
      <c r="AU45" s="111"/>
      <c r="AV45" s="111"/>
      <c r="AW45" s="111"/>
      <c r="AX45" s="111"/>
      <c r="AY45" s="111"/>
      <c r="AZ45" s="111"/>
      <c r="BA45" s="111"/>
      <c r="BB45" s="111"/>
      <c r="BC45" s="111"/>
      <c r="BD45" s="111"/>
      <c r="BE45" s="111"/>
      <c r="BF45" s="111"/>
      <c r="BG45" s="111"/>
      <c r="BH45" s="111"/>
      <c r="BI45" s="111"/>
      <c r="BJ45" s="111"/>
      <c r="BK45" s="111"/>
      <c r="BL45" s="111"/>
      <c r="BM45" s="111"/>
      <c r="BN45" s="111"/>
      <c r="BO45" s="111"/>
      <c r="BP45" s="111"/>
      <c r="BQ45" s="111"/>
      <c r="BR45" s="111"/>
      <c r="BS45" s="111"/>
      <c r="BT45" s="111"/>
      <c r="BU45" s="111"/>
      <c r="BV45" s="111"/>
      <c r="BW45" s="111"/>
      <c r="BX45" s="111"/>
      <c r="BY45" s="111"/>
      <c r="BZ45" s="111"/>
      <c r="CA45" s="111"/>
      <c r="CB45" s="111"/>
      <c r="CC45" s="111"/>
      <c r="CD45" s="111"/>
      <c r="CE45" s="111"/>
      <c r="CF45" s="111"/>
      <c r="CG45" s="111"/>
      <c r="CH45" s="111"/>
      <c r="CI45" s="111"/>
      <c r="CJ45" s="111"/>
      <c r="CK45" s="111"/>
      <c r="CL45" s="111"/>
      <c r="CM45" s="111"/>
      <c r="CN45" s="111"/>
      <c r="CO45" s="111"/>
      <c r="CP45" s="111"/>
      <c r="CQ45" s="111"/>
      <c r="CR45" s="111"/>
      <c r="CS45" s="111"/>
      <c r="CT45" s="111"/>
      <c r="CU45" s="111"/>
      <c r="CV45" s="111"/>
      <c r="CW45" s="111"/>
      <c r="CX45" s="111"/>
      <c r="CY45" s="111"/>
      <c r="CZ45" s="111"/>
      <c r="DA45" s="111"/>
      <c r="DB45" s="111"/>
      <c r="DC45" s="111"/>
      <c r="DD45" s="111"/>
      <c r="DE45" s="111"/>
      <c r="DF45" s="111"/>
      <c r="DG45" s="111"/>
      <c r="DH45" s="111"/>
      <c r="DI45" s="111"/>
      <c r="DJ45" s="111"/>
    </row>
    <row r="46" spans="1:114" s="3" customFormat="1" ht="32.1" hidden="1" customHeight="1">
      <c r="A46" s="85" t="s">
        <v>104</v>
      </c>
      <c r="B46" s="52"/>
      <c r="C46" s="53"/>
      <c r="D46" s="53"/>
      <c r="E46" s="53"/>
      <c r="F46" s="53"/>
      <c r="G46" s="45">
        <v>0</v>
      </c>
      <c r="H46" s="45">
        <v>0</v>
      </c>
      <c r="I46" s="45">
        <v>0</v>
      </c>
      <c r="J46" s="38">
        <f t="array" ref="J46">SUM(ROUND(G46:I46,0))</f>
        <v>0</v>
      </c>
      <c r="K46" s="148"/>
      <c r="L46" s="148"/>
      <c r="M46" s="148"/>
      <c r="N46" s="148"/>
      <c r="O46" s="111"/>
      <c r="P46" s="111"/>
      <c r="Q46" s="111"/>
      <c r="R46" s="111"/>
      <c r="S46" s="111"/>
      <c r="T46" s="111"/>
      <c r="U46" s="111"/>
      <c r="V46" s="111"/>
      <c r="W46" s="111"/>
      <c r="X46" s="111"/>
      <c r="Y46" s="111"/>
      <c r="Z46" s="111"/>
      <c r="AA46" s="111"/>
      <c r="AB46" s="111"/>
      <c r="AC46" s="111"/>
      <c r="AD46" s="111"/>
      <c r="AE46" s="111"/>
      <c r="AF46" s="111"/>
      <c r="AG46" s="111"/>
      <c r="AH46" s="111"/>
      <c r="AI46" s="111"/>
      <c r="AJ46" s="111"/>
      <c r="AK46" s="111"/>
      <c r="AL46" s="111"/>
      <c r="AM46" s="111"/>
      <c r="AN46" s="111"/>
      <c r="AO46" s="111"/>
      <c r="AP46" s="111"/>
      <c r="AQ46" s="111"/>
      <c r="AR46" s="111"/>
      <c r="AS46" s="111"/>
      <c r="AT46" s="111"/>
      <c r="AU46" s="111"/>
      <c r="AV46" s="111"/>
      <c r="AW46" s="111"/>
      <c r="AX46" s="111"/>
      <c r="AY46" s="111"/>
      <c r="AZ46" s="111"/>
      <c r="BA46" s="111"/>
      <c r="BB46" s="111"/>
      <c r="BC46" s="111"/>
      <c r="BD46" s="111"/>
      <c r="BE46" s="111"/>
      <c r="BF46" s="111"/>
      <c r="BG46" s="111"/>
      <c r="BH46" s="111"/>
      <c r="BI46" s="111"/>
      <c r="BJ46" s="111"/>
      <c r="BK46" s="111"/>
      <c r="BL46" s="111"/>
      <c r="BM46" s="111"/>
      <c r="BN46" s="111"/>
      <c r="BO46" s="111"/>
      <c r="BP46" s="111"/>
      <c r="BQ46" s="111"/>
      <c r="BR46" s="111"/>
      <c r="BS46" s="111"/>
      <c r="BT46" s="111"/>
      <c r="BU46" s="111"/>
      <c r="BV46" s="111"/>
      <c r="BW46" s="111"/>
      <c r="BX46" s="111"/>
      <c r="BY46" s="111"/>
      <c r="BZ46" s="111"/>
      <c r="CA46" s="111"/>
      <c r="CB46" s="111"/>
      <c r="CC46" s="111"/>
      <c r="CD46" s="111"/>
      <c r="CE46" s="111"/>
      <c r="CF46" s="111"/>
      <c r="CG46" s="111"/>
      <c r="CH46" s="111"/>
      <c r="CI46" s="111"/>
      <c r="CJ46" s="111"/>
      <c r="CK46" s="111"/>
      <c r="CL46" s="111"/>
      <c r="CM46" s="111"/>
      <c r="CN46" s="111"/>
      <c r="CO46" s="111"/>
      <c r="CP46" s="111"/>
      <c r="CQ46" s="111"/>
      <c r="CR46" s="111"/>
      <c r="CS46" s="111"/>
      <c r="CT46" s="111"/>
      <c r="CU46" s="111"/>
      <c r="CV46" s="111"/>
      <c r="CW46" s="111"/>
      <c r="CX46" s="111"/>
      <c r="CY46" s="111"/>
      <c r="CZ46" s="111"/>
      <c r="DA46" s="111"/>
      <c r="DB46" s="111"/>
      <c r="DC46" s="111"/>
      <c r="DD46" s="111"/>
      <c r="DE46" s="111"/>
      <c r="DF46" s="111"/>
      <c r="DG46" s="111"/>
      <c r="DH46" s="111"/>
      <c r="DI46" s="111"/>
      <c r="DJ46" s="111"/>
    </row>
    <row r="47" spans="1:114" s="3" customFormat="1" ht="32.1" hidden="1" customHeight="1">
      <c r="A47" s="85" t="s">
        <v>105</v>
      </c>
      <c r="B47" s="52"/>
      <c r="C47" s="53"/>
      <c r="D47" s="53"/>
      <c r="E47" s="53"/>
      <c r="F47" s="53"/>
      <c r="G47" s="45">
        <v>0</v>
      </c>
      <c r="H47" s="45">
        <v>0</v>
      </c>
      <c r="I47" s="45">
        <v>0</v>
      </c>
      <c r="J47" s="38">
        <f t="array" ref="J47">SUM(ROUND(G47:I47,0))</f>
        <v>0</v>
      </c>
      <c r="K47" s="148"/>
      <c r="L47" s="148"/>
      <c r="M47" s="148"/>
      <c r="N47" s="148"/>
      <c r="O47" s="111"/>
      <c r="P47" s="111"/>
      <c r="Q47" s="111"/>
      <c r="R47" s="111"/>
      <c r="S47" s="111"/>
      <c r="T47" s="111"/>
      <c r="U47" s="111"/>
      <c r="V47" s="111"/>
      <c r="W47" s="111"/>
      <c r="X47" s="111"/>
      <c r="Y47" s="111"/>
      <c r="Z47" s="111"/>
      <c r="AA47" s="111"/>
      <c r="AB47" s="111"/>
      <c r="AC47" s="111"/>
      <c r="AD47" s="111"/>
      <c r="AE47" s="111"/>
      <c r="AF47" s="111"/>
      <c r="AG47" s="111"/>
      <c r="AH47" s="111"/>
      <c r="AI47" s="111"/>
      <c r="AJ47" s="111"/>
      <c r="AK47" s="111"/>
      <c r="AL47" s="111"/>
      <c r="AM47" s="111"/>
      <c r="AN47" s="111"/>
      <c r="AO47" s="111"/>
      <c r="AP47" s="111"/>
      <c r="AQ47" s="111"/>
      <c r="AR47" s="111"/>
      <c r="AS47" s="111"/>
      <c r="AT47" s="111"/>
      <c r="AU47" s="111"/>
      <c r="AV47" s="111"/>
      <c r="AW47" s="111"/>
      <c r="AX47" s="111"/>
      <c r="AY47" s="111"/>
      <c r="AZ47" s="111"/>
      <c r="BA47" s="111"/>
      <c r="BB47" s="111"/>
      <c r="BC47" s="111"/>
      <c r="BD47" s="111"/>
      <c r="BE47" s="111"/>
      <c r="BF47" s="111"/>
      <c r="BG47" s="111"/>
      <c r="BH47" s="111"/>
      <c r="BI47" s="111"/>
      <c r="BJ47" s="111"/>
      <c r="BK47" s="111"/>
      <c r="BL47" s="111"/>
      <c r="BM47" s="111"/>
      <c r="BN47" s="111"/>
      <c r="BO47" s="111"/>
      <c r="BP47" s="111"/>
      <c r="BQ47" s="111"/>
      <c r="BR47" s="111"/>
      <c r="BS47" s="111"/>
      <c r="BT47" s="111"/>
      <c r="BU47" s="111"/>
      <c r="BV47" s="111"/>
      <c r="BW47" s="111"/>
      <c r="BX47" s="111"/>
      <c r="BY47" s="111"/>
      <c r="BZ47" s="111"/>
      <c r="CA47" s="111"/>
      <c r="CB47" s="111"/>
      <c r="CC47" s="111"/>
      <c r="CD47" s="111"/>
      <c r="CE47" s="111"/>
      <c r="CF47" s="111"/>
      <c r="CG47" s="111"/>
      <c r="CH47" s="111"/>
      <c r="CI47" s="111"/>
      <c r="CJ47" s="111"/>
      <c r="CK47" s="111"/>
      <c r="CL47" s="111"/>
      <c r="CM47" s="111"/>
      <c r="CN47" s="111"/>
      <c r="CO47" s="111"/>
      <c r="CP47" s="111"/>
      <c r="CQ47" s="111"/>
      <c r="CR47" s="111"/>
      <c r="CS47" s="111"/>
      <c r="CT47" s="111"/>
      <c r="CU47" s="111"/>
      <c r="CV47" s="111"/>
      <c r="CW47" s="111"/>
      <c r="CX47" s="111"/>
      <c r="CY47" s="111"/>
      <c r="CZ47" s="111"/>
      <c r="DA47" s="111"/>
      <c r="DB47" s="111"/>
      <c r="DC47" s="111"/>
      <c r="DD47" s="111"/>
      <c r="DE47" s="111"/>
      <c r="DF47" s="111"/>
      <c r="DG47" s="111"/>
      <c r="DH47" s="111"/>
      <c r="DI47" s="111"/>
      <c r="DJ47" s="111"/>
    </row>
    <row r="48" spans="1:114" s="3" customFormat="1" ht="32.1" hidden="1" customHeight="1">
      <c r="A48" s="85" t="s">
        <v>106</v>
      </c>
      <c r="B48" s="52"/>
      <c r="C48" s="53"/>
      <c r="D48" s="53"/>
      <c r="E48" s="53"/>
      <c r="F48" s="53"/>
      <c r="G48" s="45">
        <v>0</v>
      </c>
      <c r="H48" s="45">
        <v>0</v>
      </c>
      <c r="I48" s="45">
        <v>0</v>
      </c>
      <c r="J48" s="38">
        <f t="array" ref="J48">SUM(ROUND(G48:I48,0))</f>
        <v>0</v>
      </c>
      <c r="K48" s="148"/>
      <c r="L48" s="148"/>
      <c r="M48" s="148"/>
      <c r="N48" s="148"/>
      <c r="O48" s="111"/>
      <c r="P48" s="111"/>
      <c r="Q48" s="111"/>
      <c r="R48" s="111"/>
      <c r="S48" s="111"/>
      <c r="T48" s="111"/>
      <c r="U48" s="111"/>
      <c r="V48" s="111"/>
      <c r="W48" s="111"/>
      <c r="X48" s="111"/>
      <c r="Y48" s="111"/>
      <c r="Z48" s="111"/>
      <c r="AA48" s="111"/>
      <c r="AB48" s="111"/>
      <c r="AC48" s="111"/>
      <c r="AD48" s="111"/>
      <c r="AE48" s="111"/>
      <c r="AF48" s="111"/>
      <c r="AG48" s="111"/>
      <c r="AH48" s="111"/>
      <c r="AI48" s="111"/>
      <c r="AJ48" s="111"/>
      <c r="AK48" s="111"/>
      <c r="AL48" s="111"/>
      <c r="AM48" s="111"/>
      <c r="AN48" s="111"/>
      <c r="AO48" s="111"/>
      <c r="AP48" s="111"/>
      <c r="AQ48" s="111"/>
      <c r="AR48" s="111"/>
      <c r="AS48" s="111"/>
      <c r="AT48" s="111"/>
      <c r="AU48" s="111"/>
      <c r="AV48" s="111"/>
      <c r="AW48" s="111"/>
      <c r="AX48" s="111"/>
      <c r="AY48" s="111"/>
      <c r="AZ48" s="111"/>
      <c r="BA48" s="111"/>
      <c r="BB48" s="111"/>
      <c r="BC48" s="111"/>
      <c r="BD48" s="111"/>
      <c r="BE48" s="111"/>
      <c r="BF48" s="111"/>
      <c r="BG48" s="111"/>
      <c r="BH48" s="111"/>
      <c r="BI48" s="111"/>
      <c r="BJ48" s="111"/>
      <c r="BK48" s="111"/>
      <c r="BL48" s="111"/>
      <c r="BM48" s="111"/>
      <c r="BN48" s="111"/>
      <c r="BO48" s="111"/>
      <c r="BP48" s="111"/>
      <c r="BQ48" s="111"/>
      <c r="BR48" s="111"/>
      <c r="BS48" s="111"/>
      <c r="BT48" s="111"/>
      <c r="BU48" s="111"/>
      <c r="BV48" s="111"/>
      <c r="BW48" s="111"/>
      <c r="BX48" s="111"/>
      <c r="BY48" s="111"/>
      <c r="BZ48" s="111"/>
      <c r="CA48" s="111"/>
      <c r="CB48" s="111"/>
      <c r="CC48" s="111"/>
      <c r="CD48" s="111"/>
      <c r="CE48" s="111"/>
      <c r="CF48" s="111"/>
      <c r="CG48" s="111"/>
      <c r="CH48" s="111"/>
      <c r="CI48" s="111"/>
      <c r="CJ48" s="111"/>
      <c r="CK48" s="111"/>
      <c r="CL48" s="111"/>
      <c r="CM48" s="111"/>
      <c r="CN48" s="111"/>
      <c r="CO48" s="111"/>
      <c r="CP48" s="111"/>
      <c r="CQ48" s="111"/>
      <c r="CR48" s="111"/>
      <c r="CS48" s="111"/>
      <c r="CT48" s="111"/>
      <c r="CU48" s="111"/>
      <c r="CV48" s="111"/>
      <c r="CW48" s="111"/>
      <c r="CX48" s="111"/>
      <c r="CY48" s="111"/>
      <c r="CZ48" s="111"/>
      <c r="DA48" s="111"/>
      <c r="DB48" s="111"/>
      <c r="DC48" s="111"/>
      <c r="DD48" s="111"/>
      <c r="DE48" s="111"/>
      <c r="DF48" s="111"/>
      <c r="DG48" s="111"/>
      <c r="DH48" s="111"/>
      <c r="DI48" s="111"/>
      <c r="DJ48" s="111"/>
    </row>
    <row r="49" spans="1:119" s="3" customFormat="1" ht="32.1" hidden="1" customHeight="1">
      <c r="A49" s="85" t="s">
        <v>107</v>
      </c>
      <c r="B49" s="52"/>
      <c r="C49" s="53"/>
      <c r="D49" s="53"/>
      <c r="E49" s="53"/>
      <c r="F49" s="53"/>
      <c r="G49" s="45">
        <v>0</v>
      </c>
      <c r="H49" s="45">
        <v>0</v>
      </c>
      <c r="I49" s="45">
        <v>0</v>
      </c>
      <c r="J49" s="38">
        <f t="array" ref="J49">SUM(ROUND(G49:I49,0))</f>
        <v>0</v>
      </c>
      <c r="K49" s="148"/>
      <c r="L49" s="148"/>
      <c r="M49" s="148"/>
      <c r="N49" s="148"/>
      <c r="O49" s="111"/>
      <c r="P49" s="111"/>
      <c r="Q49" s="111"/>
      <c r="R49" s="111"/>
      <c r="S49" s="111"/>
      <c r="T49" s="111"/>
      <c r="U49" s="111"/>
      <c r="V49" s="111"/>
      <c r="W49" s="111"/>
      <c r="X49" s="111"/>
      <c r="Y49" s="111"/>
      <c r="Z49" s="111"/>
      <c r="AA49" s="111"/>
      <c r="AB49" s="111"/>
      <c r="AC49" s="111"/>
      <c r="AD49" s="111"/>
      <c r="AE49" s="111"/>
      <c r="AF49" s="111"/>
      <c r="AG49" s="111"/>
      <c r="AH49" s="111"/>
      <c r="AI49" s="111"/>
      <c r="AJ49" s="111"/>
      <c r="AK49" s="111"/>
      <c r="AL49" s="111"/>
      <c r="AM49" s="111"/>
      <c r="AN49" s="111"/>
      <c r="AO49" s="111"/>
      <c r="AP49" s="111"/>
      <c r="AQ49" s="111"/>
      <c r="AR49" s="111"/>
      <c r="AS49" s="111"/>
      <c r="AT49" s="111"/>
      <c r="AU49" s="111"/>
      <c r="AV49" s="111"/>
      <c r="AW49" s="111"/>
      <c r="AX49" s="111"/>
      <c r="AY49" s="111"/>
      <c r="AZ49" s="111"/>
      <c r="BA49" s="111"/>
      <c r="BB49" s="111"/>
      <c r="BC49" s="111"/>
      <c r="BD49" s="111"/>
      <c r="BE49" s="111"/>
      <c r="BF49" s="111"/>
      <c r="BG49" s="111"/>
      <c r="BH49" s="111"/>
      <c r="BI49" s="111"/>
      <c r="BJ49" s="111"/>
      <c r="BK49" s="111"/>
      <c r="BL49" s="111"/>
      <c r="BM49" s="111"/>
      <c r="BN49" s="111"/>
      <c r="BO49" s="111"/>
      <c r="BP49" s="111"/>
      <c r="BQ49" s="111"/>
      <c r="BR49" s="111"/>
      <c r="BS49" s="111"/>
      <c r="BT49" s="111"/>
      <c r="BU49" s="111"/>
      <c r="BV49" s="111"/>
      <c r="BW49" s="111"/>
      <c r="BX49" s="111"/>
      <c r="BY49" s="111"/>
      <c r="BZ49" s="111"/>
      <c r="CA49" s="111"/>
      <c r="CB49" s="111"/>
      <c r="CC49" s="111"/>
      <c r="CD49" s="111"/>
      <c r="CE49" s="111"/>
      <c r="CF49" s="111"/>
      <c r="CG49" s="111"/>
      <c r="CH49" s="111"/>
      <c r="CI49" s="111"/>
      <c r="CJ49" s="111"/>
      <c r="CK49" s="111"/>
      <c r="CL49" s="111"/>
      <c r="CM49" s="111"/>
      <c r="CN49" s="111"/>
      <c r="CO49" s="111"/>
      <c r="CP49" s="111"/>
      <c r="CQ49" s="111"/>
      <c r="CR49" s="111"/>
      <c r="CS49" s="111"/>
      <c r="CT49" s="111"/>
      <c r="CU49" s="111"/>
      <c r="CV49" s="111"/>
      <c r="CW49" s="111"/>
      <c r="CX49" s="111"/>
      <c r="CY49" s="111"/>
      <c r="CZ49" s="111"/>
      <c r="DA49" s="111"/>
      <c r="DB49" s="111"/>
      <c r="DC49" s="111"/>
      <c r="DD49" s="111"/>
      <c r="DE49" s="111"/>
      <c r="DF49" s="111"/>
      <c r="DG49" s="111"/>
      <c r="DH49" s="111"/>
      <c r="DI49" s="111"/>
      <c r="DJ49" s="111"/>
    </row>
    <row r="50" spans="1:119" s="3" customFormat="1" ht="32.1" hidden="1" customHeight="1">
      <c r="A50" s="85" t="s">
        <v>108</v>
      </c>
      <c r="B50" s="52"/>
      <c r="C50" s="53"/>
      <c r="D50" s="53"/>
      <c r="E50" s="53"/>
      <c r="F50" s="53"/>
      <c r="G50" s="45">
        <v>0</v>
      </c>
      <c r="H50" s="45">
        <v>0</v>
      </c>
      <c r="I50" s="45">
        <v>0</v>
      </c>
      <c r="J50" s="38">
        <f t="array" ref="J50">SUM(ROUND(G50:I50,0))</f>
        <v>0</v>
      </c>
      <c r="K50" s="148"/>
      <c r="L50" s="148"/>
      <c r="M50" s="148"/>
      <c r="N50" s="148"/>
      <c r="O50" s="111"/>
      <c r="P50" s="111"/>
      <c r="Q50" s="111"/>
      <c r="R50" s="111"/>
      <c r="S50" s="111"/>
      <c r="T50" s="111"/>
      <c r="U50" s="111"/>
      <c r="V50" s="111"/>
      <c r="W50" s="111"/>
      <c r="X50" s="111"/>
      <c r="Y50" s="111"/>
      <c r="Z50" s="111"/>
      <c r="AA50" s="111"/>
      <c r="AB50" s="111"/>
      <c r="AC50" s="111"/>
      <c r="AD50" s="111"/>
      <c r="AE50" s="111"/>
      <c r="AF50" s="111"/>
      <c r="AG50" s="111"/>
      <c r="AH50" s="111"/>
      <c r="AI50" s="111"/>
      <c r="AJ50" s="111"/>
      <c r="AK50" s="111"/>
      <c r="AL50" s="111"/>
      <c r="AM50" s="111"/>
      <c r="AN50" s="111"/>
      <c r="AO50" s="111"/>
      <c r="AP50" s="111"/>
      <c r="AQ50" s="111"/>
      <c r="AR50" s="111"/>
      <c r="AS50" s="111"/>
      <c r="AT50" s="111"/>
      <c r="AU50" s="111"/>
      <c r="AV50" s="111"/>
      <c r="AW50" s="111"/>
      <c r="AX50" s="111"/>
      <c r="AY50" s="111"/>
      <c r="AZ50" s="111"/>
      <c r="BA50" s="111"/>
      <c r="BB50" s="111"/>
      <c r="BC50" s="111"/>
      <c r="BD50" s="111"/>
      <c r="BE50" s="111"/>
      <c r="BF50" s="111"/>
      <c r="BG50" s="111"/>
      <c r="BH50" s="111"/>
      <c r="BI50" s="111"/>
      <c r="BJ50" s="111"/>
      <c r="BK50" s="111"/>
      <c r="BL50" s="111"/>
      <c r="BM50" s="111"/>
      <c r="BN50" s="111"/>
      <c r="BO50" s="111"/>
      <c r="BP50" s="111"/>
      <c r="BQ50" s="111"/>
      <c r="BR50" s="111"/>
      <c r="BS50" s="111"/>
      <c r="BT50" s="111"/>
      <c r="BU50" s="111"/>
      <c r="BV50" s="111"/>
      <c r="BW50" s="111"/>
      <c r="BX50" s="111"/>
      <c r="BY50" s="111"/>
      <c r="BZ50" s="111"/>
      <c r="CA50" s="111"/>
      <c r="CB50" s="111"/>
      <c r="CC50" s="111"/>
      <c r="CD50" s="111"/>
      <c r="CE50" s="111"/>
      <c r="CF50" s="111"/>
      <c r="CG50" s="111"/>
      <c r="CH50" s="111"/>
      <c r="CI50" s="111"/>
      <c r="CJ50" s="111"/>
      <c r="CK50" s="111"/>
      <c r="CL50" s="111"/>
      <c r="CM50" s="111"/>
      <c r="CN50" s="111"/>
      <c r="CO50" s="111"/>
      <c r="CP50" s="111"/>
      <c r="CQ50" s="111"/>
      <c r="CR50" s="111"/>
      <c r="CS50" s="111"/>
      <c r="CT50" s="111"/>
      <c r="CU50" s="111"/>
      <c r="CV50" s="111"/>
      <c r="CW50" s="111"/>
      <c r="CX50" s="111"/>
      <c r="CY50" s="111"/>
      <c r="CZ50" s="111"/>
      <c r="DA50" s="111"/>
      <c r="DB50" s="111"/>
      <c r="DC50" s="111"/>
      <c r="DD50" s="111"/>
      <c r="DE50" s="111"/>
      <c r="DF50" s="111"/>
      <c r="DG50" s="111"/>
      <c r="DH50" s="111"/>
      <c r="DI50" s="111"/>
      <c r="DJ50" s="111"/>
    </row>
    <row r="51" spans="1:119" s="3" customFormat="1" ht="32.1" hidden="1" customHeight="1">
      <c r="A51" s="85" t="s">
        <v>109</v>
      </c>
      <c r="B51" s="52"/>
      <c r="C51" s="53"/>
      <c r="D51" s="53"/>
      <c r="E51" s="53"/>
      <c r="F51" s="53"/>
      <c r="G51" s="45">
        <v>0</v>
      </c>
      <c r="H51" s="45">
        <v>0</v>
      </c>
      <c r="I51" s="45">
        <v>0</v>
      </c>
      <c r="J51" s="38">
        <f t="array" ref="J51">SUM(ROUND(G51:I51,0))</f>
        <v>0</v>
      </c>
      <c r="K51" s="148"/>
      <c r="L51" s="148"/>
      <c r="M51" s="148"/>
      <c r="N51" s="148"/>
      <c r="O51" s="111"/>
      <c r="P51" s="111"/>
      <c r="Q51" s="111"/>
      <c r="R51" s="111"/>
      <c r="S51" s="111"/>
      <c r="T51" s="111"/>
      <c r="U51" s="111"/>
      <c r="V51" s="111"/>
      <c r="W51" s="111"/>
      <c r="X51" s="111"/>
      <c r="Y51" s="111"/>
      <c r="Z51" s="111"/>
      <c r="AA51" s="111"/>
      <c r="AB51" s="111"/>
      <c r="AC51" s="111"/>
      <c r="AD51" s="111"/>
      <c r="AE51" s="111"/>
      <c r="AF51" s="111"/>
      <c r="AG51" s="111"/>
      <c r="AH51" s="111"/>
      <c r="AI51" s="111"/>
      <c r="AJ51" s="111"/>
      <c r="AK51" s="111"/>
      <c r="AL51" s="111"/>
      <c r="AM51" s="111"/>
      <c r="AN51" s="111"/>
      <c r="AO51" s="111"/>
      <c r="AP51" s="111"/>
      <c r="AQ51" s="111"/>
      <c r="AR51" s="111"/>
      <c r="AS51" s="111"/>
      <c r="AT51" s="111"/>
      <c r="AU51" s="111"/>
      <c r="AV51" s="111"/>
      <c r="AW51" s="111"/>
      <c r="AX51" s="111"/>
      <c r="AY51" s="111"/>
      <c r="AZ51" s="111"/>
      <c r="BA51" s="111"/>
      <c r="BB51" s="111"/>
      <c r="BC51" s="111"/>
      <c r="BD51" s="111"/>
      <c r="BE51" s="111"/>
      <c r="BF51" s="111"/>
      <c r="BG51" s="111"/>
      <c r="BH51" s="111"/>
      <c r="BI51" s="111"/>
      <c r="BJ51" s="111"/>
      <c r="BK51" s="111"/>
      <c r="BL51" s="111"/>
      <c r="BM51" s="111"/>
      <c r="BN51" s="111"/>
      <c r="BO51" s="111"/>
      <c r="BP51" s="111"/>
      <c r="BQ51" s="111"/>
      <c r="BR51" s="111"/>
      <c r="BS51" s="111"/>
      <c r="BT51" s="111"/>
      <c r="BU51" s="111"/>
      <c r="BV51" s="111"/>
      <c r="BW51" s="111"/>
      <c r="BX51" s="111"/>
      <c r="BY51" s="111"/>
      <c r="BZ51" s="111"/>
      <c r="CA51" s="111"/>
      <c r="CB51" s="111"/>
      <c r="CC51" s="111"/>
      <c r="CD51" s="111"/>
      <c r="CE51" s="111"/>
      <c r="CF51" s="111"/>
      <c r="CG51" s="111"/>
      <c r="CH51" s="111"/>
      <c r="CI51" s="111"/>
      <c r="CJ51" s="111"/>
      <c r="CK51" s="111"/>
      <c r="CL51" s="111"/>
      <c r="CM51" s="111"/>
      <c r="CN51" s="111"/>
      <c r="CO51" s="111"/>
      <c r="CP51" s="111"/>
      <c r="CQ51" s="111"/>
      <c r="CR51" s="111"/>
      <c r="CS51" s="111"/>
      <c r="CT51" s="111"/>
      <c r="CU51" s="111"/>
      <c r="CV51" s="111"/>
      <c r="CW51" s="111"/>
      <c r="CX51" s="111"/>
      <c r="CY51" s="111"/>
      <c r="CZ51" s="111"/>
      <c r="DA51" s="111"/>
      <c r="DB51" s="111"/>
      <c r="DC51" s="111"/>
      <c r="DD51" s="111"/>
      <c r="DE51" s="111"/>
      <c r="DF51" s="111"/>
      <c r="DG51" s="111"/>
      <c r="DH51" s="111"/>
      <c r="DI51" s="111"/>
      <c r="DJ51" s="111"/>
    </row>
    <row r="52" spans="1:119" s="3" customFormat="1" ht="32.1" hidden="1" customHeight="1">
      <c r="A52" s="85" t="s">
        <v>110</v>
      </c>
      <c r="B52" s="52"/>
      <c r="C52" s="53"/>
      <c r="D52" s="53"/>
      <c r="E52" s="53"/>
      <c r="F52" s="53"/>
      <c r="G52" s="45">
        <v>0</v>
      </c>
      <c r="H52" s="45">
        <v>0</v>
      </c>
      <c r="I52" s="45">
        <v>0</v>
      </c>
      <c r="J52" s="38">
        <f t="array" ref="J52">SUM(ROUND(G52:I52,0))</f>
        <v>0</v>
      </c>
      <c r="K52" s="148"/>
      <c r="L52" s="148"/>
      <c r="M52" s="148"/>
      <c r="N52" s="148"/>
      <c r="O52" s="111"/>
      <c r="P52" s="111"/>
      <c r="Q52" s="111"/>
      <c r="R52" s="111"/>
      <c r="S52" s="111"/>
      <c r="T52" s="111"/>
      <c r="U52" s="111"/>
      <c r="V52" s="111"/>
      <c r="W52" s="111"/>
      <c r="X52" s="111"/>
      <c r="Y52" s="111"/>
      <c r="Z52" s="111"/>
      <c r="AA52" s="111"/>
      <c r="AB52" s="111"/>
      <c r="AC52" s="111"/>
      <c r="AD52" s="111"/>
      <c r="AE52" s="111"/>
      <c r="AF52" s="111"/>
      <c r="AG52" s="111"/>
      <c r="AH52" s="111"/>
      <c r="AI52" s="111"/>
      <c r="AJ52" s="111"/>
      <c r="AK52" s="111"/>
      <c r="AL52" s="111"/>
      <c r="AM52" s="111"/>
      <c r="AN52" s="111"/>
      <c r="AO52" s="111"/>
      <c r="AP52" s="111"/>
      <c r="AQ52" s="111"/>
      <c r="AR52" s="111"/>
      <c r="AS52" s="111"/>
      <c r="AT52" s="111"/>
      <c r="AU52" s="111"/>
      <c r="AV52" s="111"/>
      <c r="AW52" s="111"/>
      <c r="AX52" s="111"/>
      <c r="AY52" s="111"/>
      <c r="AZ52" s="111"/>
      <c r="BA52" s="111"/>
      <c r="BB52" s="111"/>
      <c r="BC52" s="111"/>
      <c r="BD52" s="111"/>
      <c r="BE52" s="111"/>
      <c r="BF52" s="111"/>
      <c r="BG52" s="111"/>
      <c r="BH52" s="111"/>
      <c r="BI52" s="111"/>
      <c r="BJ52" s="111"/>
      <c r="BK52" s="111"/>
      <c r="BL52" s="111"/>
      <c r="BM52" s="111"/>
      <c r="BN52" s="111"/>
      <c r="BO52" s="111"/>
      <c r="BP52" s="111"/>
      <c r="BQ52" s="111"/>
      <c r="BR52" s="111"/>
      <c r="BS52" s="111"/>
      <c r="BT52" s="111"/>
      <c r="BU52" s="111"/>
      <c r="BV52" s="111"/>
      <c r="BW52" s="111"/>
      <c r="BX52" s="111"/>
      <c r="BY52" s="111"/>
      <c r="BZ52" s="111"/>
      <c r="CA52" s="111"/>
      <c r="CB52" s="111"/>
      <c r="CC52" s="111"/>
      <c r="CD52" s="111"/>
      <c r="CE52" s="111"/>
      <c r="CF52" s="111"/>
      <c r="CG52" s="111"/>
      <c r="CH52" s="111"/>
      <c r="CI52" s="111"/>
      <c r="CJ52" s="111"/>
      <c r="CK52" s="111"/>
      <c r="CL52" s="111"/>
      <c r="CM52" s="111"/>
      <c r="CN52" s="111"/>
      <c r="CO52" s="111"/>
      <c r="CP52" s="111"/>
      <c r="CQ52" s="111"/>
      <c r="CR52" s="111"/>
      <c r="CS52" s="111"/>
      <c r="CT52" s="111"/>
      <c r="CU52" s="111"/>
      <c r="CV52" s="111"/>
      <c r="CW52" s="111"/>
      <c r="CX52" s="111"/>
      <c r="CY52" s="111"/>
      <c r="CZ52" s="111"/>
      <c r="DA52" s="111"/>
      <c r="DB52" s="111"/>
      <c r="DC52" s="111"/>
      <c r="DD52" s="111"/>
      <c r="DE52" s="111"/>
      <c r="DF52" s="111"/>
      <c r="DG52" s="111"/>
      <c r="DH52" s="111"/>
      <c r="DI52" s="111"/>
      <c r="DJ52" s="111"/>
    </row>
    <row r="53" spans="1:119" s="3" customFormat="1" ht="32.1" hidden="1" customHeight="1">
      <c r="A53" s="85" t="s">
        <v>111</v>
      </c>
      <c r="B53" s="52"/>
      <c r="C53" s="53"/>
      <c r="D53" s="53"/>
      <c r="E53" s="53"/>
      <c r="F53" s="53"/>
      <c r="G53" s="45">
        <v>0</v>
      </c>
      <c r="H53" s="45">
        <v>0</v>
      </c>
      <c r="I53" s="45">
        <v>0</v>
      </c>
      <c r="J53" s="38">
        <f t="array" ref="J53">SUM(ROUND(G53:I53,0))</f>
        <v>0</v>
      </c>
      <c r="K53" s="148"/>
      <c r="L53" s="148"/>
      <c r="M53" s="148"/>
      <c r="N53" s="148"/>
      <c r="O53" s="111"/>
      <c r="P53" s="111"/>
      <c r="Q53" s="111"/>
      <c r="R53" s="111"/>
      <c r="S53" s="111"/>
      <c r="T53" s="111"/>
      <c r="U53" s="111"/>
      <c r="V53" s="111"/>
      <c r="W53" s="111"/>
      <c r="X53" s="111"/>
      <c r="Y53" s="111"/>
      <c r="Z53" s="111"/>
      <c r="AA53" s="111"/>
      <c r="AB53" s="111"/>
      <c r="AC53" s="111"/>
      <c r="AD53" s="111"/>
      <c r="AE53" s="111"/>
      <c r="AF53" s="111"/>
      <c r="AG53" s="111"/>
      <c r="AH53" s="111"/>
      <c r="AI53" s="111"/>
      <c r="AJ53" s="111"/>
      <c r="AK53" s="111"/>
      <c r="AL53" s="111"/>
      <c r="AM53" s="111"/>
      <c r="AN53" s="111"/>
      <c r="AO53" s="111"/>
      <c r="AP53" s="111"/>
      <c r="AQ53" s="111"/>
      <c r="AR53" s="111"/>
      <c r="AS53" s="111"/>
      <c r="AT53" s="111"/>
      <c r="AU53" s="111"/>
      <c r="AV53" s="111"/>
      <c r="AW53" s="111"/>
      <c r="AX53" s="111"/>
      <c r="AY53" s="111"/>
      <c r="AZ53" s="111"/>
      <c r="BA53" s="111"/>
      <c r="BB53" s="111"/>
      <c r="BC53" s="111"/>
      <c r="BD53" s="111"/>
      <c r="BE53" s="111"/>
      <c r="BF53" s="111"/>
      <c r="BG53" s="111"/>
      <c r="BH53" s="111"/>
      <c r="BI53" s="111"/>
      <c r="BJ53" s="111"/>
      <c r="BK53" s="111"/>
      <c r="BL53" s="111"/>
      <c r="BM53" s="111"/>
      <c r="BN53" s="111"/>
      <c r="BO53" s="111"/>
      <c r="BP53" s="111"/>
      <c r="BQ53" s="111"/>
      <c r="BR53" s="111"/>
      <c r="BS53" s="111"/>
      <c r="BT53" s="111"/>
      <c r="BU53" s="111"/>
      <c r="BV53" s="111"/>
      <c r="BW53" s="111"/>
      <c r="BX53" s="111"/>
      <c r="BY53" s="111"/>
      <c r="BZ53" s="111"/>
      <c r="CA53" s="111"/>
      <c r="CB53" s="111"/>
      <c r="CC53" s="111"/>
      <c r="CD53" s="111"/>
      <c r="CE53" s="111"/>
      <c r="CF53" s="111"/>
      <c r="CG53" s="111"/>
      <c r="CH53" s="111"/>
      <c r="CI53" s="111"/>
      <c r="CJ53" s="111"/>
      <c r="CK53" s="111"/>
      <c r="CL53" s="111"/>
      <c r="CM53" s="111"/>
      <c r="CN53" s="111"/>
      <c r="CO53" s="111"/>
      <c r="CP53" s="111"/>
      <c r="CQ53" s="111"/>
      <c r="CR53" s="111"/>
      <c r="CS53" s="111"/>
      <c r="CT53" s="111"/>
      <c r="CU53" s="111"/>
      <c r="CV53" s="111"/>
      <c r="CW53" s="111"/>
      <c r="CX53" s="111"/>
      <c r="CY53" s="111"/>
      <c r="CZ53" s="111"/>
      <c r="DA53" s="111"/>
      <c r="DB53" s="111"/>
      <c r="DC53" s="111"/>
      <c r="DD53" s="111"/>
      <c r="DE53" s="111"/>
      <c r="DF53" s="111"/>
      <c r="DG53" s="111"/>
      <c r="DH53" s="111"/>
      <c r="DI53" s="111"/>
      <c r="DJ53" s="111"/>
    </row>
    <row r="54" spans="1:119" s="3" customFormat="1" ht="32.1" hidden="1" customHeight="1">
      <c r="A54" s="85" t="s">
        <v>112</v>
      </c>
      <c r="B54" s="52"/>
      <c r="C54" s="53" t="s">
        <v>47</v>
      </c>
      <c r="D54" s="53"/>
      <c r="E54" s="53"/>
      <c r="F54" s="53"/>
      <c r="G54" s="45">
        <v>0</v>
      </c>
      <c r="H54" s="45">
        <v>0</v>
      </c>
      <c r="I54" s="45">
        <v>0</v>
      </c>
      <c r="J54" s="38">
        <f t="array" ref="J54">SUM(ROUND(G54:I54,0))</f>
        <v>0</v>
      </c>
      <c r="K54" s="148"/>
      <c r="L54" s="148"/>
      <c r="M54" s="148"/>
      <c r="N54" s="148"/>
      <c r="O54" s="111"/>
      <c r="P54" s="111"/>
      <c r="Q54" s="111"/>
      <c r="R54" s="111"/>
      <c r="S54" s="111"/>
      <c r="T54" s="111"/>
      <c r="U54" s="111"/>
      <c r="V54" s="111"/>
      <c r="W54" s="111"/>
      <c r="X54" s="111"/>
      <c r="Y54" s="111"/>
      <c r="Z54" s="111"/>
      <c r="AA54" s="111"/>
      <c r="AB54" s="111"/>
      <c r="AC54" s="111"/>
      <c r="AD54" s="111"/>
      <c r="AE54" s="111"/>
      <c r="AF54" s="111"/>
      <c r="AG54" s="111"/>
      <c r="AH54" s="111"/>
      <c r="AI54" s="111"/>
      <c r="AJ54" s="111"/>
      <c r="AK54" s="111"/>
      <c r="AL54" s="111"/>
      <c r="AM54" s="111"/>
      <c r="AN54" s="111"/>
      <c r="AO54" s="111"/>
      <c r="AP54" s="111"/>
      <c r="AQ54" s="111"/>
      <c r="AR54" s="111"/>
      <c r="AS54" s="111"/>
      <c r="AT54" s="111"/>
      <c r="AU54" s="111"/>
      <c r="AV54" s="111"/>
      <c r="AW54" s="111"/>
      <c r="AX54" s="111"/>
      <c r="AY54" s="111"/>
      <c r="AZ54" s="111"/>
      <c r="BA54" s="111"/>
      <c r="BB54" s="111"/>
      <c r="BC54" s="111"/>
      <c r="BD54" s="111"/>
      <c r="BE54" s="111"/>
      <c r="BF54" s="111"/>
      <c r="BG54" s="111"/>
      <c r="BH54" s="111"/>
      <c r="BI54" s="111"/>
      <c r="BJ54" s="111"/>
      <c r="BK54" s="111"/>
      <c r="BL54" s="111"/>
      <c r="BM54" s="111"/>
      <c r="BN54" s="111"/>
      <c r="BO54" s="111"/>
      <c r="BP54" s="111"/>
      <c r="BQ54" s="111"/>
      <c r="BR54" s="111"/>
      <c r="BS54" s="111"/>
      <c r="BT54" s="111"/>
      <c r="BU54" s="111"/>
      <c r="BV54" s="111"/>
      <c r="BW54" s="111"/>
      <c r="BX54" s="111"/>
      <c r="BY54" s="111"/>
      <c r="BZ54" s="111"/>
      <c r="CA54" s="111"/>
      <c r="CB54" s="111"/>
      <c r="CC54" s="111"/>
      <c r="CD54" s="111"/>
      <c r="CE54" s="111"/>
      <c r="CF54" s="111"/>
      <c r="CG54" s="111"/>
      <c r="CH54" s="111"/>
      <c r="CI54" s="111"/>
      <c r="CJ54" s="111"/>
      <c r="CK54" s="111"/>
      <c r="CL54" s="111"/>
      <c r="CM54" s="111"/>
      <c r="CN54" s="111"/>
      <c r="CO54" s="111"/>
      <c r="CP54" s="111"/>
      <c r="CQ54" s="111"/>
      <c r="CR54" s="111"/>
      <c r="CS54" s="111"/>
      <c r="CT54" s="111"/>
      <c r="CU54" s="111"/>
      <c r="CV54" s="111"/>
      <c r="CW54" s="111"/>
      <c r="CX54" s="111"/>
      <c r="CY54" s="111"/>
      <c r="CZ54" s="111"/>
      <c r="DA54" s="111"/>
      <c r="DB54" s="111"/>
      <c r="DC54" s="111"/>
      <c r="DD54" s="111"/>
      <c r="DE54" s="111"/>
      <c r="DF54" s="111"/>
      <c r="DG54" s="111"/>
      <c r="DH54" s="111"/>
      <c r="DI54" s="111"/>
      <c r="DJ54" s="111"/>
    </row>
    <row r="55" spans="1:119" s="3" customFormat="1" ht="32.1" hidden="1" customHeight="1" thickBot="1">
      <c r="A55" s="86" t="s">
        <v>113</v>
      </c>
      <c r="B55" s="54"/>
      <c r="C55" s="55" t="s">
        <v>47</v>
      </c>
      <c r="D55" s="55"/>
      <c r="E55" s="55"/>
      <c r="F55" s="55"/>
      <c r="G55" s="58">
        <v>0</v>
      </c>
      <c r="H55" s="45">
        <v>0</v>
      </c>
      <c r="I55" s="58">
        <v>0</v>
      </c>
      <c r="J55" s="59">
        <f t="array" ref="J55">SUM(ROUND(G55:I55,0))</f>
        <v>0</v>
      </c>
      <c r="K55" s="148"/>
      <c r="L55" s="148"/>
      <c r="M55" s="148"/>
      <c r="N55" s="148"/>
      <c r="O55" s="111"/>
      <c r="P55" s="111"/>
      <c r="Q55" s="111"/>
      <c r="R55" s="111"/>
      <c r="S55" s="111"/>
      <c r="T55" s="111"/>
      <c r="U55" s="111"/>
      <c r="V55" s="111"/>
      <c r="W55" s="111"/>
      <c r="X55" s="111"/>
      <c r="Y55" s="111"/>
      <c r="Z55" s="111"/>
      <c r="AA55" s="111"/>
      <c r="AB55" s="111"/>
      <c r="AC55" s="111"/>
      <c r="AD55" s="111"/>
      <c r="AE55" s="111"/>
      <c r="AF55" s="111"/>
      <c r="AG55" s="111"/>
      <c r="AH55" s="111"/>
      <c r="AI55" s="111"/>
      <c r="AJ55" s="111"/>
      <c r="AK55" s="111"/>
      <c r="AL55" s="111"/>
      <c r="AM55" s="111"/>
      <c r="AN55" s="111"/>
      <c r="AO55" s="111"/>
      <c r="AP55" s="111"/>
      <c r="AQ55" s="111"/>
      <c r="AR55" s="111"/>
      <c r="AS55" s="111"/>
      <c r="AT55" s="111"/>
      <c r="AU55" s="111"/>
      <c r="AV55" s="111"/>
      <c r="AW55" s="111"/>
      <c r="AX55" s="111"/>
      <c r="AY55" s="111"/>
      <c r="AZ55" s="111"/>
      <c r="BA55" s="111"/>
      <c r="BB55" s="111"/>
      <c r="BC55" s="111"/>
      <c r="BD55" s="111"/>
      <c r="BE55" s="111"/>
      <c r="BF55" s="111"/>
      <c r="BG55" s="111"/>
      <c r="BH55" s="111"/>
      <c r="BI55" s="111"/>
      <c r="BJ55" s="111"/>
      <c r="BK55" s="111"/>
      <c r="BL55" s="111"/>
      <c r="BM55" s="111"/>
      <c r="BN55" s="111"/>
      <c r="BO55" s="111"/>
      <c r="BP55" s="111"/>
      <c r="BQ55" s="111"/>
      <c r="BR55" s="111"/>
      <c r="BS55" s="111"/>
      <c r="BT55" s="111"/>
      <c r="BU55" s="111"/>
      <c r="BV55" s="111"/>
      <c r="BW55" s="111"/>
      <c r="BX55" s="111"/>
      <c r="BY55" s="111"/>
      <c r="BZ55" s="111"/>
      <c r="CA55" s="111"/>
      <c r="CB55" s="111"/>
      <c r="CC55" s="111"/>
      <c r="CD55" s="111"/>
      <c r="CE55" s="111"/>
      <c r="CF55" s="111"/>
      <c r="CG55" s="111"/>
      <c r="CH55" s="111"/>
      <c r="CI55" s="111"/>
      <c r="CJ55" s="111"/>
      <c r="CK55" s="111"/>
      <c r="CL55" s="111"/>
      <c r="CM55" s="111"/>
      <c r="CN55" s="111"/>
      <c r="CO55" s="111"/>
      <c r="CP55" s="111"/>
      <c r="CQ55" s="111"/>
      <c r="CR55" s="111"/>
      <c r="CS55" s="111"/>
      <c r="CT55" s="111"/>
      <c r="CU55" s="111"/>
      <c r="CV55" s="111"/>
      <c r="CW55" s="111"/>
      <c r="CX55" s="111"/>
      <c r="CY55" s="111"/>
      <c r="CZ55" s="111"/>
      <c r="DA55" s="111"/>
      <c r="DB55" s="111"/>
      <c r="DC55" s="111"/>
      <c r="DD55" s="111"/>
      <c r="DE55" s="111"/>
      <c r="DF55" s="111"/>
      <c r="DG55" s="111"/>
      <c r="DH55" s="111"/>
      <c r="DI55" s="111"/>
      <c r="DJ55" s="111"/>
    </row>
    <row r="56" spans="1:119" s="3" customFormat="1" ht="32.1" customHeight="1" thickBot="1">
      <c r="A56" s="367" t="s">
        <v>39</v>
      </c>
      <c r="B56" s="368"/>
      <c r="C56" s="368"/>
      <c r="D56" s="368"/>
      <c r="E56" s="368"/>
      <c r="F56" s="370"/>
      <c r="G56" s="90">
        <f t="array" ref="G56">SUM(ROUND(G6:G55,0))</f>
        <v>0</v>
      </c>
      <c r="H56" s="90">
        <f t="array" ref="H56">SUM(ROUND(H6:H55,0))</f>
        <v>0</v>
      </c>
      <c r="I56" s="103">
        <f t="array" ref="I56">SUM(ROUND(I6:I55,0))</f>
        <v>0</v>
      </c>
      <c r="J56" s="42">
        <f>SUM(J6:J55)</f>
        <v>0</v>
      </c>
      <c r="K56" s="148"/>
      <c r="L56" s="148"/>
      <c r="M56" s="148"/>
      <c r="N56" s="148"/>
      <c r="O56" s="111"/>
      <c r="P56" s="111"/>
      <c r="Q56" s="111"/>
      <c r="R56" s="111"/>
      <c r="S56" s="111"/>
      <c r="T56" s="111"/>
      <c r="U56" s="111"/>
      <c r="V56" s="111"/>
      <c r="W56" s="111"/>
      <c r="X56" s="111"/>
      <c r="Y56" s="111"/>
      <c r="Z56" s="111"/>
      <c r="AA56" s="111"/>
      <c r="AB56" s="111"/>
      <c r="AC56" s="111"/>
      <c r="AD56" s="111"/>
      <c r="AE56" s="111"/>
      <c r="AF56" s="111"/>
      <c r="AG56" s="111"/>
      <c r="AH56" s="111"/>
      <c r="AI56" s="111"/>
      <c r="AJ56" s="111"/>
      <c r="AK56" s="111"/>
      <c r="AL56" s="111"/>
      <c r="AM56" s="111"/>
      <c r="AN56" s="111"/>
      <c r="AO56" s="111"/>
      <c r="AP56" s="111"/>
      <c r="AQ56" s="111"/>
      <c r="AR56" s="111"/>
      <c r="AS56" s="111"/>
      <c r="AT56" s="111"/>
      <c r="AU56" s="111"/>
      <c r="AV56" s="111"/>
      <c r="AW56" s="111"/>
      <c r="AX56" s="111"/>
      <c r="AY56" s="111"/>
      <c r="AZ56" s="111"/>
      <c r="BA56" s="111"/>
      <c r="BB56" s="111"/>
      <c r="BC56" s="111"/>
      <c r="BD56" s="111"/>
      <c r="BE56" s="111"/>
      <c r="BF56" s="111"/>
      <c r="BG56" s="111"/>
      <c r="BH56" s="111"/>
      <c r="BI56" s="111"/>
      <c r="BJ56" s="111"/>
      <c r="BK56" s="111"/>
      <c r="BL56" s="111"/>
      <c r="BM56" s="111"/>
      <c r="BN56" s="111"/>
      <c r="BO56" s="111"/>
      <c r="BP56" s="111"/>
      <c r="BQ56" s="111"/>
      <c r="BR56" s="111"/>
      <c r="BS56" s="111"/>
      <c r="BT56" s="111"/>
      <c r="BU56" s="111"/>
      <c r="BV56" s="111"/>
      <c r="BW56" s="111"/>
      <c r="BX56" s="111"/>
      <c r="BY56" s="111"/>
      <c r="BZ56" s="111"/>
      <c r="CA56" s="111"/>
      <c r="CB56" s="111"/>
      <c r="CC56" s="111"/>
      <c r="CD56" s="111"/>
      <c r="CE56" s="111"/>
      <c r="CF56" s="111"/>
      <c r="CG56" s="111"/>
      <c r="CH56" s="111"/>
      <c r="CI56" s="111"/>
      <c r="CJ56" s="111"/>
      <c r="CK56" s="111"/>
      <c r="CL56" s="111"/>
      <c r="CM56" s="111"/>
      <c r="CN56" s="111"/>
      <c r="CO56" s="111"/>
      <c r="CP56" s="111"/>
      <c r="CQ56" s="111"/>
      <c r="CR56" s="111"/>
      <c r="CS56" s="111"/>
      <c r="CT56" s="111"/>
      <c r="CU56" s="111"/>
      <c r="CV56" s="111"/>
      <c r="CW56" s="111"/>
      <c r="CX56" s="111"/>
      <c r="CY56" s="111"/>
      <c r="CZ56" s="111"/>
      <c r="DA56" s="111"/>
      <c r="DB56" s="111"/>
      <c r="DC56" s="111"/>
      <c r="DD56" s="111"/>
      <c r="DE56" s="111"/>
      <c r="DF56" s="111"/>
      <c r="DG56" s="111"/>
      <c r="DH56" s="111"/>
      <c r="DI56" s="111"/>
      <c r="DJ56" s="111"/>
    </row>
    <row r="57" spans="1:119" ht="15" customHeight="1">
      <c r="A57" s="27"/>
      <c r="B57" s="27"/>
      <c r="C57" s="27"/>
      <c r="D57" s="27"/>
      <c r="E57" s="27"/>
      <c r="F57" s="27"/>
      <c r="G57" s="27"/>
      <c r="H57" s="27"/>
      <c r="I57" s="27"/>
      <c r="J57" s="23"/>
      <c r="K57" s="23"/>
      <c r="L57" s="23"/>
      <c r="M57" s="23"/>
      <c r="N57" s="23"/>
    </row>
    <row r="58" spans="1:119" ht="30" customHeight="1">
      <c r="A58" s="383" t="s">
        <v>674</v>
      </c>
      <c r="B58" s="384"/>
      <c r="C58" s="384"/>
      <c r="D58" s="384"/>
      <c r="E58" s="384"/>
      <c r="F58" s="384"/>
      <c r="G58" s="384"/>
      <c r="H58" s="384"/>
      <c r="I58" s="384"/>
      <c r="J58" s="385"/>
      <c r="K58" s="182"/>
      <c r="DK58" s="111"/>
      <c r="DL58" s="111"/>
      <c r="DM58" s="111"/>
      <c r="DN58" s="111"/>
      <c r="DO58" s="111"/>
    </row>
    <row r="59" spans="1:119" ht="33.75" customHeight="1">
      <c r="A59" s="349" t="s">
        <v>787</v>
      </c>
      <c r="B59" s="349"/>
      <c r="C59" s="349"/>
      <c r="D59" s="349"/>
      <c r="E59" s="349"/>
      <c r="F59" s="349"/>
      <c r="G59" s="349"/>
      <c r="H59" s="349"/>
      <c r="I59" s="349"/>
      <c r="J59" s="349"/>
      <c r="K59" s="182"/>
    </row>
    <row r="60" spans="1:119" ht="18" customHeight="1">
      <c r="A60" s="386" t="s">
        <v>770</v>
      </c>
      <c r="B60" s="386"/>
      <c r="C60" s="386"/>
      <c r="D60" s="386"/>
      <c r="E60" s="386"/>
      <c r="F60" s="386"/>
      <c r="G60" s="386"/>
      <c r="H60" s="386"/>
      <c r="I60" s="386"/>
      <c r="J60" s="386"/>
      <c r="K60" s="182"/>
    </row>
    <row r="61" spans="1:119" ht="15.75">
      <c r="A61" s="386" t="s">
        <v>771</v>
      </c>
      <c r="B61" s="386"/>
      <c r="C61" s="386"/>
      <c r="D61" s="386"/>
      <c r="E61" s="386"/>
      <c r="F61" s="386"/>
      <c r="G61" s="386"/>
      <c r="H61" s="386"/>
      <c r="I61" s="386"/>
      <c r="J61" s="386"/>
      <c r="K61" s="182"/>
    </row>
    <row r="62" spans="1:119" ht="36" customHeight="1">
      <c r="A62" s="351" t="s">
        <v>772</v>
      </c>
      <c r="B62" s="351"/>
      <c r="C62" s="351"/>
      <c r="D62" s="351"/>
      <c r="E62" s="351"/>
      <c r="F62" s="351"/>
      <c r="G62" s="351"/>
      <c r="H62" s="351"/>
      <c r="I62" s="351"/>
      <c r="J62" s="351"/>
      <c r="K62" s="182"/>
    </row>
    <row r="63" spans="1:119" ht="18" customHeight="1">
      <c r="A63" s="386" t="s">
        <v>773</v>
      </c>
      <c r="B63" s="386"/>
      <c r="C63" s="386"/>
      <c r="D63" s="386"/>
      <c r="E63" s="386"/>
      <c r="F63" s="386"/>
      <c r="G63" s="386"/>
      <c r="H63" s="386"/>
      <c r="I63" s="386"/>
      <c r="J63" s="386"/>
      <c r="K63" s="182"/>
    </row>
    <row r="64" spans="1:119" ht="18" customHeight="1">
      <c r="A64" s="386" t="s">
        <v>774</v>
      </c>
      <c r="B64" s="386"/>
      <c r="C64" s="386"/>
      <c r="D64" s="386"/>
      <c r="E64" s="386"/>
      <c r="F64" s="386"/>
      <c r="G64" s="386"/>
      <c r="H64" s="386"/>
      <c r="I64" s="386"/>
      <c r="J64" s="386"/>
      <c r="K64" s="182"/>
    </row>
    <row r="65" spans="1:14" ht="36" customHeight="1">
      <c r="A65" s="349" t="s">
        <v>775</v>
      </c>
      <c r="B65" s="349"/>
      <c r="C65" s="349"/>
      <c r="D65" s="349"/>
      <c r="E65" s="349"/>
      <c r="F65" s="349"/>
      <c r="G65" s="349"/>
      <c r="H65" s="349"/>
      <c r="I65" s="349"/>
      <c r="J65" s="349"/>
      <c r="K65" s="182"/>
    </row>
    <row r="66" spans="1:14" ht="18" customHeight="1">
      <c r="A66" s="351" t="s">
        <v>793</v>
      </c>
      <c r="B66" s="351"/>
      <c r="C66" s="351"/>
      <c r="D66" s="351"/>
      <c r="E66" s="351"/>
      <c r="F66" s="351"/>
      <c r="G66" s="351"/>
      <c r="H66" s="351"/>
      <c r="I66" s="351"/>
      <c r="J66" s="351"/>
      <c r="K66" s="182"/>
    </row>
    <row r="67" spans="1:14" ht="18" customHeight="1">
      <c r="A67" s="353" t="str">
        <f>"7.  "&amp;'Category Budget'!$C$8&amp;" (non-CEC Share):"</f>
        <v>7.  [Other Entity] Share (non-CEC Share):</v>
      </c>
      <c r="B67" s="354"/>
      <c r="C67" s="354"/>
      <c r="D67" s="354"/>
      <c r="E67" s="354"/>
      <c r="F67" s="354"/>
      <c r="G67" s="354"/>
      <c r="H67" s="354"/>
      <c r="I67" s="354"/>
      <c r="J67" s="355"/>
      <c r="K67" s="182"/>
    </row>
    <row r="68" spans="1:14" ht="54" customHeight="1">
      <c r="A68" s="356" t="str">
        <f>"If applicable to the agreement, per the solicitation manual, insert the dollar amount of each trip for expenses to be covered with "&amp;'Category Budget'!$C$8&amp;" funds.  If the "&amp;'Category Budget'!$C$8&amp;" funds are NOT applicable to the agreement, the related cells are typically not visible."</f>
        <v>If applicable to the agreement, per the solicitation manual, insert the dollar amount of each trip for expenses to be covered with [Other Entity] Share funds.  If the [Other Entity] Share funds are NOT applicable to the agreement, the related cells are typically not visible.</v>
      </c>
      <c r="B68" s="357"/>
      <c r="C68" s="357"/>
      <c r="D68" s="357"/>
      <c r="E68" s="357"/>
      <c r="F68" s="357"/>
      <c r="G68" s="357"/>
      <c r="H68" s="357"/>
      <c r="I68" s="357"/>
      <c r="J68" s="358"/>
      <c r="K68" s="182"/>
    </row>
    <row r="69" spans="1:14" ht="15" customHeight="1">
      <c r="A69" s="362" t="s">
        <v>707</v>
      </c>
      <c r="B69" s="363"/>
      <c r="C69" s="363"/>
      <c r="D69" s="363"/>
      <c r="E69" s="363"/>
      <c r="F69" s="363"/>
      <c r="G69" s="363"/>
      <c r="H69" s="363"/>
      <c r="I69" s="363"/>
      <c r="J69" s="364"/>
      <c r="K69" s="182"/>
    </row>
    <row r="70" spans="1:14" ht="15.75" customHeight="1">
      <c r="A70" s="353" t="str">
        <f>"8.  "&amp;'Category Budget'!$D$8&amp;" (non-CEC Share):"</f>
        <v>8.  Match Share (non-CEC Share):</v>
      </c>
      <c r="B70" s="354"/>
      <c r="C70" s="354"/>
      <c r="D70" s="354"/>
      <c r="E70" s="354"/>
      <c r="F70" s="354"/>
      <c r="G70" s="354"/>
      <c r="H70" s="354"/>
      <c r="I70" s="354"/>
      <c r="J70" s="355"/>
      <c r="K70" s="182"/>
    </row>
    <row r="71" spans="1:14" ht="36" customHeight="1">
      <c r="A71" s="356" t="str">
        <f>"If applicable to the agreement, per the solicitation manual, insert the dollar amount of each trip for expenses to be covered with "&amp;'Category Budget'!$D$8&amp;" funds."</f>
        <v>If applicable to the agreement, per the solicitation manual, insert the dollar amount of each trip for expenses to be covered with Match Share funds.</v>
      </c>
      <c r="B71" s="357"/>
      <c r="C71" s="357"/>
      <c r="D71" s="357"/>
      <c r="E71" s="357"/>
      <c r="F71" s="357"/>
      <c r="G71" s="357"/>
      <c r="H71" s="357"/>
      <c r="I71" s="357"/>
      <c r="J71" s="358"/>
      <c r="K71" s="182"/>
    </row>
    <row r="72" spans="1:14" ht="15" customHeight="1">
      <c r="A72" s="362" t="s">
        <v>707</v>
      </c>
      <c r="B72" s="363"/>
      <c r="C72" s="363"/>
      <c r="D72" s="363"/>
      <c r="E72" s="363"/>
      <c r="F72" s="363"/>
      <c r="G72" s="363"/>
      <c r="H72" s="363"/>
      <c r="I72" s="363"/>
      <c r="J72" s="364"/>
      <c r="K72" s="182"/>
    </row>
    <row r="73" spans="1:14" ht="43.5" customHeight="1">
      <c r="A73" s="349" t="s">
        <v>768</v>
      </c>
      <c r="B73" s="349"/>
      <c r="C73" s="349"/>
      <c r="D73" s="349"/>
      <c r="E73" s="349"/>
      <c r="F73" s="349"/>
      <c r="G73" s="349"/>
      <c r="H73" s="349"/>
      <c r="I73" s="349"/>
      <c r="J73" s="349"/>
      <c r="K73" s="182"/>
    </row>
    <row r="74" spans="1:14" ht="18" customHeight="1">
      <c r="A74" s="387" t="s">
        <v>769</v>
      </c>
      <c r="B74" s="387"/>
      <c r="C74" s="387"/>
      <c r="D74" s="387"/>
      <c r="E74" s="387"/>
      <c r="F74" s="387"/>
      <c r="G74" s="387"/>
      <c r="H74" s="387"/>
      <c r="I74" s="387"/>
      <c r="J74" s="387"/>
      <c r="K74" s="191"/>
      <c r="L74" s="23"/>
      <c r="M74" s="23"/>
      <c r="N74" s="23"/>
    </row>
    <row r="75" spans="1:14" ht="18" customHeight="1">
      <c r="A75" s="349" t="s">
        <v>752</v>
      </c>
      <c r="B75" s="349"/>
      <c r="C75" s="349"/>
      <c r="D75" s="349"/>
      <c r="E75" s="349"/>
      <c r="F75" s="349"/>
      <c r="G75" s="349"/>
      <c r="H75" s="349"/>
      <c r="I75" s="349"/>
      <c r="J75" s="349"/>
      <c r="K75" s="182"/>
    </row>
    <row r="76" spans="1:14" ht="15">
      <c r="A76" s="199"/>
      <c r="B76" s="200"/>
      <c r="C76" s="200"/>
      <c r="D76" s="200"/>
      <c r="E76" s="200"/>
      <c r="F76" s="200"/>
      <c r="G76" s="200"/>
      <c r="H76" s="200"/>
      <c r="I76" s="200"/>
      <c r="J76" s="200"/>
    </row>
    <row r="77" spans="1:14" ht="18" customHeight="1">
      <c r="A77" s="1"/>
      <c r="B77" s="1"/>
    </row>
    <row r="78" spans="1:14" ht="15">
      <c r="A78" s="193"/>
      <c r="B78" s="194"/>
      <c r="C78" s="194"/>
      <c r="D78" s="194"/>
      <c r="E78" s="194"/>
      <c r="F78" s="194"/>
      <c r="G78" s="194"/>
      <c r="H78" s="194"/>
      <c r="I78" s="194"/>
      <c r="J78" s="194"/>
    </row>
    <row r="79" spans="1:14" ht="15">
      <c r="A79" s="197"/>
      <c r="B79" s="198"/>
      <c r="C79" s="198"/>
      <c r="D79" s="198"/>
      <c r="E79" s="198"/>
      <c r="F79" s="198"/>
      <c r="G79" s="198"/>
      <c r="H79" s="198"/>
      <c r="I79" s="198"/>
      <c r="J79" s="198"/>
    </row>
    <row r="80" spans="1:14" ht="15">
      <c r="A80" s="197"/>
      <c r="B80" s="198"/>
      <c r="C80" s="198"/>
      <c r="D80" s="198"/>
      <c r="E80" s="198"/>
      <c r="F80" s="198"/>
      <c r="G80" s="198"/>
      <c r="H80" s="198"/>
      <c r="I80" s="198"/>
      <c r="J80" s="198"/>
    </row>
    <row r="81" spans="1:10" ht="15">
      <c r="A81" s="197"/>
      <c r="B81" s="198"/>
      <c r="C81" s="198"/>
      <c r="D81" s="198"/>
      <c r="E81" s="198"/>
      <c r="F81" s="198"/>
      <c r="G81" s="198"/>
      <c r="H81" s="198"/>
      <c r="I81" s="198"/>
      <c r="J81" s="198"/>
    </row>
    <row r="82" spans="1:10" ht="15">
      <c r="A82" s="193"/>
      <c r="B82" s="194"/>
      <c r="C82" s="194"/>
      <c r="D82" s="194"/>
      <c r="E82" s="194"/>
      <c r="F82" s="194"/>
      <c r="G82" s="194"/>
      <c r="H82" s="194"/>
      <c r="I82" s="194"/>
      <c r="J82" s="194"/>
    </row>
    <row r="84" spans="1:10" ht="15" customHeight="1"/>
    <row r="85" spans="1:10" ht="12.75" customHeight="1"/>
  </sheetData>
  <sheetProtection formatColumns="0" formatRows="0"/>
  <mergeCells count="24">
    <mergeCell ref="A72:J72"/>
    <mergeCell ref="A75:J75"/>
    <mergeCell ref="A59:J59"/>
    <mergeCell ref="A73:J73"/>
    <mergeCell ref="A74:J74"/>
    <mergeCell ref="A65:J65"/>
    <mergeCell ref="A60:J60"/>
    <mergeCell ref="A61:J61"/>
    <mergeCell ref="A58:J58"/>
    <mergeCell ref="A63:J63"/>
    <mergeCell ref="A64:J64"/>
    <mergeCell ref="A70:J70"/>
    <mergeCell ref="A71:J71"/>
    <mergeCell ref="A62:J62"/>
    <mergeCell ref="A66:J66"/>
    <mergeCell ref="A67:J67"/>
    <mergeCell ref="A68:J68"/>
    <mergeCell ref="A69:J69"/>
    <mergeCell ref="A1:C1"/>
    <mergeCell ref="A56:F56"/>
    <mergeCell ref="A2:J2"/>
    <mergeCell ref="A3:J3"/>
    <mergeCell ref="A4:J4"/>
    <mergeCell ref="I1:J1"/>
  </mergeCells>
  <phoneticPr fontId="19" type="noConversion"/>
  <dataValidations count="8">
    <dataValidation allowBlank="1" showErrorMessage="1" prompt="Please enter the corresponding task number from the scope of work for this this travel item" sqref="B6:B55" xr:uid="{54582651-6B4D-4B58-97C6-D681980AC65F}"/>
    <dataValidation allowBlank="1" showErrorMessage="1" prompt="Please enter the first name last name and job classifcation for each employee on this travel item" sqref="C6:C55" xr:uid="{E5634197-0285-47B3-A275-E57607C61B0A}"/>
    <dataValidation allowBlank="1" showErrorMessage="1" prompt="Please enter the dates of this travel item" sqref="D6:D55" xr:uid="{A916FD7C-5341-413C-BABE-211E490F9656}"/>
    <dataValidation allowBlank="1" showErrorMessage="1" prompt="Please enter the departure and destination of this travel item" sqref="E6:E55" xr:uid="{6DB53291-954C-4A28-AB1C-6E48BF22B946}"/>
    <dataValidation allowBlank="1" showErrorMessage="1" prompt="Please enter the purpose of this travel item" sqref="F6:F55" xr:uid="{E72FA3A4-D608-4F63-B6C8-A6BC07F144AF}"/>
    <dataValidation allowBlank="1" showErrorMessage="1" prompt="Please enter the amount of this travel item to be paid with C E C funds" sqref="G6:H55" xr:uid="{1441926F-772C-47A5-A86E-449FF04F14F6}"/>
    <dataValidation allowBlank="1" showErrorMessage="1" prompt="Please enter the amount of this travel item to be paid with match funds" sqref="I6:I55" xr:uid="{F9B51697-C025-491F-A372-1EAE81198BB2}"/>
    <dataValidation allowBlank="1" showErrorMessage="1" prompt="This is the budget worksheet travel sheet" sqref="A2" xr:uid="{9661EDAF-1FF0-40F9-8D5B-79AC39AF024C}"/>
  </dataValidations>
  <printOptions horizontalCentered="1"/>
  <pageMargins left="0.25" right="0.25" top="0.75" bottom="0.75" header="0.25" footer="0.25"/>
  <pageSetup scale="86" firstPageNumber="20" fitToHeight="20" orientation="landscape" r:id="rId1"/>
  <headerFooter>
    <oddFooter>&amp;CPage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00B050"/>
    <pageSetUpPr fitToPage="1"/>
  </sheetPr>
  <dimension ref="A1:DP238"/>
  <sheetViews>
    <sheetView zoomScale="80" zoomScaleNormal="80" workbookViewId="0">
      <selection activeCell="A21" sqref="A21"/>
    </sheetView>
  </sheetViews>
  <sheetFormatPr defaultColWidth="9.140625" defaultRowHeight="12.75"/>
  <cols>
    <col min="1" max="1" width="15.5703125" style="1" customWidth="1"/>
    <col min="2" max="2" width="7.85546875" style="61" customWidth="1"/>
    <col min="3" max="3" width="13" style="61" bestFit="1" customWidth="1"/>
    <col min="4" max="4" width="28.85546875" style="1" customWidth="1"/>
    <col min="5" max="5" width="25.5703125" style="5" customWidth="1"/>
    <col min="6" max="6" width="25.42578125" style="1" customWidth="1"/>
    <col min="7" max="7" width="11.5703125" style="68" customWidth="1"/>
    <col min="8" max="8" width="14.5703125" style="1" customWidth="1"/>
    <col min="9" max="10" width="15.5703125" style="1" customWidth="1"/>
    <col min="11" max="11" width="15.5703125" style="1" hidden="1" customWidth="1"/>
    <col min="12" max="12" width="15.5703125" style="2" customWidth="1"/>
    <col min="13" max="13" width="15.5703125" style="1" customWidth="1"/>
    <col min="14" max="17" width="2.5703125" style="1" customWidth="1"/>
    <col min="18" max="23" width="15.42578125" style="111" customWidth="1"/>
    <col min="24" max="117" width="9.140625" style="111"/>
    <col min="118" max="16384" width="9.140625" style="1"/>
  </cols>
  <sheetData>
    <row r="1" spans="1:117" ht="15" customHeight="1">
      <c r="A1" s="380" t="str">
        <f>'Category Budget'!$A$1</f>
        <v>Template Version 6/09/2024</v>
      </c>
      <c r="B1" s="380"/>
      <c r="C1" s="380"/>
      <c r="D1" s="380"/>
      <c r="E1" s="151"/>
      <c r="F1" s="147"/>
      <c r="G1" s="152"/>
      <c r="H1" s="147"/>
      <c r="I1" s="147"/>
      <c r="J1" s="147"/>
      <c r="K1" s="147"/>
      <c r="L1" s="232"/>
      <c r="M1" s="232"/>
      <c r="N1" s="23"/>
      <c r="O1" s="23"/>
      <c r="P1" s="23"/>
      <c r="Q1" s="23"/>
      <c r="R1" s="110" t="s">
        <v>0</v>
      </c>
    </row>
    <row r="2" spans="1:117" ht="24.95" customHeight="1">
      <c r="A2" s="241" t="s">
        <v>15</v>
      </c>
      <c r="B2" s="241"/>
      <c r="C2" s="241"/>
      <c r="D2" s="241"/>
      <c r="E2" s="241"/>
      <c r="F2" s="241"/>
      <c r="G2" s="241"/>
      <c r="H2" s="241"/>
      <c r="I2" s="241"/>
      <c r="J2" s="241"/>
      <c r="K2" s="241"/>
      <c r="L2" s="241"/>
      <c r="M2" s="241"/>
      <c r="N2" s="23"/>
      <c r="O2" s="23"/>
      <c r="P2" s="23"/>
      <c r="Q2" s="23"/>
      <c r="R2" s="120"/>
    </row>
    <row r="3" spans="1:117" ht="21.95" customHeight="1">
      <c r="A3" s="381" t="s">
        <v>32</v>
      </c>
      <c r="B3" s="381"/>
      <c r="C3" s="381"/>
      <c r="D3" s="381"/>
      <c r="E3" s="381"/>
      <c r="F3" s="381"/>
      <c r="G3" s="381"/>
      <c r="H3" s="381"/>
      <c r="I3" s="381"/>
      <c r="J3" s="381"/>
      <c r="K3" s="381"/>
      <c r="L3" s="381"/>
      <c r="M3" s="381"/>
      <c r="N3" s="23"/>
      <c r="O3" s="23"/>
      <c r="P3" s="23"/>
      <c r="Q3" s="23"/>
      <c r="R3" s="112"/>
    </row>
    <row r="4" spans="1:117" s="2" customFormat="1" ht="45" customHeight="1" thickBot="1">
      <c r="A4" s="382" t="str">
        <f>CONCATENATE('Category Budget'!$B$4,":  ",'Category Budget'!$B$5)</f>
        <v>GFO-26-302:  AAA Clean Energy Inc.</v>
      </c>
      <c r="B4" s="382"/>
      <c r="C4" s="382"/>
      <c r="D4" s="382"/>
      <c r="E4" s="382"/>
      <c r="F4" s="382"/>
      <c r="G4" s="382"/>
      <c r="H4" s="382"/>
      <c r="I4" s="382"/>
      <c r="J4" s="382"/>
      <c r="K4" s="382"/>
      <c r="L4" s="382"/>
      <c r="M4" s="382"/>
      <c r="N4" s="23"/>
      <c r="O4" s="23"/>
      <c r="P4" s="23"/>
      <c r="Q4" s="23"/>
      <c r="R4" s="111"/>
      <c r="S4" s="111"/>
      <c r="T4" s="111"/>
      <c r="U4" s="111"/>
      <c r="V4" s="111"/>
      <c r="W4" s="111"/>
      <c r="X4" s="111"/>
      <c r="Y4" s="111"/>
      <c r="Z4" s="111"/>
      <c r="AA4" s="111"/>
      <c r="AB4" s="111"/>
      <c r="AC4" s="111"/>
      <c r="AD4" s="111"/>
      <c r="AE4" s="111"/>
      <c r="AF4" s="111"/>
      <c r="AG4" s="111"/>
      <c r="AH4" s="111"/>
      <c r="AI4" s="111"/>
      <c r="AJ4" s="111"/>
      <c r="AK4" s="111"/>
      <c r="AL4" s="111"/>
      <c r="AM4" s="111"/>
      <c r="AN4" s="111"/>
      <c r="AO4" s="111"/>
      <c r="AP4" s="111"/>
      <c r="AQ4" s="111"/>
      <c r="AR4" s="111"/>
      <c r="AS4" s="111"/>
      <c r="AT4" s="111"/>
      <c r="AU4" s="111"/>
      <c r="AV4" s="111"/>
      <c r="AW4" s="111"/>
      <c r="AX4" s="111"/>
      <c r="AY4" s="111"/>
      <c r="AZ4" s="111"/>
      <c r="BA4" s="111"/>
      <c r="BB4" s="111"/>
      <c r="BC4" s="111"/>
      <c r="BD4" s="111"/>
      <c r="BE4" s="111"/>
      <c r="BF4" s="111"/>
      <c r="BG4" s="111"/>
      <c r="BH4" s="111"/>
      <c r="BI4" s="111"/>
      <c r="BJ4" s="111"/>
      <c r="BK4" s="111"/>
      <c r="BL4" s="111"/>
      <c r="BM4" s="111"/>
      <c r="BN4" s="111"/>
      <c r="BO4" s="111"/>
      <c r="BP4" s="111"/>
      <c r="BQ4" s="111"/>
      <c r="BR4" s="111"/>
      <c r="BS4" s="111"/>
      <c r="BT4" s="111"/>
      <c r="BU4" s="111"/>
      <c r="BV4" s="111"/>
      <c r="BW4" s="111"/>
      <c r="BX4" s="111"/>
      <c r="BY4" s="111"/>
      <c r="BZ4" s="111"/>
      <c r="CA4" s="111"/>
      <c r="CB4" s="111"/>
      <c r="CC4" s="111"/>
      <c r="CD4" s="111"/>
      <c r="CE4" s="111"/>
      <c r="CF4" s="111"/>
      <c r="CG4" s="111"/>
      <c r="CH4" s="111"/>
      <c r="CI4" s="111"/>
      <c r="CJ4" s="111"/>
      <c r="CK4" s="111"/>
      <c r="CL4" s="111"/>
      <c r="CM4" s="111"/>
      <c r="CN4" s="111"/>
      <c r="CO4" s="111"/>
      <c r="CP4" s="111"/>
      <c r="CQ4" s="111"/>
      <c r="CR4" s="111"/>
      <c r="CS4" s="111"/>
      <c r="CT4" s="111"/>
      <c r="CU4" s="111"/>
      <c r="CV4" s="111"/>
      <c r="CW4" s="111"/>
      <c r="CX4" s="111"/>
      <c r="CY4" s="111"/>
      <c r="CZ4" s="111"/>
      <c r="DA4" s="111"/>
      <c r="DB4" s="111"/>
      <c r="DC4" s="111"/>
      <c r="DD4" s="111"/>
      <c r="DE4" s="111"/>
      <c r="DF4" s="111"/>
      <c r="DG4" s="111"/>
      <c r="DH4" s="111"/>
      <c r="DI4" s="111"/>
      <c r="DJ4" s="111"/>
      <c r="DK4" s="111"/>
      <c r="DL4" s="111"/>
      <c r="DM4" s="111"/>
    </row>
    <row r="5" spans="1:117" ht="63.75" thickBot="1">
      <c r="A5" s="166" t="s">
        <v>58</v>
      </c>
      <c r="B5" s="130" t="s">
        <v>59</v>
      </c>
      <c r="C5" s="130" t="s">
        <v>819</v>
      </c>
      <c r="D5" s="167" t="s">
        <v>114</v>
      </c>
      <c r="E5" s="167" t="s">
        <v>115</v>
      </c>
      <c r="F5" s="167" t="s">
        <v>116</v>
      </c>
      <c r="G5" s="167" t="s">
        <v>117</v>
      </c>
      <c r="H5" s="167" t="s">
        <v>118</v>
      </c>
      <c r="I5" s="167" t="s">
        <v>119</v>
      </c>
      <c r="J5" s="167" t="s">
        <v>46</v>
      </c>
      <c r="K5" s="170" t="str">
        <f>'Category Budget'!$C$8</f>
        <v>[Other Entity] Share</v>
      </c>
      <c r="L5" s="184" t="str">
        <f>'Category Budget'!$D$8</f>
        <v>Match Share</v>
      </c>
      <c r="M5" s="10" t="s">
        <v>27</v>
      </c>
      <c r="N5" s="23"/>
      <c r="O5" s="23"/>
      <c r="P5" s="23"/>
      <c r="Q5" s="23"/>
    </row>
    <row r="6" spans="1:117" s="3" customFormat="1" ht="45">
      <c r="A6" s="84" t="s">
        <v>120</v>
      </c>
      <c r="B6" s="209">
        <v>3</v>
      </c>
      <c r="C6" s="50"/>
      <c r="D6" s="51" t="s">
        <v>121</v>
      </c>
      <c r="E6" s="51" t="s">
        <v>122</v>
      </c>
      <c r="F6" s="51" t="s">
        <v>823</v>
      </c>
      <c r="G6" s="66">
        <v>5</v>
      </c>
      <c r="H6" s="88">
        <v>30000</v>
      </c>
      <c r="I6" s="87">
        <f>IF(OR(G6="Redacted",H6="Redacted"),"Redacted",IF(OR(T(G6)&lt;&gt;"",T(H6)&lt;&gt;""),"Varies",ROUND(G6*H6,0)))</f>
        <v>150000</v>
      </c>
      <c r="J6" s="89">
        <v>1100000</v>
      </c>
      <c r="K6" s="89">
        <v>0</v>
      </c>
      <c r="L6" s="89">
        <v>275000</v>
      </c>
      <c r="M6" s="57">
        <f t="array" ref="M6">SUM(ROUND(J6:L6,0))</f>
        <v>1375000</v>
      </c>
      <c r="N6" s="148"/>
      <c r="O6" s="148"/>
      <c r="P6" s="148"/>
      <c r="Q6" s="148"/>
      <c r="R6" s="111"/>
      <c r="S6" s="111"/>
      <c r="T6" s="111"/>
      <c r="U6" s="111"/>
      <c r="V6" s="111"/>
      <c r="W6" s="111"/>
      <c r="X6" s="111"/>
      <c r="Y6" s="111"/>
      <c r="Z6" s="111"/>
      <c r="AA6" s="111"/>
      <c r="AB6" s="111"/>
      <c r="AC6" s="111"/>
      <c r="AD6" s="111"/>
      <c r="AE6" s="111"/>
      <c r="AF6" s="111"/>
      <c r="AG6" s="111"/>
      <c r="AH6" s="111"/>
      <c r="AI6" s="111"/>
      <c r="AJ6" s="111"/>
      <c r="AK6" s="111"/>
      <c r="AL6" s="111"/>
      <c r="AM6" s="111"/>
      <c r="AN6" s="111"/>
      <c r="AO6" s="111"/>
      <c r="AP6" s="111"/>
      <c r="AQ6" s="111"/>
      <c r="AR6" s="111"/>
      <c r="AS6" s="111"/>
      <c r="AT6" s="111"/>
      <c r="AU6" s="111"/>
      <c r="AV6" s="111"/>
      <c r="AW6" s="111"/>
      <c r="AX6" s="111"/>
      <c r="AY6" s="111"/>
      <c r="AZ6" s="111"/>
      <c r="BA6" s="111"/>
      <c r="BB6" s="111"/>
      <c r="BC6" s="111"/>
      <c r="BD6" s="111"/>
      <c r="BE6" s="111"/>
      <c r="BF6" s="111"/>
      <c r="BG6" s="111"/>
      <c r="BH6" s="111"/>
      <c r="BI6" s="111"/>
      <c r="BJ6" s="111"/>
      <c r="BK6" s="111"/>
      <c r="BL6" s="111"/>
      <c r="BM6" s="111"/>
      <c r="BN6" s="111"/>
      <c r="BO6" s="111"/>
      <c r="BP6" s="111"/>
      <c r="BQ6" s="111"/>
      <c r="BR6" s="111"/>
      <c r="BS6" s="111"/>
      <c r="BT6" s="111"/>
      <c r="BU6" s="111"/>
      <c r="BV6" s="111"/>
      <c r="BW6" s="111"/>
      <c r="BX6" s="111"/>
      <c r="BY6" s="111"/>
      <c r="BZ6" s="111"/>
      <c r="CA6" s="111"/>
      <c r="CB6" s="111"/>
      <c r="CC6" s="111"/>
      <c r="CD6" s="111"/>
      <c r="CE6" s="111"/>
      <c r="CF6" s="111"/>
      <c r="CG6" s="111"/>
      <c r="CH6" s="111"/>
      <c r="CI6" s="111"/>
      <c r="CJ6" s="111"/>
      <c r="CK6" s="111"/>
      <c r="CL6" s="111"/>
      <c r="CM6" s="111"/>
      <c r="CN6" s="111"/>
      <c r="CO6" s="111"/>
      <c r="CP6" s="111"/>
      <c r="CQ6" s="111"/>
      <c r="CR6" s="111"/>
      <c r="CS6" s="111"/>
      <c r="CT6" s="111"/>
      <c r="CU6" s="111"/>
      <c r="CV6" s="111"/>
      <c r="CW6" s="111"/>
      <c r="CX6" s="111"/>
      <c r="CY6" s="111"/>
      <c r="CZ6" s="111"/>
      <c r="DA6" s="111"/>
      <c r="DB6" s="111"/>
      <c r="DC6" s="111"/>
      <c r="DD6" s="111"/>
      <c r="DE6" s="111"/>
      <c r="DF6" s="111"/>
      <c r="DG6" s="111"/>
      <c r="DH6" s="111"/>
      <c r="DI6" s="111"/>
      <c r="DJ6" s="111"/>
      <c r="DK6" s="111"/>
      <c r="DL6" s="111"/>
      <c r="DM6" s="111"/>
    </row>
    <row r="7" spans="1:117" s="3" customFormat="1" ht="45">
      <c r="A7" s="85" t="s">
        <v>123</v>
      </c>
      <c r="B7" s="210">
        <v>3</v>
      </c>
      <c r="C7" s="52"/>
      <c r="D7" s="53" t="s">
        <v>124</v>
      </c>
      <c r="E7" s="53" t="s">
        <v>125</v>
      </c>
      <c r="F7" s="53" t="s">
        <v>823</v>
      </c>
      <c r="G7" s="47">
        <v>11</v>
      </c>
      <c r="H7" s="62">
        <v>50000</v>
      </c>
      <c r="I7" s="35">
        <f t="shared" ref="I7:I70" si="0">IF(OR(G7="Redacted",H7="Redacted"),"Redacted",IF(OR(T(G7)&lt;&gt;"",T(H7)&lt;&gt;""),"Varies",ROUND(G7*H7,0)))</f>
        <v>550000</v>
      </c>
      <c r="J7" s="45">
        <v>525000</v>
      </c>
      <c r="K7" s="45">
        <v>0</v>
      </c>
      <c r="L7" s="45">
        <v>131250</v>
      </c>
      <c r="M7" s="38">
        <f t="array" ref="M7">SUM(ROUND(J7:L7,0))</f>
        <v>656250</v>
      </c>
      <c r="N7" s="148"/>
      <c r="O7" s="148"/>
      <c r="P7" s="148"/>
      <c r="Q7" s="148"/>
      <c r="R7" s="111"/>
      <c r="S7" s="111"/>
      <c r="T7" s="111"/>
      <c r="U7" s="111"/>
      <c r="V7" s="111"/>
      <c r="W7" s="111"/>
      <c r="X7" s="111"/>
      <c r="Y7" s="111"/>
      <c r="Z7" s="111"/>
      <c r="AA7" s="111"/>
      <c r="AB7" s="111"/>
      <c r="AC7" s="111"/>
      <c r="AD7" s="111"/>
      <c r="AE7" s="111"/>
      <c r="AF7" s="111"/>
      <c r="AG7" s="111"/>
      <c r="AH7" s="111"/>
      <c r="AI7" s="111"/>
      <c r="AJ7" s="111"/>
      <c r="AK7" s="111"/>
      <c r="AL7" s="111"/>
      <c r="AM7" s="111"/>
      <c r="AN7" s="111"/>
      <c r="AO7" s="111"/>
      <c r="AP7" s="111"/>
      <c r="AQ7" s="111"/>
      <c r="AR7" s="111"/>
      <c r="AS7" s="111"/>
      <c r="AT7" s="111"/>
      <c r="AU7" s="111"/>
      <c r="AV7" s="111"/>
      <c r="AW7" s="111"/>
      <c r="AX7" s="111"/>
      <c r="AY7" s="111"/>
      <c r="AZ7" s="111"/>
      <c r="BA7" s="111"/>
      <c r="BB7" s="111"/>
      <c r="BC7" s="111"/>
      <c r="BD7" s="111"/>
      <c r="BE7" s="111"/>
      <c r="BF7" s="111"/>
      <c r="BG7" s="111"/>
      <c r="BH7" s="111"/>
      <c r="BI7" s="111"/>
      <c r="BJ7" s="111"/>
      <c r="BK7" s="111"/>
      <c r="BL7" s="111"/>
      <c r="BM7" s="111"/>
      <c r="BN7" s="111"/>
      <c r="BO7" s="111"/>
      <c r="BP7" s="111"/>
      <c r="BQ7" s="111"/>
      <c r="BR7" s="111"/>
      <c r="BS7" s="111"/>
      <c r="BT7" s="111"/>
      <c r="BU7" s="111"/>
      <c r="BV7" s="111"/>
      <c r="BW7" s="111"/>
      <c r="BX7" s="111"/>
      <c r="BY7" s="111"/>
      <c r="BZ7" s="111"/>
      <c r="CA7" s="111"/>
      <c r="CB7" s="111"/>
      <c r="CC7" s="111"/>
      <c r="CD7" s="111"/>
      <c r="CE7" s="111"/>
      <c r="CF7" s="111"/>
      <c r="CG7" s="111"/>
      <c r="CH7" s="111"/>
      <c r="CI7" s="111"/>
      <c r="CJ7" s="111"/>
      <c r="CK7" s="111"/>
      <c r="CL7" s="111"/>
      <c r="CM7" s="111"/>
      <c r="CN7" s="111"/>
      <c r="CO7" s="111"/>
      <c r="CP7" s="111"/>
      <c r="CQ7" s="111"/>
      <c r="CR7" s="111"/>
      <c r="CS7" s="111"/>
      <c r="CT7" s="111"/>
      <c r="CU7" s="111"/>
      <c r="CV7" s="111"/>
      <c r="CW7" s="111"/>
      <c r="CX7" s="111"/>
      <c r="CY7" s="111"/>
      <c r="CZ7" s="111"/>
      <c r="DA7" s="111"/>
      <c r="DB7" s="111"/>
      <c r="DC7" s="111"/>
      <c r="DD7" s="111"/>
      <c r="DE7" s="111"/>
      <c r="DF7" s="111"/>
      <c r="DG7" s="111"/>
      <c r="DH7" s="111"/>
      <c r="DI7" s="111"/>
      <c r="DJ7" s="111"/>
      <c r="DK7" s="111"/>
      <c r="DL7" s="111"/>
      <c r="DM7" s="111"/>
    </row>
    <row r="8" spans="1:117" s="3" customFormat="1" ht="45">
      <c r="A8" s="85" t="s">
        <v>126</v>
      </c>
      <c r="B8" s="210">
        <v>3</v>
      </c>
      <c r="C8" s="52"/>
      <c r="D8" s="53" t="s">
        <v>124</v>
      </c>
      <c r="E8" s="53" t="s">
        <v>127</v>
      </c>
      <c r="F8" s="53" t="s">
        <v>823</v>
      </c>
      <c r="G8" s="47">
        <v>3</v>
      </c>
      <c r="H8" s="62">
        <v>5000</v>
      </c>
      <c r="I8" s="35">
        <f t="shared" si="0"/>
        <v>15000</v>
      </c>
      <c r="J8" s="45">
        <v>500000</v>
      </c>
      <c r="K8" s="45">
        <v>0</v>
      </c>
      <c r="L8" s="45">
        <v>125000</v>
      </c>
      <c r="M8" s="38">
        <f t="array" ref="M8">SUM(ROUND(J8:L8,0))</f>
        <v>625000</v>
      </c>
      <c r="N8" s="148"/>
      <c r="O8" s="148"/>
      <c r="P8" s="148"/>
      <c r="Q8" s="148"/>
      <c r="R8" s="111"/>
      <c r="S8" s="111"/>
      <c r="T8" s="111"/>
      <c r="U8" s="111"/>
      <c r="V8" s="111"/>
      <c r="W8" s="111"/>
      <c r="X8" s="111"/>
      <c r="Y8" s="111"/>
      <c r="Z8" s="111"/>
      <c r="AA8" s="111"/>
      <c r="AB8" s="111"/>
      <c r="AC8" s="111"/>
      <c r="AD8" s="111"/>
      <c r="AE8" s="111"/>
      <c r="AF8" s="111"/>
      <c r="AG8" s="111"/>
      <c r="AH8" s="111"/>
      <c r="AI8" s="111"/>
      <c r="AJ8" s="111"/>
      <c r="AK8" s="111"/>
      <c r="AL8" s="111"/>
      <c r="AM8" s="111"/>
      <c r="AN8" s="111"/>
      <c r="AO8" s="111"/>
      <c r="AP8" s="111"/>
      <c r="AQ8" s="111"/>
      <c r="AR8" s="111"/>
      <c r="AS8" s="111"/>
      <c r="AT8" s="111"/>
      <c r="AU8" s="111"/>
      <c r="AV8" s="111"/>
      <c r="AW8" s="111"/>
      <c r="AX8" s="111"/>
      <c r="AY8" s="111"/>
      <c r="AZ8" s="111"/>
      <c r="BA8" s="111"/>
      <c r="BB8" s="111"/>
      <c r="BC8" s="111"/>
      <c r="BD8" s="111"/>
      <c r="BE8" s="111"/>
      <c r="BF8" s="111"/>
      <c r="BG8" s="111"/>
      <c r="BH8" s="111"/>
      <c r="BI8" s="111"/>
      <c r="BJ8" s="111"/>
      <c r="BK8" s="111"/>
      <c r="BL8" s="111"/>
      <c r="BM8" s="111"/>
      <c r="BN8" s="111"/>
      <c r="BO8" s="111"/>
      <c r="BP8" s="111"/>
      <c r="BQ8" s="111"/>
      <c r="BR8" s="111"/>
      <c r="BS8" s="111"/>
      <c r="BT8" s="111"/>
      <c r="BU8" s="111"/>
      <c r="BV8" s="111"/>
      <c r="BW8" s="111"/>
      <c r="BX8" s="111"/>
      <c r="BY8" s="111"/>
      <c r="BZ8" s="111"/>
      <c r="CA8" s="111"/>
      <c r="CB8" s="111"/>
      <c r="CC8" s="111"/>
      <c r="CD8" s="111"/>
      <c r="CE8" s="111"/>
      <c r="CF8" s="111"/>
      <c r="CG8" s="111"/>
      <c r="CH8" s="111"/>
      <c r="CI8" s="111"/>
      <c r="CJ8" s="111"/>
      <c r="CK8" s="111"/>
      <c r="CL8" s="111"/>
      <c r="CM8" s="111"/>
      <c r="CN8" s="111"/>
      <c r="CO8" s="111"/>
      <c r="CP8" s="111"/>
      <c r="CQ8" s="111"/>
      <c r="CR8" s="111"/>
      <c r="CS8" s="111"/>
      <c r="CT8" s="111"/>
      <c r="CU8" s="111"/>
      <c r="CV8" s="111"/>
      <c r="CW8" s="111"/>
      <c r="CX8" s="111"/>
      <c r="CY8" s="111"/>
      <c r="CZ8" s="111"/>
      <c r="DA8" s="111"/>
      <c r="DB8" s="111"/>
      <c r="DC8" s="111"/>
      <c r="DD8" s="111"/>
      <c r="DE8" s="111"/>
      <c r="DF8" s="111"/>
      <c r="DG8" s="111"/>
      <c r="DH8" s="111"/>
      <c r="DI8" s="111"/>
      <c r="DJ8" s="111"/>
      <c r="DK8" s="111"/>
      <c r="DL8" s="111"/>
      <c r="DM8" s="111"/>
    </row>
    <row r="9" spans="1:117" s="3" customFormat="1" ht="45">
      <c r="A9" s="85" t="s">
        <v>128</v>
      </c>
      <c r="B9" s="208">
        <v>3</v>
      </c>
      <c r="C9" s="52"/>
      <c r="D9" s="53" t="s">
        <v>124</v>
      </c>
      <c r="E9" s="53" t="s">
        <v>129</v>
      </c>
      <c r="F9" s="53" t="s">
        <v>823</v>
      </c>
      <c r="G9" s="47" t="s">
        <v>130</v>
      </c>
      <c r="H9" s="62">
        <v>5000</v>
      </c>
      <c r="I9" s="35" t="str">
        <f>IF(OR(G9="Redacted",H9="Redacted"),"Redacted",IF(OR(T(G9)&lt;&gt;"",T(H9)&lt;&gt;""),"Varies",ROUND(G9*H9,0)))</f>
        <v>Varies</v>
      </c>
      <c r="J9" s="45">
        <v>1000000</v>
      </c>
      <c r="K9" s="45">
        <v>0</v>
      </c>
      <c r="L9" s="45">
        <v>250000</v>
      </c>
      <c r="M9" s="38">
        <f t="array" ref="M9">SUM(ROUND(J9:L9,0))</f>
        <v>1250000</v>
      </c>
      <c r="N9" s="148"/>
      <c r="O9" s="148"/>
      <c r="P9" s="148"/>
      <c r="Q9" s="148"/>
      <c r="R9" s="111"/>
      <c r="S9" s="111"/>
      <c r="T9" s="111"/>
      <c r="U9" s="111"/>
      <c r="V9" s="111"/>
      <c r="W9" s="111"/>
      <c r="X9" s="111"/>
      <c r="Y9" s="111"/>
      <c r="Z9" s="111"/>
      <c r="AA9" s="111"/>
      <c r="AB9" s="111"/>
      <c r="AC9" s="111"/>
      <c r="AD9" s="111"/>
      <c r="AE9" s="111"/>
      <c r="AF9" s="111"/>
      <c r="AG9" s="111"/>
      <c r="AH9" s="111"/>
      <c r="AI9" s="111"/>
      <c r="AJ9" s="111"/>
      <c r="AK9" s="111"/>
      <c r="AL9" s="111"/>
      <c r="AM9" s="111"/>
      <c r="AN9" s="111"/>
      <c r="AO9" s="111"/>
      <c r="AP9" s="111"/>
      <c r="AQ9" s="111"/>
      <c r="AR9" s="111"/>
      <c r="AS9" s="111"/>
      <c r="AT9" s="111"/>
      <c r="AU9" s="111"/>
      <c r="AV9" s="111"/>
      <c r="AW9" s="111"/>
      <c r="AX9" s="111"/>
      <c r="AY9" s="111"/>
      <c r="AZ9" s="111"/>
      <c r="BA9" s="111"/>
      <c r="BB9" s="111"/>
      <c r="BC9" s="111"/>
      <c r="BD9" s="111"/>
      <c r="BE9" s="111"/>
      <c r="BF9" s="111"/>
      <c r="BG9" s="111"/>
      <c r="BH9" s="111"/>
      <c r="BI9" s="111"/>
      <c r="BJ9" s="111"/>
      <c r="BK9" s="111"/>
      <c r="BL9" s="111"/>
      <c r="BM9" s="111"/>
      <c r="BN9" s="111"/>
      <c r="BO9" s="111"/>
      <c r="BP9" s="111"/>
      <c r="BQ9" s="111"/>
      <c r="BR9" s="111"/>
      <c r="BS9" s="111"/>
      <c r="BT9" s="111"/>
      <c r="BU9" s="111"/>
      <c r="BV9" s="111"/>
      <c r="BW9" s="111"/>
      <c r="BX9" s="111"/>
      <c r="BY9" s="111"/>
      <c r="BZ9" s="111"/>
      <c r="CA9" s="111"/>
      <c r="CB9" s="111"/>
      <c r="CC9" s="111"/>
      <c r="CD9" s="111"/>
      <c r="CE9" s="111"/>
      <c r="CF9" s="111"/>
      <c r="CG9" s="111"/>
      <c r="CH9" s="111"/>
      <c r="CI9" s="111"/>
      <c r="CJ9" s="111"/>
      <c r="CK9" s="111"/>
      <c r="CL9" s="111"/>
      <c r="CM9" s="111"/>
      <c r="CN9" s="111"/>
      <c r="CO9" s="111"/>
      <c r="CP9" s="111"/>
      <c r="CQ9" s="111"/>
      <c r="CR9" s="111"/>
      <c r="CS9" s="111"/>
      <c r="CT9" s="111"/>
      <c r="CU9" s="111"/>
      <c r="CV9" s="111"/>
      <c r="CW9" s="111"/>
      <c r="CX9" s="111"/>
      <c r="CY9" s="111"/>
      <c r="CZ9" s="111"/>
      <c r="DA9" s="111"/>
      <c r="DB9" s="111"/>
      <c r="DC9" s="111"/>
      <c r="DD9" s="111"/>
      <c r="DE9" s="111"/>
      <c r="DF9" s="111"/>
      <c r="DG9" s="111"/>
      <c r="DH9" s="111"/>
      <c r="DI9" s="111"/>
      <c r="DJ9" s="111"/>
      <c r="DK9" s="111"/>
      <c r="DL9" s="111"/>
      <c r="DM9" s="111"/>
    </row>
    <row r="10" spans="1:117" s="3" customFormat="1" ht="45">
      <c r="A10" s="85" t="s">
        <v>131</v>
      </c>
      <c r="B10" s="208">
        <v>3</v>
      </c>
      <c r="C10" s="52"/>
      <c r="D10" s="53" t="s">
        <v>124</v>
      </c>
      <c r="E10" s="53" t="s">
        <v>132</v>
      </c>
      <c r="F10" s="53" t="s">
        <v>823</v>
      </c>
      <c r="G10" s="47" t="s">
        <v>130</v>
      </c>
      <c r="H10" s="62">
        <v>10000</v>
      </c>
      <c r="I10" s="35" t="str">
        <f t="shared" si="0"/>
        <v>Varies</v>
      </c>
      <c r="J10" s="45">
        <v>750000</v>
      </c>
      <c r="K10" s="45">
        <v>0</v>
      </c>
      <c r="L10" s="45">
        <v>187500</v>
      </c>
      <c r="M10" s="38">
        <f t="array" ref="M10">SUM(ROUND(J10:L10,0))</f>
        <v>937500</v>
      </c>
      <c r="N10" s="148"/>
      <c r="O10" s="148"/>
      <c r="P10" s="148"/>
      <c r="Q10" s="148"/>
      <c r="R10" s="113"/>
      <c r="S10" s="113"/>
      <c r="T10" s="113"/>
      <c r="U10" s="113"/>
      <c r="V10" s="113"/>
      <c r="W10" s="113"/>
      <c r="X10" s="113"/>
      <c r="Y10" s="113"/>
      <c r="Z10" s="113"/>
      <c r="AA10" s="113"/>
      <c r="AB10" s="113"/>
      <c r="AC10" s="113"/>
      <c r="AD10" s="113"/>
      <c r="AE10" s="113"/>
      <c r="AF10" s="113"/>
      <c r="AG10" s="113"/>
      <c r="AH10" s="113"/>
      <c r="AI10" s="113"/>
      <c r="AJ10" s="113"/>
      <c r="AK10" s="113"/>
      <c r="AL10" s="113"/>
      <c r="AM10" s="113"/>
      <c r="AN10" s="113"/>
      <c r="AO10" s="113"/>
      <c r="AP10" s="113"/>
      <c r="AQ10" s="113"/>
      <c r="AR10" s="113"/>
      <c r="AS10" s="113"/>
      <c r="AT10" s="113"/>
      <c r="AU10" s="113"/>
      <c r="AV10" s="113"/>
      <c r="AW10" s="113"/>
      <c r="AX10" s="113"/>
      <c r="AY10" s="113"/>
      <c r="AZ10" s="113"/>
      <c r="BA10" s="113"/>
      <c r="BB10" s="113"/>
      <c r="BC10" s="113"/>
      <c r="BD10" s="113"/>
      <c r="BE10" s="113"/>
      <c r="BF10" s="113"/>
      <c r="BG10" s="113"/>
      <c r="BH10" s="113"/>
      <c r="BI10" s="113"/>
      <c r="BJ10" s="113"/>
      <c r="BK10" s="113"/>
      <c r="BL10" s="113"/>
      <c r="BM10" s="113"/>
      <c r="BN10" s="113"/>
      <c r="BO10" s="113"/>
      <c r="BP10" s="113"/>
      <c r="BQ10" s="113"/>
      <c r="BR10" s="113"/>
      <c r="BS10" s="113"/>
      <c r="BT10" s="113"/>
      <c r="BU10" s="113"/>
      <c r="BV10" s="113"/>
      <c r="BW10" s="113"/>
      <c r="BX10" s="113"/>
      <c r="BY10" s="113"/>
      <c r="BZ10" s="113"/>
      <c r="CA10" s="113"/>
      <c r="CB10" s="113"/>
      <c r="CC10" s="113"/>
      <c r="CD10" s="113"/>
      <c r="CE10" s="113"/>
      <c r="CF10" s="113"/>
      <c r="CG10" s="113"/>
      <c r="CH10" s="113"/>
      <c r="CI10" s="113"/>
      <c r="CJ10" s="113"/>
      <c r="CK10" s="113"/>
      <c r="CL10" s="113"/>
      <c r="CM10" s="113"/>
      <c r="CN10" s="113"/>
      <c r="CO10" s="113"/>
      <c r="CP10" s="113"/>
      <c r="CQ10" s="113"/>
      <c r="CR10" s="113"/>
      <c r="CS10" s="113"/>
      <c r="CT10" s="113"/>
      <c r="CU10" s="113"/>
      <c r="CV10" s="113"/>
      <c r="CW10" s="113"/>
      <c r="CX10" s="113"/>
      <c r="CY10" s="113"/>
      <c r="CZ10" s="113"/>
      <c r="DA10" s="113"/>
      <c r="DB10" s="113"/>
      <c r="DC10" s="113"/>
      <c r="DD10" s="113"/>
      <c r="DE10" s="113"/>
      <c r="DF10" s="113"/>
      <c r="DG10" s="113"/>
      <c r="DH10" s="113"/>
      <c r="DI10" s="113"/>
      <c r="DJ10" s="113"/>
      <c r="DK10" s="113"/>
      <c r="DL10" s="113"/>
      <c r="DM10" s="113"/>
    </row>
    <row r="11" spans="1:117" s="3" customFormat="1" ht="32.1" customHeight="1">
      <c r="A11" s="85" t="s">
        <v>133</v>
      </c>
      <c r="B11" s="210"/>
      <c r="C11" s="52"/>
      <c r="D11" s="53"/>
      <c r="E11" s="53"/>
      <c r="F11" s="53"/>
      <c r="G11" s="47">
        <v>0</v>
      </c>
      <c r="H11" s="62">
        <v>0</v>
      </c>
      <c r="I11" s="35">
        <f t="shared" si="0"/>
        <v>0</v>
      </c>
      <c r="J11" s="45">
        <v>0</v>
      </c>
      <c r="K11" s="45">
        <v>0</v>
      </c>
      <c r="L11" s="45">
        <v>0</v>
      </c>
      <c r="M11" s="38">
        <f t="array" ref="M11">SUM(ROUND(J11:L11,0))</f>
        <v>0</v>
      </c>
      <c r="N11" s="148"/>
      <c r="O11" s="148"/>
      <c r="P11" s="148"/>
      <c r="Q11" s="148"/>
      <c r="R11" s="113"/>
      <c r="S11" s="113"/>
      <c r="T11" s="113"/>
      <c r="U11" s="113"/>
      <c r="V11" s="113"/>
      <c r="W11" s="113"/>
      <c r="X11" s="113"/>
      <c r="Y11" s="113"/>
      <c r="Z11" s="113"/>
      <c r="AA11" s="113"/>
      <c r="AB11" s="113"/>
      <c r="AC11" s="113"/>
      <c r="AD11" s="113"/>
      <c r="AE11" s="113"/>
      <c r="AF11" s="113"/>
      <c r="AG11" s="113"/>
      <c r="AH11" s="113"/>
      <c r="AI11" s="113"/>
      <c r="AJ11" s="113"/>
      <c r="AK11" s="113"/>
      <c r="AL11" s="113"/>
      <c r="AM11" s="113"/>
      <c r="AN11" s="113"/>
      <c r="AO11" s="113"/>
      <c r="AP11" s="113"/>
      <c r="AQ11" s="113"/>
      <c r="AR11" s="113"/>
      <c r="AS11" s="113"/>
      <c r="AT11" s="113"/>
      <c r="AU11" s="113"/>
      <c r="AV11" s="113"/>
      <c r="AW11" s="113"/>
      <c r="AX11" s="113"/>
      <c r="AY11" s="113"/>
      <c r="AZ11" s="113"/>
      <c r="BA11" s="113"/>
      <c r="BB11" s="113"/>
      <c r="BC11" s="113"/>
      <c r="BD11" s="113"/>
      <c r="BE11" s="113"/>
      <c r="BF11" s="113"/>
      <c r="BG11" s="113"/>
      <c r="BH11" s="113"/>
      <c r="BI11" s="113"/>
      <c r="BJ11" s="113"/>
      <c r="BK11" s="113"/>
      <c r="BL11" s="113"/>
      <c r="BM11" s="113"/>
      <c r="BN11" s="113"/>
      <c r="BO11" s="113"/>
      <c r="BP11" s="113"/>
      <c r="BQ11" s="113"/>
      <c r="BR11" s="113"/>
      <c r="BS11" s="113"/>
      <c r="BT11" s="113"/>
      <c r="BU11" s="113"/>
      <c r="BV11" s="113"/>
      <c r="BW11" s="113"/>
      <c r="BX11" s="113"/>
      <c r="BY11" s="113"/>
      <c r="BZ11" s="113"/>
      <c r="CA11" s="113"/>
      <c r="CB11" s="113"/>
      <c r="CC11" s="113"/>
      <c r="CD11" s="113"/>
      <c r="CE11" s="113"/>
      <c r="CF11" s="113"/>
      <c r="CG11" s="113"/>
      <c r="CH11" s="113"/>
      <c r="CI11" s="113"/>
      <c r="CJ11" s="113"/>
      <c r="CK11" s="113"/>
      <c r="CL11" s="113"/>
      <c r="CM11" s="113"/>
      <c r="CN11" s="113"/>
      <c r="CO11" s="113"/>
      <c r="CP11" s="113"/>
      <c r="CQ11" s="113"/>
      <c r="CR11" s="113"/>
      <c r="CS11" s="113"/>
      <c r="CT11" s="113"/>
      <c r="CU11" s="113"/>
      <c r="CV11" s="113"/>
      <c r="CW11" s="113"/>
      <c r="CX11" s="113"/>
      <c r="CY11" s="113"/>
      <c r="CZ11" s="113"/>
      <c r="DA11" s="113"/>
      <c r="DB11" s="113"/>
      <c r="DC11" s="113"/>
      <c r="DD11" s="113"/>
      <c r="DE11" s="113"/>
      <c r="DF11" s="113"/>
      <c r="DG11" s="113"/>
      <c r="DH11" s="113"/>
      <c r="DI11" s="113"/>
      <c r="DJ11" s="113"/>
      <c r="DK11" s="113"/>
      <c r="DL11" s="113"/>
      <c r="DM11" s="113"/>
    </row>
    <row r="12" spans="1:117" s="3" customFormat="1" ht="32.1" customHeight="1">
      <c r="A12" s="85" t="s">
        <v>134</v>
      </c>
      <c r="B12" s="210"/>
      <c r="C12" s="52"/>
      <c r="D12" s="53"/>
      <c r="E12" s="53"/>
      <c r="F12" s="53"/>
      <c r="G12" s="47">
        <v>0</v>
      </c>
      <c r="H12" s="62">
        <v>0</v>
      </c>
      <c r="I12" s="35">
        <f t="shared" si="0"/>
        <v>0</v>
      </c>
      <c r="J12" s="45">
        <v>0</v>
      </c>
      <c r="K12" s="45">
        <v>0</v>
      </c>
      <c r="L12" s="45">
        <v>0</v>
      </c>
      <c r="M12" s="38">
        <f t="array" ref="M12">SUM(ROUND(J12:L12,0))</f>
        <v>0</v>
      </c>
      <c r="N12" s="148"/>
      <c r="O12" s="148"/>
      <c r="P12" s="148"/>
      <c r="Q12" s="148"/>
      <c r="R12" s="111"/>
      <c r="S12" s="111"/>
      <c r="T12" s="111"/>
      <c r="U12" s="111"/>
      <c r="V12" s="111"/>
      <c r="W12" s="111"/>
      <c r="X12" s="111"/>
      <c r="Y12" s="111"/>
      <c r="Z12" s="111"/>
      <c r="AA12" s="111"/>
      <c r="AB12" s="111"/>
      <c r="AC12" s="111"/>
      <c r="AD12" s="111"/>
      <c r="AE12" s="111"/>
      <c r="AF12" s="111"/>
      <c r="AG12" s="111"/>
      <c r="AH12" s="111"/>
      <c r="AI12" s="111"/>
      <c r="AJ12" s="111"/>
      <c r="AK12" s="111"/>
      <c r="AL12" s="111"/>
      <c r="AM12" s="111"/>
      <c r="AN12" s="111"/>
      <c r="AO12" s="111"/>
      <c r="AP12" s="111"/>
      <c r="AQ12" s="111"/>
      <c r="AR12" s="111"/>
      <c r="AS12" s="111"/>
      <c r="AT12" s="111"/>
      <c r="AU12" s="111"/>
      <c r="AV12" s="111"/>
      <c r="AW12" s="111"/>
      <c r="AX12" s="111"/>
      <c r="AY12" s="111"/>
      <c r="AZ12" s="111"/>
      <c r="BA12" s="111"/>
      <c r="BB12" s="111"/>
      <c r="BC12" s="111"/>
      <c r="BD12" s="111"/>
      <c r="BE12" s="111"/>
      <c r="BF12" s="111"/>
      <c r="BG12" s="111"/>
      <c r="BH12" s="111"/>
      <c r="BI12" s="111"/>
      <c r="BJ12" s="111"/>
      <c r="BK12" s="111"/>
      <c r="BL12" s="111"/>
      <c r="BM12" s="111"/>
      <c r="BN12" s="111"/>
      <c r="BO12" s="111"/>
      <c r="BP12" s="111"/>
      <c r="BQ12" s="111"/>
      <c r="BR12" s="111"/>
      <c r="BS12" s="111"/>
      <c r="BT12" s="111"/>
      <c r="BU12" s="111"/>
      <c r="BV12" s="111"/>
      <c r="BW12" s="111"/>
      <c r="BX12" s="111"/>
      <c r="BY12" s="111"/>
      <c r="BZ12" s="111"/>
      <c r="CA12" s="111"/>
      <c r="CB12" s="111"/>
      <c r="CC12" s="111"/>
      <c r="CD12" s="111"/>
      <c r="CE12" s="111"/>
      <c r="CF12" s="111"/>
      <c r="CG12" s="111"/>
      <c r="CH12" s="111"/>
      <c r="CI12" s="111"/>
      <c r="CJ12" s="111"/>
      <c r="CK12" s="111"/>
      <c r="CL12" s="111"/>
      <c r="CM12" s="111"/>
      <c r="CN12" s="111"/>
      <c r="CO12" s="111"/>
      <c r="CP12" s="111"/>
      <c r="CQ12" s="111"/>
      <c r="CR12" s="111"/>
      <c r="CS12" s="111"/>
      <c r="CT12" s="111"/>
      <c r="CU12" s="111"/>
      <c r="CV12" s="111"/>
      <c r="CW12" s="111"/>
      <c r="CX12" s="111"/>
      <c r="CY12" s="111"/>
      <c r="CZ12" s="111"/>
      <c r="DA12" s="111"/>
      <c r="DB12" s="111"/>
      <c r="DC12" s="111"/>
      <c r="DD12" s="111"/>
      <c r="DE12" s="111"/>
      <c r="DF12" s="111"/>
      <c r="DG12" s="111"/>
      <c r="DH12" s="111"/>
      <c r="DI12" s="111"/>
      <c r="DJ12" s="111"/>
      <c r="DK12" s="111"/>
      <c r="DL12" s="111"/>
      <c r="DM12" s="111"/>
    </row>
    <row r="13" spans="1:117" s="3" customFormat="1" ht="32.1" customHeight="1">
      <c r="A13" s="85" t="s">
        <v>135</v>
      </c>
      <c r="B13" s="210"/>
      <c r="C13" s="52"/>
      <c r="D13" s="53"/>
      <c r="E13" s="53"/>
      <c r="F13" s="53"/>
      <c r="G13" s="47">
        <v>0</v>
      </c>
      <c r="H13" s="62">
        <v>0</v>
      </c>
      <c r="I13" s="35">
        <f t="shared" si="0"/>
        <v>0</v>
      </c>
      <c r="J13" s="45">
        <v>0</v>
      </c>
      <c r="K13" s="45">
        <v>0</v>
      </c>
      <c r="L13" s="45">
        <v>0</v>
      </c>
      <c r="M13" s="38">
        <f t="array" ref="M13">SUM(ROUND(J13:L13,0))</f>
        <v>0</v>
      </c>
      <c r="N13" s="148"/>
      <c r="O13" s="148"/>
      <c r="P13" s="148"/>
      <c r="Q13" s="148"/>
      <c r="R13" s="111"/>
      <c r="S13" s="111"/>
      <c r="T13" s="111"/>
      <c r="U13" s="111"/>
      <c r="V13" s="111"/>
      <c r="W13" s="111"/>
      <c r="X13" s="111"/>
      <c r="Y13" s="111"/>
      <c r="Z13" s="111"/>
      <c r="AA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11"/>
      <c r="BE13" s="111"/>
      <c r="BF13" s="111"/>
      <c r="BG13" s="111"/>
      <c r="BH13" s="111"/>
      <c r="BI13" s="111"/>
      <c r="BJ13" s="111"/>
      <c r="BK13" s="111"/>
      <c r="BL13" s="111"/>
      <c r="BM13" s="111"/>
      <c r="BN13" s="111"/>
      <c r="BO13" s="111"/>
      <c r="BP13" s="111"/>
      <c r="BQ13" s="111"/>
      <c r="BR13" s="111"/>
      <c r="BS13" s="111"/>
      <c r="BT13" s="111"/>
      <c r="BU13" s="111"/>
      <c r="BV13" s="111"/>
      <c r="BW13" s="111"/>
      <c r="BX13" s="111"/>
      <c r="BY13" s="111"/>
      <c r="BZ13" s="111"/>
      <c r="CA13" s="111"/>
      <c r="CB13" s="111"/>
      <c r="CC13" s="111"/>
      <c r="CD13" s="111"/>
      <c r="CE13" s="111"/>
      <c r="CF13" s="111"/>
      <c r="CG13" s="111"/>
      <c r="CH13" s="111"/>
      <c r="CI13" s="111"/>
      <c r="CJ13" s="111"/>
      <c r="CK13" s="111"/>
      <c r="CL13" s="111"/>
      <c r="CM13" s="111"/>
      <c r="CN13" s="111"/>
      <c r="CO13" s="111"/>
      <c r="CP13" s="111"/>
      <c r="CQ13" s="111"/>
      <c r="CR13" s="111"/>
      <c r="CS13" s="111"/>
      <c r="CT13" s="111"/>
      <c r="CU13" s="111"/>
      <c r="CV13" s="111"/>
      <c r="CW13" s="111"/>
      <c r="CX13" s="111"/>
      <c r="CY13" s="111"/>
      <c r="CZ13" s="111"/>
      <c r="DA13" s="111"/>
      <c r="DB13" s="111"/>
      <c r="DC13" s="111"/>
      <c r="DD13" s="111"/>
      <c r="DE13" s="111"/>
      <c r="DF13" s="111"/>
      <c r="DG13" s="111"/>
      <c r="DH13" s="111"/>
      <c r="DI13" s="111"/>
      <c r="DJ13" s="111"/>
      <c r="DK13" s="111"/>
      <c r="DL13" s="111"/>
      <c r="DM13" s="111"/>
    </row>
    <row r="14" spans="1:117" s="3" customFormat="1" ht="32.1" customHeight="1">
      <c r="A14" s="85" t="s">
        <v>136</v>
      </c>
      <c r="B14" s="210"/>
      <c r="C14" s="52"/>
      <c r="D14" s="53"/>
      <c r="E14" s="53"/>
      <c r="F14" s="53"/>
      <c r="G14" s="47">
        <v>0</v>
      </c>
      <c r="H14" s="62">
        <v>0</v>
      </c>
      <c r="I14" s="35">
        <f t="shared" si="0"/>
        <v>0</v>
      </c>
      <c r="J14" s="45">
        <v>0</v>
      </c>
      <c r="K14" s="45">
        <v>0</v>
      </c>
      <c r="L14" s="45">
        <v>0</v>
      </c>
      <c r="M14" s="38">
        <f t="array" ref="M14">SUM(ROUND(J14:L14,0))</f>
        <v>0</v>
      </c>
      <c r="N14" s="148"/>
      <c r="O14" s="148"/>
      <c r="P14" s="148"/>
      <c r="Q14" s="148"/>
      <c r="R14" s="111"/>
      <c r="S14" s="111"/>
      <c r="T14" s="111"/>
      <c r="U14" s="111"/>
      <c r="V14" s="111"/>
      <c r="W14" s="111"/>
      <c r="X14" s="111"/>
      <c r="Y14" s="111"/>
      <c r="Z14" s="111"/>
      <c r="AA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111"/>
      <c r="CE14" s="111"/>
      <c r="CF14" s="111"/>
      <c r="CG14" s="111"/>
      <c r="CH14" s="111"/>
      <c r="CI14" s="111"/>
      <c r="CJ14" s="111"/>
      <c r="CK14" s="111"/>
      <c r="CL14" s="111"/>
      <c r="CM14" s="111"/>
      <c r="CN14" s="111"/>
      <c r="CO14" s="111"/>
      <c r="CP14" s="111"/>
      <c r="CQ14" s="111"/>
      <c r="CR14" s="111"/>
      <c r="CS14" s="111"/>
      <c r="CT14" s="111"/>
      <c r="CU14" s="111"/>
      <c r="CV14" s="111"/>
      <c r="CW14" s="111"/>
      <c r="CX14" s="111"/>
      <c r="CY14" s="111"/>
      <c r="CZ14" s="111"/>
      <c r="DA14" s="111"/>
      <c r="DB14" s="111"/>
      <c r="DC14" s="111"/>
      <c r="DD14" s="111"/>
      <c r="DE14" s="111"/>
      <c r="DF14" s="111"/>
      <c r="DG14" s="111"/>
      <c r="DH14" s="111"/>
      <c r="DI14" s="111"/>
      <c r="DJ14" s="111"/>
      <c r="DK14" s="111"/>
      <c r="DL14" s="111"/>
      <c r="DM14" s="111"/>
    </row>
    <row r="15" spans="1:117" s="3" customFormat="1" ht="32.1" customHeight="1">
      <c r="A15" s="85" t="s">
        <v>137</v>
      </c>
      <c r="B15" s="210"/>
      <c r="C15" s="52"/>
      <c r="D15" s="53"/>
      <c r="E15" s="53"/>
      <c r="F15" s="53"/>
      <c r="G15" s="47">
        <v>0</v>
      </c>
      <c r="H15" s="62">
        <v>0</v>
      </c>
      <c r="I15" s="35">
        <f t="shared" si="0"/>
        <v>0</v>
      </c>
      <c r="J15" s="45">
        <v>0</v>
      </c>
      <c r="K15" s="45">
        <v>0</v>
      </c>
      <c r="L15" s="45">
        <v>0</v>
      </c>
      <c r="M15" s="38">
        <f t="array" ref="M15">SUM(ROUND(J15:L15,0))</f>
        <v>0</v>
      </c>
      <c r="N15" s="148"/>
      <c r="O15" s="148"/>
      <c r="P15" s="148"/>
      <c r="Q15" s="148"/>
      <c r="R15" s="111"/>
      <c r="S15" s="111"/>
      <c r="T15" s="111"/>
      <c r="U15" s="111"/>
      <c r="V15" s="111"/>
      <c r="W15" s="111"/>
      <c r="X15" s="111"/>
      <c r="Y15" s="111"/>
      <c r="Z15" s="111"/>
      <c r="AA15" s="111"/>
      <c r="AB15" s="111"/>
      <c r="AC15" s="111"/>
      <c r="AD15" s="111"/>
      <c r="AE15" s="111"/>
      <c r="AF15" s="111"/>
      <c r="AG15" s="111"/>
      <c r="AH15" s="111"/>
      <c r="AI15" s="111"/>
      <c r="AJ15" s="111"/>
      <c r="AK15" s="111"/>
      <c r="AL15" s="111"/>
      <c r="AM15" s="111"/>
      <c r="AN15" s="111"/>
      <c r="AO15" s="111"/>
      <c r="AP15" s="111"/>
      <c r="AQ15" s="111"/>
      <c r="AR15" s="111"/>
      <c r="AS15" s="111"/>
      <c r="AT15" s="111"/>
      <c r="AU15" s="111"/>
      <c r="AV15" s="111"/>
      <c r="AW15" s="111"/>
      <c r="AX15" s="111"/>
      <c r="AY15" s="111"/>
      <c r="AZ15" s="111"/>
      <c r="BA15" s="111"/>
      <c r="BB15" s="111"/>
      <c r="BC15" s="111"/>
      <c r="BD15" s="111"/>
      <c r="BE15" s="111"/>
      <c r="BF15" s="111"/>
      <c r="BG15" s="111"/>
      <c r="BH15" s="111"/>
      <c r="BI15" s="111"/>
      <c r="BJ15" s="111"/>
      <c r="BK15" s="111"/>
      <c r="BL15" s="111"/>
      <c r="BM15" s="111"/>
      <c r="BN15" s="111"/>
      <c r="BO15" s="111"/>
      <c r="BP15" s="111"/>
      <c r="BQ15" s="111"/>
      <c r="BR15" s="111"/>
      <c r="BS15" s="111"/>
      <c r="BT15" s="111"/>
      <c r="BU15" s="111"/>
      <c r="BV15" s="111"/>
      <c r="BW15" s="111"/>
      <c r="BX15" s="111"/>
      <c r="BY15" s="111"/>
      <c r="BZ15" s="111"/>
      <c r="CA15" s="111"/>
      <c r="CB15" s="111"/>
      <c r="CC15" s="111"/>
      <c r="CD15" s="111"/>
      <c r="CE15" s="111"/>
      <c r="CF15" s="111"/>
      <c r="CG15" s="111"/>
      <c r="CH15" s="111"/>
      <c r="CI15" s="111"/>
      <c r="CJ15" s="111"/>
      <c r="CK15" s="111"/>
      <c r="CL15" s="111"/>
      <c r="CM15" s="111"/>
      <c r="CN15" s="111"/>
      <c r="CO15" s="111"/>
      <c r="CP15" s="111"/>
      <c r="CQ15" s="111"/>
      <c r="CR15" s="111"/>
      <c r="CS15" s="111"/>
      <c r="CT15" s="111"/>
      <c r="CU15" s="111"/>
      <c r="CV15" s="111"/>
      <c r="CW15" s="111"/>
      <c r="CX15" s="111"/>
      <c r="CY15" s="111"/>
      <c r="CZ15" s="111"/>
      <c r="DA15" s="111"/>
      <c r="DB15" s="111"/>
      <c r="DC15" s="111"/>
      <c r="DD15" s="111"/>
      <c r="DE15" s="111"/>
      <c r="DF15" s="111"/>
      <c r="DG15" s="111"/>
      <c r="DH15" s="111"/>
      <c r="DI15" s="111"/>
      <c r="DJ15" s="111"/>
      <c r="DK15" s="111"/>
      <c r="DL15" s="111"/>
      <c r="DM15" s="111"/>
    </row>
    <row r="16" spans="1:117" s="3" customFormat="1" ht="32.1" customHeight="1">
      <c r="A16" s="85" t="s">
        <v>138</v>
      </c>
      <c r="B16" s="210"/>
      <c r="C16" s="52"/>
      <c r="D16" s="53"/>
      <c r="E16" s="53"/>
      <c r="F16" s="53"/>
      <c r="G16" s="47">
        <v>0</v>
      </c>
      <c r="H16" s="62">
        <v>0</v>
      </c>
      <c r="I16" s="35">
        <f t="shared" si="0"/>
        <v>0</v>
      </c>
      <c r="J16" s="45">
        <v>0</v>
      </c>
      <c r="K16" s="45">
        <v>0</v>
      </c>
      <c r="L16" s="45">
        <v>0</v>
      </c>
      <c r="M16" s="38">
        <f t="array" ref="M16">SUM(ROUND(J16:L16,0))</f>
        <v>0</v>
      </c>
      <c r="N16" s="148"/>
      <c r="O16" s="148"/>
      <c r="P16" s="148"/>
      <c r="Q16" s="148"/>
      <c r="R16" s="111"/>
      <c r="S16" s="111"/>
      <c r="T16" s="111"/>
      <c r="U16" s="111"/>
      <c r="V16" s="111"/>
      <c r="W16" s="111"/>
      <c r="X16" s="111"/>
      <c r="Y16" s="111"/>
      <c r="Z16" s="111"/>
      <c r="AA16" s="111"/>
      <c r="AB16" s="111"/>
      <c r="AC16" s="111"/>
      <c r="AD16" s="111"/>
      <c r="AE16" s="111"/>
      <c r="AF16" s="111"/>
      <c r="AG16" s="111"/>
      <c r="AH16" s="111"/>
      <c r="AI16" s="111"/>
      <c r="AJ16" s="111"/>
      <c r="AK16" s="111"/>
      <c r="AL16" s="111"/>
      <c r="AM16" s="111"/>
      <c r="AN16" s="111"/>
      <c r="AO16" s="111"/>
      <c r="AP16" s="111"/>
      <c r="AQ16" s="111"/>
      <c r="AR16" s="111"/>
      <c r="AS16" s="111"/>
      <c r="AT16" s="111"/>
      <c r="AU16" s="111"/>
      <c r="AV16" s="111"/>
      <c r="AW16" s="111"/>
      <c r="AX16" s="111"/>
      <c r="AY16" s="111"/>
      <c r="AZ16" s="111"/>
      <c r="BA16" s="111"/>
      <c r="BB16" s="111"/>
      <c r="BC16" s="111"/>
      <c r="BD16" s="111"/>
      <c r="BE16" s="111"/>
      <c r="BF16" s="111"/>
      <c r="BG16" s="111"/>
      <c r="BH16" s="111"/>
      <c r="BI16" s="111"/>
      <c r="BJ16" s="111"/>
      <c r="BK16" s="111"/>
      <c r="BL16" s="111"/>
      <c r="BM16" s="111"/>
      <c r="BN16" s="111"/>
      <c r="BO16" s="111"/>
      <c r="BP16" s="111"/>
      <c r="BQ16" s="111"/>
      <c r="BR16" s="111"/>
      <c r="BS16" s="111"/>
      <c r="BT16" s="111"/>
      <c r="BU16" s="111"/>
      <c r="BV16" s="111"/>
      <c r="BW16" s="111"/>
      <c r="BX16" s="111"/>
      <c r="BY16" s="111"/>
      <c r="BZ16" s="111"/>
      <c r="CA16" s="111"/>
      <c r="CB16" s="111"/>
      <c r="CC16" s="111"/>
      <c r="CD16" s="111"/>
      <c r="CE16" s="111"/>
      <c r="CF16" s="111"/>
      <c r="CG16" s="111"/>
      <c r="CH16" s="111"/>
      <c r="CI16" s="111"/>
      <c r="CJ16" s="111"/>
      <c r="CK16" s="111"/>
      <c r="CL16" s="111"/>
      <c r="CM16" s="111"/>
      <c r="CN16" s="111"/>
      <c r="CO16" s="111"/>
      <c r="CP16" s="111"/>
      <c r="CQ16" s="111"/>
      <c r="CR16" s="111"/>
      <c r="CS16" s="111"/>
      <c r="CT16" s="111"/>
      <c r="CU16" s="111"/>
      <c r="CV16" s="111"/>
      <c r="CW16" s="111"/>
      <c r="CX16" s="111"/>
      <c r="CY16" s="111"/>
      <c r="CZ16" s="111"/>
      <c r="DA16" s="111"/>
      <c r="DB16" s="111"/>
      <c r="DC16" s="111"/>
      <c r="DD16" s="111"/>
      <c r="DE16" s="111"/>
      <c r="DF16" s="111"/>
      <c r="DG16" s="111"/>
      <c r="DH16" s="111"/>
      <c r="DI16" s="111"/>
      <c r="DJ16" s="111"/>
      <c r="DK16" s="111"/>
      <c r="DL16" s="111"/>
      <c r="DM16" s="111"/>
    </row>
    <row r="17" spans="1:117" s="3" customFormat="1" ht="32.1" customHeight="1">
      <c r="A17" s="85" t="s">
        <v>139</v>
      </c>
      <c r="B17" s="210"/>
      <c r="C17" s="52"/>
      <c r="D17" s="53"/>
      <c r="E17" s="53"/>
      <c r="F17" s="53"/>
      <c r="G17" s="47">
        <v>0</v>
      </c>
      <c r="H17" s="62">
        <v>0</v>
      </c>
      <c r="I17" s="35">
        <f t="shared" si="0"/>
        <v>0</v>
      </c>
      <c r="J17" s="45">
        <v>0</v>
      </c>
      <c r="K17" s="45">
        <v>0</v>
      </c>
      <c r="L17" s="45">
        <v>0</v>
      </c>
      <c r="M17" s="38">
        <f t="array" ref="M17">SUM(ROUND(J17:L17,0))</f>
        <v>0</v>
      </c>
      <c r="N17" s="148"/>
      <c r="O17" s="148"/>
      <c r="P17" s="148"/>
      <c r="Q17" s="148"/>
      <c r="R17" s="111"/>
      <c r="S17" s="111"/>
      <c r="T17" s="111"/>
      <c r="U17" s="111"/>
      <c r="V17" s="111"/>
      <c r="W17" s="111"/>
      <c r="X17" s="111"/>
      <c r="Y17" s="111"/>
      <c r="Z17" s="111"/>
      <c r="AA17" s="111"/>
      <c r="AB17" s="111"/>
      <c r="AC17" s="111"/>
      <c r="AD17" s="111"/>
      <c r="AE17" s="111"/>
      <c r="AF17" s="111"/>
      <c r="AG17" s="111"/>
      <c r="AH17" s="111"/>
      <c r="AI17" s="111"/>
      <c r="AJ17" s="111"/>
      <c r="AK17" s="111"/>
      <c r="AL17" s="111"/>
      <c r="AM17" s="111"/>
      <c r="AN17" s="111"/>
      <c r="AO17" s="111"/>
      <c r="AP17" s="111"/>
      <c r="AQ17" s="111"/>
      <c r="AR17" s="111"/>
      <c r="AS17" s="111"/>
      <c r="AT17" s="111"/>
      <c r="AU17" s="111"/>
      <c r="AV17" s="111"/>
      <c r="AW17" s="111"/>
      <c r="AX17" s="111"/>
      <c r="AY17" s="111"/>
      <c r="AZ17" s="111"/>
      <c r="BA17" s="111"/>
      <c r="BB17" s="111"/>
      <c r="BC17" s="111"/>
      <c r="BD17" s="111"/>
      <c r="BE17" s="111"/>
      <c r="BF17" s="111"/>
      <c r="BG17" s="111"/>
      <c r="BH17" s="111"/>
      <c r="BI17" s="111"/>
      <c r="BJ17" s="111"/>
      <c r="BK17" s="111"/>
      <c r="BL17" s="111"/>
      <c r="BM17" s="111"/>
      <c r="BN17" s="111"/>
      <c r="BO17" s="111"/>
      <c r="BP17" s="111"/>
      <c r="BQ17" s="111"/>
      <c r="BR17" s="111"/>
      <c r="BS17" s="111"/>
      <c r="BT17" s="111"/>
      <c r="BU17" s="111"/>
      <c r="BV17" s="111"/>
      <c r="BW17" s="111"/>
      <c r="BX17" s="111"/>
      <c r="BY17" s="111"/>
      <c r="BZ17" s="111"/>
      <c r="CA17" s="111"/>
      <c r="CB17" s="111"/>
      <c r="CC17" s="111"/>
      <c r="CD17" s="111"/>
      <c r="CE17" s="111"/>
      <c r="CF17" s="111"/>
      <c r="CG17" s="111"/>
      <c r="CH17" s="111"/>
      <c r="CI17" s="111"/>
      <c r="CJ17" s="111"/>
      <c r="CK17" s="111"/>
      <c r="CL17" s="111"/>
      <c r="CM17" s="111"/>
      <c r="CN17" s="111"/>
      <c r="CO17" s="111"/>
      <c r="CP17" s="111"/>
      <c r="CQ17" s="111"/>
      <c r="CR17" s="111"/>
      <c r="CS17" s="111"/>
      <c r="CT17" s="111"/>
      <c r="CU17" s="111"/>
      <c r="CV17" s="111"/>
      <c r="CW17" s="111"/>
      <c r="CX17" s="111"/>
      <c r="CY17" s="111"/>
      <c r="CZ17" s="111"/>
      <c r="DA17" s="111"/>
      <c r="DB17" s="111"/>
      <c r="DC17" s="111"/>
      <c r="DD17" s="111"/>
      <c r="DE17" s="111"/>
      <c r="DF17" s="111"/>
      <c r="DG17" s="111"/>
      <c r="DH17" s="111"/>
      <c r="DI17" s="111"/>
      <c r="DJ17" s="111"/>
      <c r="DK17" s="111"/>
      <c r="DL17" s="111"/>
      <c r="DM17" s="111"/>
    </row>
    <row r="18" spans="1:117" s="3" customFormat="1" ht="32.1" customHeight="1">
      <c r="A18" s="85" t="s">
        <v>140</v>
      </c>
      <c r="B18" s="210"/>
      <c r="C18" s="52"/>
      <c r="D18" s="53"/>
      <c r="E18" s="53"/>
      <c r="F18" s="53"/>
      <c r="G18" s="47">
        <v>0</v>
      </c>
      <c r="H18" s="62">
        <v>0</v>
      </c>
      <c r="I18" s="35">
        <f t="shared" si="0"/>
        <v>0</v>
      </c>
      <c r="J18" s="45">
        <v>0</v>
      </c>
      <c r="K18" s="45">
        <v>0</v>
      </c>
      <c r="L18" s="45">
        <v>0</v>
      </c>
      <c r="M18" s="38">
        <f t="array" ref="M18">SUM(ROUND(J18:L18,0))</f>
        <v>0</v>
      </c>
      <c r="N18" s="148"/>
      <c r="O18" s="148"/>
      <c r="P18" s="148"/>
      <c r="Q18" s="148"/>
      <c r="R18" s="111"/>
      <c r="S18" s="111"/>
      <c r="T18" s="111"/>
      <c r="U18" s="111"/>
      <c r="V18" s="111"/>
      <c r="W18" s="111"/>
      <c r="X18" s="111"/>
      <c r="Y18" s="111"/>
      <c r="Z18" s="111"/>
      <c r="AA18" s="111"/>
      <c r="AB18" s="111"/>
      <c r="AC18" s="111"/>
      <c r="AD18" s="111"/>
      <c r="AE18" s="111"/>
      <c r="AF18" s="111"/>
      <c r="AG18" s="111"/>
      <c r="AH18" s="111"/>
      <c r="AI18" s="111"/>
      <c r="AJ18" s="111"/>
      <c r="AK18" s="111"/>
      <c r="AL18" s="111"/>
      <c r="AM18" s="111"/>
      <c r="AN18" s="111"/>
      <c r="AO18" s="111"/>
      <c r="AP18" s="111"/>
      <c r="AQ18" s="111"/>
      <c r="AR18" s="111"/>
      <c r="AS18" s="111"/>
      <c r="AT18" s="111"/>
      <c r="AU18" s="111"/>
      <c r="AV18" s="111"/>
      <c r="AW18" s="111"/>
      <c r="AX18" s="111"/>
      <c r="AY18" s="111"/>
      <c r="AZ18" s="111"/>
      <c r="BA18" s="111"/>
      <c r="BB18" s="111"/>
      <c r="BC18" s="111"/>
      <c r="BD18" s="111"/>
      <c r="BE18" s="111"/>
      <c r="BF18" s="111"/>
      <c r="BG18" s="111"/>
      <c r="BH18" s="111"/>
      <c r="BI18" s="111"/>
      <c r="BJ18" s="111"/>
      <c r="BK18" s="111"/>
      <c r="BL18" s="111"/>
      <c r="BM18" s="111"/>
      <c r="BN18" s="111"/>
      <c r="BO18" s="111"/>
      <c r="BP18" s="111"/>
      <c r="BQ18" s="111"/>
      <c r="BR18" s="111"/>
      <c r="BS18" s="111"/>
      <c r="BT18" s="111"/>
      <c r="BU18" s="111"/>
      <c r="BV18" s="111"/>
      <c r="BW18" s="111"/>
      <c r="BX18" s="111"/>
      <c r="BY18" s="111"/>
      <c r="BZ18" s="111"/>
      <c r="CA18" s="111"/>
      <c r="CB18" s="111"/>
      <c r="CC18" s="111"/>
      <c r="CD18" s="111"/>
      <c r="CE18" s="111"/>
      <c r="CF18" s="111"/>
      <c r="CG18" s="111"/>
      <c r="CH18" s="111"/>
      <c r="CI18" s="111"/>
      <c r="CJ18" s="111"/>
      <c r="CK18" s="111"/>
      <c r="CL18" s="111"/>
      <c r="CM18" s="111"/>
      <c r="CN18" s="111"/>
      <c r="CO18" s="111"/>
      <c r="CP18" s="111"/>
      <c r="CQ18" s="111"/>
      <c r="CR18" s="111"/>
      <c r="CS18" s="111"/>
      <c r="CT18" s="111"/>
      <c r="CU18" s="111"/>
      <c r="CV18" s="111"/>
      <c r="CW18" s="111"/>
      <c r="CX18" s="111"/>
      <c r="CY18" s="111"/>
      <c r="CZ18" s="111"/>
      <c r="DA18" s="111"/>
      <c r="DB18" s="111"/>
      <c r="DC18" s="111"/>
      <c r="DD18" s="111"/>
      <c r="DE18" s="111"/>
      <c r="DF18" s="111"/>
      <c r="DG18" s="111"/>
      <c r="DH18" s="111"/>
      <c r="DI18" s="111"/>
      <c r="DJ18" s="111"/>
      <c r="DK18" s="111"/>
      <c r="DL18" s="111"/>
      <c r="DM18" s="111"/>
    </row>
    <row r="19" spans="1:117" s="3" customFormat="1" ht="32.1" customHeight="1">
      <c r="A19" s="85" t="s">
        <v>141</v>
      </c>
      <c r="B19" s="210"/>
      <c r="C19" s="52"/>
      <c r="D19" s="53"/>
      <c r="E19" s="53"/>
      <c r="F19" s="53"/>
      <c r="G19" s="47">
        <v>0</v>
      </c>
      <c r="H19" s="62">
        <v>0</v>
      </c>
      <c r="I19" s="35">
        <f t="shared" si="0"/>
        <v>0</v>
      </c>
      <c r="J19" s="45">
        <v>0</v>
      </c>
      <c r="K19" s="45">
        <v>0</v>
      </c>
      <c r="L19" s="45">
        <v>0</v>
      </c>
      <c r="M19" s="38">
        <f t="array" ref="M19">SUM(ROUND(J19:L19,0))</f>
        <v>0</v>
      </c>
      <c r="N19" s="148"/>
      <c r="O19" s="148"/>
      <c r="P19" s="148"/>
      <c r="Q19" s="148"/>
      <c r="R19" s="111"/>
      <c r="S19" s="111"/>
      <c r="T19" s="111"/>
      <c r="U19" s="111"/>
      <c r="V19" s="111"/>
      <c r="W19" s="111"/>
      <c r="X19" s="111"/>
      <c r="Y19" s="111"/>
      <c r="Z19" s="111"/>
      <c r="AA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1"/>
      <c r="BA19" s="111"/>
      <c r="BB19" s="111"/>
      <c r="BC19" s="111"/>
      <c r="BD19" s="111"/>
      <c r="BE19" s="111"/>
      <c r="BF19" s="111"/>
      <c r="BG19" s="111"/>
      <c r="BH19" s="111"/>
      <c r="BI19" s="111"/>
      <c r="BJ19" s="111"/>
      <c r="BK19" s="111"/>
      <c r="BL19" s="111"/>
      <c r="BM19" s="111"/>
      <c r="BN19" s="111"/>
      <c r="BO19" s="111"/>
      <c r="BP19" s="111"/>
      <c r="BQ19" s="111"/>
      <c r="BR19" s="111"/>
      <c r="BS19" s="111"/>
      <c r="BT19" s="111"/>
      <c r="BU19" s="111"/>
      <c r="BV19" s="111"/>
      <c r="BW19" s="111"/>
      <c r="BX19" s="111"/>
      <c r="BY19" s="111"/>
      <c r="BZ19" s="111"/>
      <c r="CA19" s="111"/>
      <c r="CB19" s="111"/>
      <c r="CC19" s="111"/>
      <c r="CD19" s="111"/>
      <c r="CE19" s="111"/>
      <c r="CF19" s="111"/>
      <c r="CG19" s="111"/>
      <c r="CH19" s="111"/>
      <c r="CI19" s="111"/>
      <c r="CJ19" s="111"/>
      <c r="CK19" s="111"/>
      <c r="CL19" s="111"/>
      <c r="CM19" s="111"/>
      <c r="CN19" s="111"/>
      <c r="CO19" s="111"/>
      <c r="CP19" s="111"/>
      <c r="CQ19" s="111"/>
      <c r="CR19" s="111"/>
      <c r="CS19" s="111"/>
      <c r="CT19" s="111"/>
      <c r="CU19" s="111"/>
      <c r="CV19" s="111"/>
      <c r="CW19" s="111"/>
      <c r="CX19" s="111"/>
      <c r="CY19" s="111"/>
      <c r="CZ19" s="111"/>
      <c r="DA19" s="111"/>
      <c r="DB19" s="111"/>
      <c r="DC19" s="111"/>
      <c r="DD19" s="111"/>
      <c r="DE19" s="111"/>
      <c r="DF19" s="111"/>
      <c r="DG19" s="111"/>
      <c r="DH19" s="111"/>
      <c r="DI19" s="111"/>
      <c r="DJ19" s="111"/>
      <c r="DK19" s="111"/>
      <c r="DL19" s="111"/>
      <c r="DM19" s="111"/>
    </row>
    <row r="20" spans="1:117" s="3" customFormat="1" ht="32.1" customHeight="1" thickBot="1">
      <c r="A20" s="85" t="s">
        <v>142</v>
      </c>
      <c r="B20" s="210"/>
      <c r="C20" s="52"/>
      <c r="D20" s="53"/>
      <c r="E20" s="53"/>
      <c r="F20" s="53"/>
      <c r="G20" s="47">
        <v>0</v>
      </c>
      <c r="H20" s="62">
        <v>0</v>
      </c>
      <c r="I20" s="35">
        <f t="shared" si="0"/>
        <v>0</v>
      </c>
      <c r="J20" s="45">
        <v>0</v>
      </c>
      <c r="K20" s="45">
        <v>0</v>
      </c>
      <c r="L20" s="45">
        <v>0</v>
      </c>
      <c r="M20" s="38">
        <f t="array" ref="M20">SUM(ROUND(J20:L20,0))</f>
        <v>0</v>
      </c>
      <c r="N20" s="148"/>
      <c r="O20" s="148"/>
      <c r="P20" s="148"/>
      <c r="Q20" s="148"/>
      <c r="R20" s="111"/>
      <c r="S20" s="111"/>
      <c r="T20" s="111"/>
      <c r="U20" s="111"/>
      <c r="V20" s="111"/>
      <c r="W20" s="111"/>
      <c r="X20" s="111"/>
      <c r="Y20" s="111"/>
      <c r="Z20" s="111"/>
      <c r="AA20" s="111"/>
      <c r="AB20" s="111"/>
      <c r="AC20" s="111"/>
      <c r="AD20" s="111"/>
      <c r="AE20" s="111"/>
      <c r="AF20" s="111"/>
      <c r="AG20" s="111"/>
      <c r="AH20" s="111"/>
      <c r="AI20" s="111"/>
      <c r="AJ20" s="111"/>
      <c r="AK20" s="111"/>
      <c r="AL20" s="111"/>
      <c r="AM20" s="111"/>
      <c r="AN20" s="111"/>
      <c r="AO20" s="111"/>
      <c r="AP20" s="111"/>
      <c r="AQ20" s="111"/>
      <c r="AR20" s="111"/>
      <c r="AS20" s="111"/>
      <c r="AT20" s="111"/>
      <c r="AU20" s="111"/>
      <c r="AV20" s="111"/>
      <c r="AW20" s="111"/>
      <c r="AX20" s="111"/>
      <c r="AY20" s="111"/>
      <c r="AZ20" s="111"/>
      <c r="BA20" s="111"/>
      <c r="BB20" s="111"/>
      <c r="BC20" s="111"/>
      <c r="BD20" s="111"/>
      <c r="BE20" s="111"/>
      <c r="BF20" s="111"/>
      <c r="BG20" s="111"/>
      <c r="BH20" s="111"/>
      <c r="BI20" s="111"/>
      <c r="BJ20" s="111"/>
      <c r="BK20" s="111"/>
      <c r="BL20" s="111"/>
      <c r="BM20" s="111"/>
      <c r="BN20" s="111"/>
      <c r="BO20" s="111"/>
      <c r="BP20" s="111"/>
      <c r="BQ20" s="111"/>
      <c r="BR20" s="111"/>
      <c r="BS20" s="111"/>
      <c r="BT20" s="111"/>
      <c r="BU20" s="111"/>
      <c r="BV20" s="111"/>
      <c r="BW20" s="111"/>
      <c r="BX20" s="111"/>
      <c r="BY20" s="111"/>
      <c r="BZ20" s="111"/>
      <c r="CA20" s="111"/>
      <c r="CB20" s="111"/>
      <c r="CC20" s="111"/>
      <c r="CD20" s="111"/>
      <c r="CE20" s="111"/>
      <c r="CF20" s="111"/>
      <c r="CG20" s="111"/>
      <c r="CH20" s="111"/>
      <c r="CI20" s="111"/>
      <c r="CJ20" s="111"/>
      <c r="CK20" s="111"/>
      <c r="CL20" s="111"/>
      <c r="CM20" s="111"/>
      <c r="CN20" s="111"/>
      <c r="CO20" s="111"/>
      <c r="CP20" s="111"/>
      <c r="CQ20" s="111"/>
      <c r="CR20" s="111"/>
      <c r="CS20" s="111"/>
      <c r="CT20" s="111"/>
      <c r="CU20" s="111"/>
      <c r="CV20" s="111"/>
      <c r="CW20" s="111"/>
      <c r="CX20" s="111"/>
      <c r="CY20" s="111"/>
      <c r="CZ20" s="111"/>
      <c r="DA20" s="111"/>
      <c r="DB20" s="111"/>
      <c r="DC20" s="111"/>
      <c r="DD20" s="111"/>
      <c r="DE20" s="111"/>
      <c r="DF20" s="111"/>
      <c r="DG20" s="111"/>
      <c r="DH20" s="111"/>
      <c r="DI20" s="111"/>
      <c r="DJ20" s="111"/>
      <c r="DK20" s="111"/>
      <c r="DL20" s="111"/>
      <c r="DM20" s="111"/>
    </row>
    <row r="21" spans="1:117" s="3" customFormat="1" ht="32.1" hidden="1" customHeight="1">
      <c r="A21" s="85" t="s">
        <v>143</v>
      </c>
      <c r="B21" s="52"/>
      <c r="C21" s="52"/>
      <c r="D21" s="53"/>
      <c r="E21" s="53"/>
      <c r="F21" s="53"/>
      <c r="G21" s="47">
        <v>0</v>
      </c>
      <c r="H21" s="62">
        <v>0</v>
      </c>
      <c r="I21" s="35">
        <f t="shared" si="0"/>
        <v>0</v>
      </c>
      <c r="J21" s="45">
        <v>0</v>
      </c>
      <c r="K21" s="45">
        <v>0</v>
      </c>
      <c r="L21" s="45">
        <v>0</v>
      </c>
      <c r="M21" s="38">
        <f t="array" ref="M21">SUM(ROUND(J21:L21,0))</f>
        <v>0</v>
      </c>
      <c r="N21" s="148"/>
      <c r="O21" s="148"/>
      <c r="P21" s="148"/>
      <c r="Q21" s="148"/>
      <c r="R21" s="111"/>
      <c r="S21" s="111"/>
      <c r="T21" s="111"/>
      <c r="U21" s="111"/>
      <c r="V21" s="111"/>
      <c r="W21" s="111"/>
      <c r="X21" s="111"/>
      <c r="Y21" s="111"/>
      <c r="Z21" s="111"/>
      <c r="AA21" s="111"/>
      <c r="AB21" s="111"/>
      <c r="AC21" s="111"/>
      <c r="AD21" s="111"/>
      <c r="AE21" s="111"/>
      <c r="AF21" s="111"/>
      <c r="AG21" s="111"/>
      <c r="AH21" s="111"/>
      <c r="AI21" s="111"/>
      <c r="AJ21" s="111"/>
      <c r="AK21" s="111"/>
      <c r="AL21" s="111"/>
      <c r="AM21" s="111"/>
      <c r="AN21" s="111"/>
      <c r="AO21" s="111"/>
      <c r="AP21" s="111"/>
      <c r="AQ21" s="111"/>
      <c r="AR21" s="111"/>
      <c r="AS21" s="111"/>
      <c r="AT21" s="111"/>
      <c r="AU21" s="111"/>
      <c r="AV21" s="111"/>
      <c r="AW21" s="111"/>
      <c r="AX21" s="111"/>
      <c r="AY21" s="111"/>
      <c r="AZ21" s="111"/>
      <c r="BA21" s="111"/>
      <c r="BB21" s="111"/>
      <c r="BC21" s="111"/>
      <c r="BD21" s="111"/>
      <c r="BE21" s="111"/>
      <c r="BF21" s="111"/>
      <c r="BG21" s="111"/>
      <c r="BH21" s="111"/>
      <c r="BI21" s="111"/>
      <c r="BJ21" s="111"/>
      <c r="BK21" s="111"/>
      <c r="BL21" s="111"/>
      <c r="BM21" s="111"/>
      <c r="BN21" s="111"/>
      <c r="BO21" s="111"/>
      <c r="BP21" s="111"/>
      <c r="BQ21" s="111"/>
      <c r="BR21" s="111"/>
      <c r="BS21" s="111"/>
      <c r="BT21" s="111"/>
      <c r="BU21" s="111"/>
      <c r="BV21" s="111"/>
      <c r="BW21" s="111"/>
      <c r="BX21" s="111"/>
      <c r="BY21" s="111"/>
      <c r="BZ21" s="111"/>
      <c r="CA21" s="111"/>
      <c r="CB21" s="111"/>
      <c r="CC21" s="111"/>
      <c r="CD21" s="111"/>
      <c r="CE21" s="111"/>
      <c r="CF21" s="111"/>
      <c r="CG21" s="111"/>
      <c r="CH21" s="111"/>
      <c r="CI21" s="111"/>
      <c r="CJ21" s="111"/>
      <c r="CK21" s="111"/>
      <c r="CL21" s="111"/>
      <c r="CM21" s="111"/>
      <c r="CN21" s="111"/>
      <c r="CO21" s="111"/>
      <c r="CP21" s="111"/>
      <c r="CQ21" s="111"/>
      <c r="CR21" s="111"/>
      <c r="CS21" s="111"/>
      <c r="CT21" s="111"/>
      <c r="CU21" s="111"/>
      <c r="CV21" s="111"/>
      <c r="CW21" s="111"/>
      <c r="CX21" s="111"/>
      <c r="CY21" s="111"/>
      <c r="CZ21" s="111"/>
      <c r="DA21" s="111"/>
      <c r="DB21" s="111"/>
      <c r="DC21" s="111"/>
      <c r="DD21" s="111"/>
      <c r="DE21" s="111"/>
      <c r="DF21" s="111"/>
      <c r="DG21" s="111"/>
      <c r="DH21" s="111"/>
      <c r="DI21" s="111"/>
      <c r="DJ21" s="111"/>
      <c r="DK21" s="111"/>
      <c r="DL21" s="111"/>
      <c r="DM21" s="111"/>
    </row>
    <row r="22" spans="1:117" s="3" customFormat="1" ht="32.1" hidden="1" customHeight="1">
      <c r="A22" s="85" t="s">
        <v>144</v>
      </c>
      <c r="B22" s="52"/>
      <c r="C22" s="52"/>
      <c r="D22" s="53"/>
      <c r="E22" s="53"/>
      <c r="F22" s="53"/>
      <c r="G22" s="47">
        <v>0</v>
      </c>
      <c r="H22" s="62">
        <v>0</v>
      </c>
      <c r="I22" s="35">
        <f t="shared" si="0"/>
        <v>0</v>
      </c>
      <c r="J22" s="45">
        <v>0</v>
      </c>
      <c r="K22" s="45">
        <v>0</v>
      </c>
      <c r="L22" s="45">
        <v>0</v>
      </c>
      <c r="M22" s="38">
        <f t="array" ref="M22">SUM(ROUND(J22:L22,0))</f>
        <v>0</v>
      </c>
      <c r="N22" s="148"/>
      <c r="O22" s="148"/>
      <c r="P22" s="148"/>
      <c r="Q22" s="148"/>
      <c r="R22" s="111"/>
      <c r="S22" s="111"/>
      <c r="T22" s="111"/>
      <c r="U22" s="111"/>
      <c r="V22" s="111"/>
      <c r="W22" s="111"/>
      <c r="X22" s="111"/>
      <c r="Y22" s="111"/>
      <c r="Z22" s="111"/>
      <c r="AA22" s="111"/>
      <c r="AB22" s="111"/>
      <c r="AC22" s="111"/>
      <c r="AD22" s="111"/>
      <c r="AE22" s="111"/>
      <c r="AF22" s="111"/>
      <c r="AG22" s="111"/>
      <c r="AH22" s="111"/>
      <c r="AI22" s="111"/>
      <c r="AJ22" s="111"/>
      <c r="AK22" s="111"/>
      <c r="AL22" s="111"/>
      <c r="AM22" s="111"/>
      <c r="AN22" s="111"/>
      <c r="AO22" s="111"/>
      <c r="AP22" s="111"/>
      <c r="AQ22" s="111"/>
      <c r="AR22" s="111"/>
      <c r="AS22" s="111"/>
      <c r="AT22" s="111"/>
      <c r="AU22" s="111"/>
      <c r="AV22" s="111"/>
      <c r="AW22" s="111"/>
      <c r="AX22" s="111"/>
      <c r="AY22" s="111"/>
      <c r="AZ22" s="111"/>
      <c r="BA22" s="111"/>
      <c r="BB22" s="111"/>
      <c r="BC22" s="111"/>
      <c r="BD22" s="111"/>
      <c r="BE22" s="111"/>
      <c r="BF22" s="111"/>
      <c r="BG22" s="111"/>
      <c r="BH22" s="111"/>
      <c r="BI22" s="111"/>
      <c r="BJ22" s="111"/>
      <c r="BK22" s="111"/>
      <c r="BL22" s="111"/>
      <c r="BM22" s="111"/>
      <c r="BN22" s="111"/>
      <c r="BO22" s="111"/>
      <c r="BP22" s="111"/>
      <c r="BQ22" s="111"/>
      <c r="BR22" s="111"/>
      <c r="BS22" s="111"/>
      <c r="BT22" s="111"/>
      <c r="BU22" s="111"/>
      <c r="BV22" s="111"/>
      <c r="BW22" s="111"/>
      <c r="BX22" s="111"/>
      <c r="BY22" s="111"/>
      <c r="BZ22" s="111"/>
      <c r="CA22" s="111"/>
      <c r="CB22" s="111"/>
      <c r="CC22" s="111"/>
      <c r="CD22" s="111"/>
      <c r="CE22" s="111"/>
      <c r="CF22" s="111"/>
      <c r="CG22" s="111"/>
      <c r="CH22" s="111"/>
      <c r="CI22" s="111"/>
      <c r="CJ22" s="111"/>
      <c r="CK22" s="111"/>
      <c r="CL22" s="111"/>
      <c r="CM22" s="111"/>
      <c r="CN22" s="111"/>
      <c r="CO22" s="111"/>
      <c r="CP22" s="111"/>
      <c r="CQ22" s="111"/>
      <c r="CR22" s="111"/>
      <c r="CS22" s="111"/>
      <c r="CT22" s="111"/>
      <c r="CU22" s="111"/>
      <c r="CV22" s="111"/>
      <c r="CW22" s="111"/>
      <c r="CX22" s="111"/>
      <c r="CY22" s="111"/>
      <c r="CZ22" s="111"/>
      <c r="DA22" s="111"/>
      <c r="DB22" s="111"/>
      <c r="DC22" s="111"/>
      <c r="DD22" s="111"/>
      <c r="DE22" s="111"/>
      <c r="DF22" s="111"/>
      <c r="DG22" s="111"/>
      <c r="DH22" s="111"/>
      <c r="DI22" s="111"/>
      <c r="DJ22" s="111"/>
      <c r="DK22" s="111"/>
      <c r="DL22" s="111"/>
      <c r="DM22" s="111"/>
    </row>
    <row r="23" spans="1:117" s="3" customFormat="1" ht="32.1" hidden="1" customHeight="1">
      <c r="A23" s="85" t="s">
        <v>145</v>
      </c>
      <c r="B23" s="52"/>
      <c r="C23" s="52"/>
      <c r="D23" s="53"/>
      <c r="E23" s="53"/>
      <c r="F23" s="53"/>
      <c r="G23" s="47">
        <v>0</v>
      </c>
      <c r="H23" s="62">
        <v>0</v>
      </c>
      <c r="I23" s="35">
        <f t="shared" si="0"/>
        <v>0</v>
      </c>
      <c r="J23" s="45">
        <v>0</v>
      </c>
      <c r="K23" s="45">
        <v>0</v>
      </c>
      <c r="L23" s="45">
        <v>0</v>
      </c>
      <c r="M23" s="38">
        <f t="array" ref="M23">SUM(ROUND(J23:L23,0))</f>
        <v>0</v>
      </c>
      <c r="N23" s="148"/>
      <c r="O23" s="148"/>
      <c r="P23" s="148"/>
      <c r="Q23" s="148"/>
      <c r="R23" s="111"/>
      <c r="S23" s="111"/>
      <c r="T23" s="111"/>
      <c r="U23" s="111"/>
      <c r="V23" s="111"/>
      <c r="W23" s="111"/>
      <c r="X23" s="111"/>
      <c r="Y23" s="111"/>
      <c r="Z23" s="111"/>
      <c r="AA23" s="111"/>
      <c r="AB23" s="111"/>
      <c r="AC23" s="111"/>
      <c r="AD23" s="111"/>
      <c r="AE23" s="111"/>
      <c r="AF23" s="111"/>
      <c r="AG23" s="111"/>
      <c r="AH23" s="111"/>
      <c r="AI23" s="111"/>
      <c r="AJ23" s="111"/>
      <c r="AK23" s="111"/>
      <c r="AL23" s="111"/>
      <c r="AM23" s="111"/>
      <c r="AN23" s="111"/>
      <c r="AO23" s="111"/>
      <c r="AP23" s="111"/>
      <c r="AQ23" s="111"/>
      <c r="AR23" s="111"/>
      <c r="AS23" s="111"/>
      <c r="AT23" s="111"/>
      <c r="AU23" s="111"/>
      <c r="AV23" s="111"/>
      <c r="AW23" s="111"/>
      <c r="AX23" s="111"/>
      <c r="AY23" s="111"/>
      <c r="AZ23" s="111"/>
      <c r="BA23" s="111"/>
      <c r="BB23" s="111"/>
      <c r="BC23" s="111"/>
      <c r="BD23" s="111"/>
      <c r="BE23" s="111"/>
      <c r="BF23" s="111"/>
      <c r="BG23" s="111"/>
      <c r="BH23" s="111"/>
      <c r="BI23" s="111"/>
      <c r="BJ23" s="111"/>
      <c r="BK23" s="111"/>
      <c r="BL23" s="111"/>
      <c r="BM23" s="111"/>
      <c r="BN23" s="111"/>
      <c r="BO23" s="111"/>
      <c r="BP23" s="111"/>
      <c r="BQ23" s="111"/>
      <c r="BR23" s="111"/>
      <c r="BS23" s="111"/>
      <c r="BT23" s="111"/>
      <c r="BU23" s="111"/>
      <c r="BV23" s="111"/>
      <c r="BW23" s="111"/>
      <c r="BX23" s="111"/>
      <c r="BY23" s="111"/>
      <c r="BZ23" s="111"/>
      <c r="CA23" s="111"/>
      <c r="CB23" s="111"/>
      <c r="CC23" s="111"/>
      <c r="CD23" s="111"/>
      <c r="CE23" s="111"/>
      <c r="CF23" s="111"/>
      <c r="CG23" s="111"/>
      <c r="CH23" s="111"/>
      <c r="CI23" s="111"/>
      <c r="CJ23" s="111"/>
      <c r="CK23" s="111"/>
      <c r="CL23" s="111"/>
      <c r="CM23" s="111"/>
      <c r="CN23" s="111"/>
      <c r="CO23" s="111"/>
      <c r="CP23" s="111"/>
      <c r="CQ23" s="111"/>
      <c r="CR23" s="111"/>
      <c r="CS23" s="111"/>
      <c r="CT23" s="111"/>
      <c r="CU23" s="111"/>
      <c r="CV23" s="111"/>
      <c r="CW23" s="111"/>
      <c r="CX23" s="111"/>
      <c r="CY23" s="111"/>
      <c r="CZ23" s="111"/>
      <c r="DA23" s="111"/>
      <c r="DB23" s="111"/>
      <c r="DC23" s="111"/>
      <c r="DD23" s="111"/>
      <c r="DE23" s="111"/>
      <c r="DF23" s="111"/>
      <c r="DG23" s="111"/>
      <c r="DH23" s="111"/>
      <c r="DI23" s="111"/>
      <c r="DJ23" s="111"/>
      <c r="DK23" s="111"/>
      <c r="DL23" s="111"/>
      <c r="DM23" s="111"/>
    </row>
    <row r="24" spans="1:117" s="3" customFormat="1" ht="32.1" hidden="1" customHeight="1">
      <c r="A24" s="85" t="s">
        <v>146</v>
      </c>
      <c r="B24" s="52"/>
      <c r="C24" s="52"/>
      <c r="D24" s="53"/>
      <c r="E24" s="53"/>
      <c r="F24" s="53"/>
      <c r="G24" s="47">
        <v>0</v>
      </c>
      <c r="H24" s="62">
        <v>0</v>
      </c>
      <c r="I24" s="35">
        <f t="shared" si="0"/>
        <v>0</v>
      </c>
      <c r="J24" s="45">
        <v>0</v>
      </c>
      <c r="K24" s="45">
        <v>0</v>
      </c>
      <c r="L24" s="45">
        <v>0</v>
      </c>
      <c r="M24" s="38">
        <f t="array" ref="M24">SUM(ROUND(J24:L24,0))</f>
        <v>0</v>
      </c>
      <c r="N24" s="148"/>
      <c r="O24" s="148"/>
      <c r="P24" s="148"/>
      <c r="Q24" s="148"/>
      <c r="R24" s="111"/>
      <c r="S24" s="111"/>
      <c r="T24" s="111"/>
      <c r="U24" s="111"/>
      <c r="V24" s="111"/>
      <c r="W24" s="111"/>
      <c r="X24" s="111"/>
      <c r="Y24" s="111"/>
      <c r="Z24" s="111"/>
      <c r="AA24" s="111"/>
      <c r="AB24" s="111"/>
      <c r="AC24" s="111"/>
      <c r="AD24" s="111"/>
      <c r="AE24" s="111"/>
      <c r="AF24" s="111"/>
      <c r="AG24" s="111"/>
      <c r="AH24" s="111"/>
      <c r="AI24" s="111"/>
      <c r="AJ24" s="111"/>
      <c r="AK24" s="111"/>
      <c r="AL24" s="111"/>
      <c r="AM24" s="111"/>
      <c r="AN24" s="111"/>
      <c r="AO24" s="111"/>
      <c r="AP24" s="111"/>
      <c r="AQ24" s="111"/>
      <c r="AR24" s="111"/>
      <c r="AS24" s="111"/>
      <c r="AT24" s="111"/>
      <c r="AU24" s="111"/>
      <c r="AV24" s="111"/>
      <c r="AW24" s="111"/>
      <c r="AX24" s="111"/>
      <c r="AY24" s="111"/>
      <c r="AZ24" s="111"/>
      <c r="BA24" s="111"/>
      <c r="BB24" s="111"/>
      <c r="BC24" s="111"/>
      <c r="BD24" s="111"/>
      <c r="BE24" s="111"/>
      <c r="BF24" s="111"/>
      <c r="BG24" s="111"/>
      <c r="BH24" s="111"/>
      <c r="BI24" s="111"/>
      <c r="BJ24" s="111"/>
      <c r="BK24" s="111"/>
      <c r="BL24" s="111"/>
      <c r="BM24" s="111"/>
      <c r="BN24" s="111"/>
      <c r="BO24" s="111"/>
      <c r="BP24" s="111"/>
      <c r="BQ24" s="111"/>
      <c r="BR24" s="111"/>
      <c r="BS24" s="111"/>
      <c r="BT24" s="111"/>
      <c r="BU24" s="111"/>
      <c r="BV24" s="111"/>
      <c r="BW24" s="111"/>
      <c r="BX24" s="111"/>
      <c r="BY24" s="111"/>
      <c r="BZ24" s="111"/>
      <c r="CA24" s="111"/>
      <c r="CB24" s="111"/>
      <c r="CC24" s="111"/>
      <c r="CD24" s="111"/>
      <c r="CE24" s="111"/>
      <c r="CF24" s="111"/>
      <c r="CG24" s="111"/>
      <c r="CH24" s="111"/>
      <c r="CI24" s="111"/>
      <c r="CJ24" s="111"/>
      <c r="CK24" s="111"/>
      <c r="CL24" s="111"/>
      <c r="CM24" s="111"/>
      <c r="CN24" s="111"/>
      <c r="CO24" s="111"/>
      <c r="CP24" s="111"/>
      <c r="CQ24" s="111"/>
      <c r="CR24" s="111"/>
      <c r="CS24" s="111"/>
      <c r="CT24" s="111"/>
      <c r="CU24" s="111"/>
      <c r="CV24" s="111"/>
      <c r="CW24" s="111"/>
      <c r="CX24" s="111"/>
      <c r="CY24" s="111"/>
      <c r="CZ24" s="111"/>
      <c r="DA24" s="111"/>
      <c r="DB24" s="111"/>
      <c r="DC24" s="111"/>
      <c r="DD24" s="111"/>
      <c r="DE24" s="111"/>
      <c r="DF24" s="111"/>
      <c r="DG24" s="111"/>
      <c r="DH24" s="111"/>
      <c r="DI24" s="111"/>
      <c r="DJ24" s="111"/>
      <c r="DK24" s="111"/>
      <c r="DL24" s="111"/>
      <c r="DM24" s="111"/>
    </row>
    <row r="25" spans="1:117" s="3" customFormat="1" ht="32.1" hidden="1" customHeight="1">
      <c r="A25" s="85" t="s">
        <v>147</v>
      </c>
      <c r="B25" s="52"/>
      <c r="C25" s="52"/>
      <c r="D25" s="53"/>
      <c r="E25" s="53"/>
      <c r="F25" s="53"/>
      <c r="G25" s="47">
        <v>0</v>
      </c>
      <c r="H25" s="62">
        <v>0</v>
      </c>
      <c r="I25" s="35">
        <f t="shared" si="0"/>
        <v>0</v>
      </c>
      <c r="J25" s="45">
        <v>0</v>
      </c>
      <c r="K25" s="45">
        <v>0</v>
      </c>
      <c r="L25" s="45">
        <v>0</v>
      </c>
      <c r="M25" s="38">
        <f t="array" ref="M25">SUM(ROUND(J25:L25,0))</f>
        <v>0</v>
      </c>
      <c r="N25" s="148"/>
      <c r="O25" s="148"/>
      <c r="P25" s="148"/>
      <c r="Q25" s="148"/>
      <c r="R25" s="111"/>
      <c r="S25" s="111"/>
      <c r="T25" s="111"/>
      <c r="U25" s="111"/>
      <c r="V25" s="111"/>
      <c r="W25" s="111"/>
      <c r="X25" s="111"/>
      <c r="Y25" s="111"/>
      <c r="Z25" s="111"/>
      <c r="AA25" s="111"/>
      <c r="AB25" s="111"/>
      <c r="AC25" s="111"/>
      <c r="AD25" s="111"/>
      <c r="AE25" s="111"/>
      <c r="AF25" s="111"/>
      <c r="AG25" s="111"/>
      <c r="AH25" s="111"/>
      <c r="AI25" s="111"/>
      <c r="AJ25" s="111"/>
      <c r="AK25" s="111"/>
      <c r="AL25" s="111"/>
      <c r="AM25" s="111"/>
      <c r="AN25" s="111"/>
      <c r="AO25" s="111"/>
      <c r="AP25" s="111"/>
      <c r="AQ25" s="111"/>
      <c r="AR25" s="111"/>
      <c r="AS25" s="111"/>
      <c r="AT25" s="111"/>
      <c r="AU25" s="111"/>
      <c r="AV25" s="111"/>
      <c r="AW25" s="111"/>
      <c r="AX25" s="111"/>
      <c r="AY25" s="111"/>
      <c r="AZ25" s="111"/>
      <c r="BA25" s="111"/>
      <c r="BB25" s="111"/>
      <c r="BC25" s="111"/>
      <c r="BD25" s="111"/>
      <c r="BE25" s="111"/>
      <c r="BF25" s="111"/>
      <c r="BG25" s="111"/>
      <c r="BH25" s="111"/>
      <c r="BI25" s="111"/>
      <c r="BJ25" s="111"/>
      <c r="BK25" s="111"/>
      <c r="BL25" s="111"/>
      <c r="BM25" s="111"/>
      <c r="BN25" s="111"/>
      <c r="BO25" s="111"/>
      <c r="BP25" s="111"/>
      <c r="BQ25" s="111"/>
      <c r="BR25" s="111"/>
      <c r="BS25" s="111"/>
      <c r="BT25" s="111"/>
      <c r="BU25" s="111"/>
      <c r="BV25" s="111"/>
      <c r="BW25" s="111"/>
      <c r="BX25" s="111"/>
      <c r="BY25" s="111"/>
      <c r="BZ25" s="111"/>
      <c r="CA25" s="111"/>
      <c r="CB25" s="111"/>
      <c r="CC25" s="111"/>
      <c r="CD25" s="111"/>
      <c r="CE25" s="111"/>
      <c r="CF25" s="111"/>
      <c r="CG25" s="111"/>
      <c r="CH25" s="111"/>
      <c r="CI25" s="111"/>
      <c r="CJ25" s="111"/>
      <c r="CK25" s="111"/>
      <c r="CL25" s="111"/>
      <c r="CM25" s="111"/>
      <c r="CN25" s="111"/>
      <c r="CO25" s="111"/>
      <c r="CP25" s="111"/>
      <c r="CQ25" s="111"/>
      <c r="CR25" s="111"/>
      <c r="CS25" s="111"/>
      <c r="CT25" s="111"/>
      <c r="CU25" s="111"/>
      <c r="CV25" s="111"/>
      <c r="CW25" s="111"/>
      <c r="CX25" s="111"/>
      <c r="CY25" s="111"/>
      <c r="CZ25" s="111"/>
      <c r="DA25" s="111"/>
      <c r="DB25" s="111"/>
      <c r="DC25" s="111"/>
      <c r="DD25" s="111"/>
      <c r="DE25" s="111"/>
      <c r="DF25" s="111"/>
      <c r="DG25" s="111"/>
      <c r="DH25" s="111"/>
      <c r="DI25" s="111"/>
      <c r="DJ25" s="111"/>
      <c r="DK25" s="111"/>
      <c r="DL25" s="111"/>
      <c r="DM25" s="111"/>
    </row>
    <row r="26" spans="1:117" s="3" customFormat="1" ht="32.1" hidden="1" customHeight="1">
      <c r="A26" s="85" t="s">
        <v>148</v>
      </c>
      <c r="B26" s="52"/>
      <c r="C26" s="52"/>
      <c r="D26" s="53"/>
      <c r="E26" s="53"/>
      <c r="F26" s="53"/>
      <c r="G26" s="47">
        <v>0</v>
      </c>
      <c r="H26" s="62">
        <v>0</v>
      </c>
      <c r="I26" s="35">
        <f t="shared" si="0"/>
        <v>0</v>
      </c>
      <c r="J26" s="45">
        <v>0</v>
      </c>
      <c r="K26" s="45">
        <v>0</v>
      </c>
      <c r="L26" s="45">
        <v>0</v>
      </c>
      <c r="M26" s="38">
        <f t="array" ref="M26">SUM(ROUND(J26:L26,0))</f>
        <v>0</v>
      </c>
      <c r="N26" s="148"/>
      <c r="O26" s="148"/>
      <c r="P26" s="148"/>
      <c r="Q26" s="148"/>
      <c r="R26" s="111"/>
      <c r="S26" s="111"/>
      <c r="T26" s="111"/>
      <c r="U26" s="111"/>
      <c r="V26" s="111"/>
      <c r="W26" s="111"/>
      <c r="X26" s="111"/>
      <c r="Y26" s="111"/>
      <c r="Z26" s="111"/>
      <c r="AA26" s="111"/>
      <c r="AB26" s="111"/>
      <c r="AC26" s="111"/>
      <c r="AD26" s="111"/>
      <c r="AE26" s="111"/>
      <c r="AF26" s="111"/>
      <c r="AG26" s="111"/>
      <c r="AH26" s="111"/>
      <c r="AI26" s="111"/>
      <c r="AJ26" s="111"/>
      <c r="AK26" s="111"/>
      <c r="AL26" s="111"/>
      <c r="AM26" s="111"/>
      <c r="AN26" s="111"/>
      <c r="AO26" s="111"/>
      <c r="AP26" s="111"/>
      <c r="AQ26" s="111"/>
      <c r="AR26" s="111"/>
      <c r="AS26" s="111"/>
      <c r="AT26" s="111"/>
      <c r="AU26" s="111"/>
      <c r="AV26" s="111"/>
      <c r="AW26" s="111"/>
      <c r="AX26" s="111"/>
      <c r="AY26" s="111"/>
      <c r="AZ26" s="111"/>
      <c r="BA26" s="111"/>
      <c r="BB26" s="111"/>
      <c r="BC26" s="111"/>
      <c r="BD26" s="111"/>
      <c r="BE26" s="111"/>
      <c r="BF26" s="111"/>
      <c r="BG26" s="111"/>
      <c r="BH26" s="111"/>
      <c r="BI26" s="111"/>
      <c r="BJ26" s="111"/>
      <c r="BK26" s="111"/>
      <c r="BL26" s="111"/>
      <c r="BM26" s="111"/>
      <c r="BN26" s="111"/>
      <c r="BO26" s="111"/>
      <c r="BP26" s="111"/>
      <c r="BQ26" s="111"/>
      <c r="BR26" s="111"/>
      <c r="BS26" s="111"/>
      <c r="BT26" s="111"/>
      <c r="BU26" s="111"/>
      <c r="BV26" s="111"/>
      <c r="BW26" s="111"/>
      <c r="BX26" s="111"/>
      <c r="BY26" s="111"/>
      <c r="BZ26" s="111"/>
      <c r="CA26" s="111"/>
      <c r="CB26" s="111"/>
      <c r="CC26" s="111"/>
      <c r="CD26" s="111"/>
      <c r="CE26" s="111"/>
      <c r="CF26" s="111"/>
      <c r="CG26" s="111"/>
      <c r="CH26" s="111"/>
      <c r="CI26" s="111"/>
      <c r="CJ26" s="111"/>
      <c r="CK26" s="111"/>
      <c r="CL26" s="111"/>
      <c r="CM26" s="111"/>
      <c r="CN26" s="111"/>
      <c r="CO26" s="111"/>
      <c r="CP26" s="111"/>
      <c r="CQ26" s="111"/>
      <c r="CR26" s="111"/>
      <c r="CS26" s="111"/>
      <c r="CT26" s="111"/>
      <c r="CU26" s="111"/>
      <c r="CV26" s="111"/>
      <c r="CW26" s="111"/>
      <c r="CX26" s="111"/>
      <c r="CY26" s="111"/>
      <c r="CZ26" s="111"/>
      <c r="DA26" s="111"/>
      <c r="DB26" s="111"/>
      <c r="DC26" s="111"/>
      <c r="DD26" s="111"/>
      <c r="DE26" s="111"/>
      <c r="DF26" s="111"/>
      <c r="DG26" s="111"/>
      <c r="DH26" s="111"/>
      <c r="DI26" s="111"/>
      <c r="DJ26" s="111"/>
      <c r="DK26" s="111"/>
      <c r="DL26" s="111"/>
      <c r="DM26" s="111"/>
    </row>
    <row r="27" spans="1:117" s="3" customFormat="1" ht="32.1" hidden="1" customHeight="1">
      <c r="A27" s="85" t="s">
        <v>149</v>
      </c>
      <c r="B27" s="52"/>
      <c r="C27" s="52"/>
      <c r="D27" s="53"/>
      <c r="E27" s="53"/>
      <c r="F27" s="53"/>
      <c r="G27" s="47">
        <v>0</v>
      </c>
      <c r="H27" s="62">
        <v>0</v>
      </c>
      <c r="I27" s="35">
        <f t="shared" si="0"/>
        <v>0</v>
      </c>
      <c r="J27" s="45">
        <v>0</v>
      </c>
      <c r="K27" s="45">
        <v>0</v>
      </c>
      <c r="L27" s="45">
        <v>0</v>
      </c>
      <c r="M27" s="38">
        <f t="array" ref="M27">SUM(ROUND(J27:L27,0))</f>
        <v>0</v>
      </c>
      <c r="N27" s="148"/>
      <c r="O27" s="148"/>
      <c r="P27" s="148"/>
      <c r="Q27" s="148"/>
      <c r="R27" s="111"/>
      <c r="S27" s="111"/>
      <c r="T27" s="111"/>
      <c r="U27" s="111"/>
      <c r="V27" s="111"/>
      <c r="W27" s="111"/>
      <c r="X27" s="111"/>
      <c r="Y27" s="111"/>
      <c r="Z27" s="111"/>
      <c r="AA27" s="111"/>
      <c r="AB27" s="111"/>
      <c r="AC27" s="111"/>
      <c r="AD27" s="111"/>
      <c r="AE27" s="111"/>
      <c r="AF27" s="111"/>
      <c r="AG27" s="111"/>
      <c r="AH27" s="111"/>
      <c r="AI27" s="111"/>
      <c r="AJ27" s="111"/>
      <c r="AK27" s="111"/>
      <c r="AL27" s="111"/>
      <c r="AM27" s="111"/>
      <c r="AN27" s="111"/>
      <c r="AO27" s="111"/>
      <c r="AP27" s="111"/>
      <c r="AQ27" s="111"/>
      <c r="AR27" s="111"/>
      <c r="AS27" s="111"/>
      <c r="AT27" s="111"/>
      <c r="AU27" s="111"/>
      <c r="AV27" s="111"/>
      <c r="AW27" s="111"/>
      <c r="AX27" s="111"/>
      <c r="AY27" s="111"/>
      <c r="AZ27" s="111"/>
      <c r="BA27" s="111"/>
      <c r="BB27" s="111"/>
      <c r="BC27" s="111"/>
      <c r="BD27" s="111"/>
      <c r="BE27" s="111"/>
      <c r="BF27" s="111"/>
      <c r="BG27" s="111"/>
      <c r="BH27" s="111"/>
      <c r="BI27" s="111"/>
      <c r="BJ27" s="111"/>
      <c r="BK27" s="111"/>
      <c r="BL27" s="111"/>
      <c r="BM27" s="111"/>
      <c r="BN27" s="111"/>
      <c r="BO27" s="111"/>
      <c r="BP27" s="111"/>
      <c r="BQ27" s="111"/>
      <c r="BR27" s="111"/>
      <c r="BS27" s="111"/>
      <c r="BT27" s="111"/>
      <c r="BU27" s="111"/>
      <c r="BV27" s="111"/>
      <c r="BW27" s="111"/>
      <c r="BX27" s="111"/>
      <c r="BY27" s="111"/>
      <c r="BZ27" s="111"/>
      <c r="CA27" s="111"/>
      <c r="CB27" s="111"/>
      <c r="CC27" s="111"/>
      <c r="CD27" s="111"/>
      <c r="CE27" s="111"/>
      <c r="CF27" s="111"/>
      <c r="CG27" s="111"/>
      <c r="CH27" s="111"/>
      <c r="CI27" s="111"/>
      <c r="CJ27" s="111"/>
      <c r="CK27" s="111"/>
      <c r="CL27" s="111"/>
      <c r="CM27" s="111"/>
      <c r="CN27" s="111"/>
      <c r="CO27" s="111"/>
      <c r="CP27" s="111"/>
      <c r="CQ27" s="111"/>
      <c r="CR27" s="111"/>
      <c r="CS27" s="111"/>
      <c r="CT27" s="111"/>
      <c r="CU27" s="111"/>
      <c r="CV27" s="111"/>
      <c r="CW27" s="111"/>
      <c r="CX27" s="111"/>
      <c r="CY27" s="111"/>
      <c r="CZ27" s="111"/>
      <c r="DA27" s="111"/>
      <c r="DB27" s="111"/>
      <c r="DC27" s="111"/>
      <c r="DD27" s="111"/>
      <c r="DE27" s="111"/>
      <c r="DF27" s="111"/>
      <c r="DG27" s="111"/>
      <c r="DH27" s="111"/>
      <c r="DI27" s="111"/>
      <c r="DJ27" s="111"/>
      <c r="DK27" s="111"/>
      <c r="DL27" s="111"/>
      <c r="DM27" s="111"/>
    </row>
    <row r="28" spans="1:117" s="3" customFormat="1" ht="32.1" hidden="1" customHeight="1">
      <c r="A28" s="85" t="s">
        <v>150</v>
      </c>
      <c r="B28" s="52"/>
      <c r="C28" s="52"/>
      <c r="D28" s="53"/>
      <c r="E28" s="53"/>
      <c r="F28" s="53"/>
      <c r="G28" s="47">
        <v>0</v>
      </c>
      <c r="H28" s="62">
        <v>0</v>
      </c>
      <c r="I28" s="35">
        <f t="shared" si="0"/>
        <v>0</v>
      </c>
      <c r="J28" s="45">
        <v>0</v>
      </c>
      <c r="K28" s="45">
        <v>0</v>
      </c>
      <c r="L28" s="45">
        <v>0</v>
      </c>
      <c r="M28" s="38">
        <f t="array" ref="M28">SUM(ROUND(J28:L28,0))</f>
        <v>0</v>
      </c>
      <c r="N28" s="148"/>
      <c r="O28" s="148"/>
      <c r="P28" s="148"/>
      <c r="Q28" s="148"/>
      <c r="R28" s="111"/>
      <c r="S28" s="111"/>
      <c r="T28" s="111"/>
      <c r="U28" s="111"/>
      <c r="V28" s="111"/>
      <c r="W28" s="111"/>
      <c r="X28" s="111"/>
      <c r="Y28" s="111"/>
      <c r="Z28" s="111"/>
      <c r="AA28" s="111"/>
      <c r="AB28" s="111"/>
      <c r="AC28" s="111"/>
      <c r="AD28" s="111"/>
      <c r="AE28" s="111"/>
      <c r="AF28" s="111"/>
      <c r="AG28" s="111"/>
      <c r="AH28" s="111"/>
      <c r="AI28" s="111"/>
      <c r="AJ28" s="111"/>
      <c r="AK28" s="111"/>
      <c r="AL28" s="111"/>
      <c r="AM28" s="111"/>
      <c r="AN28" s="111"/>
      <c r="AO28" s="111"/>
      <c r="AP28" s="111"/>
      <c r="AQ28" s="111"/>
      <c r="AR28" s="111"/>
      <c r="AS28" s="111"/>
      <c r="AT28" s="111"/>
      <c r="AU28" s="111"/>
      <c r="AV28" s="111"/>
      <c r="AW28" s="111"/>
      <c r="AX28" s="111"/>
      <c r="AY28" s="111"/>
      <c r="AZ28" s="111"/>
      <c r="BA28" s="111"/>
      <c r="BB28" s="111"/>
      <c r="BC28" s="111"/>
      <c r="BD28" s="111"/>
      <c r="BE28" s="111"/>
      <c r="BF28" s="111"/>
      <c r="BG28" s="111"/>
      <c r="BH28" s="111"/>
      <c r="BI28" s="111"/>
      <c r="BJ28" s="111"/>
      <c r="BK28" s="111"/>
      <c r="BL28" s="111"/>
      <c r="BM28" s="111"/>
      <c r="BN28" s="111"/>
      <c r="BO28" s="111"/>
      <c r="BP28" s="111"/>
      <c r="BQ28" s="111"/>
      <c r="BR28" s="111"/>
      <c r="BS28" s="111"/>
      <c r="BT28" s="111"/>
      <c r="BU28" s="111"/>
      <c r="BV28" s="111"/>
      <c r="BW28" s="111"/>
      <c r="BX28" s="111"/>
      <c r="BY28" s="111"/>
      <c r="BZ28" s="111"/>
      <c r="CA28" s="111"/>
      <c r="CB28" s="111"/>
      <c r="CC28" s="111"/>
      <c r="CD28" s="111"/>
      <c r="CE28" s="111"/>
      <c r="CF28" s="111"/>
      <c r="CG28" s="111"/>
      <c r="CH28" s="111"/>
      <c r="CI28" s="111"/>
      <c r="CJ28" s="111"/>
      <c r="CK28" s="111"/>
      <c r="CL28" s="111"/>
      <c r="CM28" s="111"/>
      <c r="CN28" s="111"/>
      <c r="CO28" s="111"/>
      <c r="CP28" s="111"/>
      <c r="CQ28" s="111"/>
      <c r="CR28" s="111"/>
      <c r="CS28" s="111"/>
      <c r="CT28" s="111"/>
      <c r="CU28" s="111"/>
      <c r="CV28" s="111"/>
      <c r="CW28" s="111"/>
      <c r="CX28" s="111"/>
      <c r="CY28" s="111"/>
      <c r="CZ28" s="111"/>
      <c r="DA28" s="111"/>
      <c r="DB28" s="111"/>
      <c r="DC28" s="111"/>
      <c r="DD28" s="111"/>
      <c r="DE28" s="111"/>
      <c r="DF28" s="111"/>
      <c r="DG28" s="111"/>
      <c r="DH28" s="111"/>
      <c r="DI28" s="111"/>
      <c r="DJ28" s="111"/>
      <c r="DK28" s="111"/>
      <c r="DL28" s="111"/>
      <c r="DM28" s="111"/>
    </row>
    <row r="29" spans="1:117" s="3" customFormat="1" ht="32.1" hidden="1" customHeight="1">
      <c r="A29" s="85" t="s">
        <v>151</v>
      </c>
      <c r="B29" s="52"/>
      <c r="C29" s="52"/>
      <c r="D29" s="53"/>
      <c r="E29" s="53"/>
      <c r="F29" s="53"/>
      <c r="G29" s="47">
        <v>0</v>
      </c>
      <c r="H29" s="62">
        <v>0</v>
      </c>
      <c r="I29" s="35">
        <f t="shared" si="0"/>
        <v>0</v>
      </c>
      <c r="J29" s="45">
        <v>0</v>
      </c>
      <c r="K29" s="45">
        <v>0</v>
      </c>
      <c r="L29" s="45">
        <v>0</v>
      </c>
      <c r="M29" s="38">
        <f t="array" ref="M29">SUM(ROUND(J29:L29,0))</f>
        <v>0</v>
      </c>
      <c r="N29" s="148"/>
      <c r="O29" s="148"/>
      <c r="P29" s="148"/>
      <c r="Q29" s="148"/>
      <c r="R29" s="111"/>
      <c r="S29" s="111"/>
      <c r="T29" s="111"/>
      <c r="U29" s="111"/>
      <c r="V29" s="111"/>
      <c r="W29" s="111"/>
      <c r="X29" s="111"/>
      <c r="Y29" s="111"/>
      <c r="Z29" s="111"/>
      <c r="AA29" s="111"/>
      <c r="AB29" s="111"/>
      <c r="AC29" s="111"/>
      <c r="AD29" s="111"/>
      <c r="AE29" s="111"/>
      <c r="AF29" s="111"/>
      <c r="AG29" s="111"/>
      <c r="AH29" s="111"/>
      <c r="AI29" s="111"/>
      <c r="AJ29" s="111"/>
      <c r="AK29" s="111"/>
      <c r="AL29" s="111"/>
      <c r="AM29" s="111"/>
      <c r="AN29" s="111"/>
      <c r="AO29" s="111"/>
      <c r="AP29" s="111"/>
      <c r="AQ29" s="111"/>
      <c r="AR29" s="111"/>
      <c r="AS29" s="111"/>
      <c r="AT29" s="111"/>
      <c r="AU29" s="111"/>
      <c r="AV29" s="111"/>
      <c r="AW29" s="111"/>
      <c r="AX29" s="111"/>
      <c r="AY29" s="111"/>
      <c r="AZ29" s="111"/>
      <c r="BA29" s="111"/>
      <c r="BB29" s="111"/>
      <c r="BC29" s="111"/>
      <c r="BD29" s="111"/>
      <c r="BE29" s="111"/>
      <c r="BF29" s="111"/>
      <c r="BG29" s="111"/>
      <c r="BH29" s="111"/>
      <c r="BI29" s="111"/>
      <c r="BJ29" s="111"/>
      <c r="BK29" s="111"/>
      <c r="BL29" s="111"/>
      <c r="BM29" s="111"/>
      <c r="BN29" s="111"/>
      <c r="BO29" s="111"/>
      <c r="BP29" s="111"/>
      <c r="BQ29" s="111"/>
      <c r="BR29" s="111"/>
      <c r="BS29" s="111"/>
      <c r="BT29" s="111"/>
      <c r="BU29" s="111"/>
      <c r="BV29" s="111"/>
      <c r="BW29" s="111"/>
      <c r="BX29" s="111"/>
      <c r="BY29" s="111"/>
      <c r="BZ29" s="111"/>
      <c r="CA29" s="111"/>
      <c r="CB29" s="111"/>
      <c r="CC29" s="111"/>
      <c r="CD29" s="111"/>
      <c r="CE29" s="111"/>
      <c r="CF29" s="111"/>
      <c r="CG29" s="111"/>
      <c r="CH29" s="111"/>
      <c r="CI29" s="111"/>
      <c r="CJ29" s="111"/>
      <c r="CK29" s="111"/>
      <c r="CL29" s="111"/>
      <c r="CM29" s="111"/>
      <c r="CN29" s="111"/>
      <c r="CO29" s="111"/>
      <c r="CP29" s="111"/>
      <c r="CQ29" s="111"/>
      <c r="CR29" s="111"/>
      <c r="CS29" s="111"/>
      <c r="CT29" s="111"/>
      <c r="CU29" s="111"/>
      <c r="CV29" s="111"/>
      <c r="CW29" s="111"/>
      <c r="CX29" s="111"/>
      <c r="CY29" s="111"/>
      <c r="CZ29" s="111"/>
      <c r="DA29" s="111"/>
      <c r="DB29" s="111"/>
      <c r="DC29" s="111"/>
      <c r="DD29" s="111"/>
      <c r="DE29" s="111"/>
      <c r="DF29" s="111"/>
      <c r="DG29" s="111"/>
      <c r="DH29" s="111"/>
      <c r="DI29" s="111"/>
      <c r="DJ29" s="111"/>
      <c r="DK29" s="111"/>
      <c r="DL29" s="111"/>
      <c r="DM29" s="111"/>
    </row>
    <row r="30" spans="1:117" s="3" customFormat="1" ht="32.1" hidden="1" customHeight="1">
      <c r="A30" s="85" t="s">
        <v>152</v>
      </c>
      <c r="B30" s="52"/>
      <c r="C30" s="52"/>
      <c r="D30" s="53"/>
      <c r="E30" s="53"/>
      <c r="F30" s="53"/>
      <c r="G30" s="47">
        <v>0</v>
      </c>
      <c r="H30" s="62">
        <v>0</v>
      </c>
      <c r="I30" s="35">
        <f t="shared" si="0"/>
        <v>0</v>
      </c>
      <c r="J30" s="45">
        <v>0</v>
      </c>
      <c r="K30" s="45">
        <v>0</v>
      </c>
      <c r="L30" s="45">
        <v>0</v>
      </c>
      <c r="M30" s="38">
        <f t="array" ref="M30">SUM(ROUND(J30:L30,0))</f>
        <v>0</v>
      </c>
      <c r="N30" s="148"/>
      <c r="O30" s="148"/>
      <c r="P30" s="148"/>
      <c r="Q30" s="148"/>
      <c r="R30" s="111"/>
      <c r="S30" s="111"/>
      <c r="T30" s="111"/>
      <c r="U30" s="111"/>
      <c r="V30" s="111"/>
      <c r="W30" s="111"/>
      <c r="X30" s="111"/>
      <c r="Y30" s="111"/>
      <c r="Z30" s="111"/>
      <c r="AA30" s="111"/>
      <c r="AB30" s="111"/>
      <c r="AC30" s="111"/>
      <c r="AD30" s="111"/>
      <c r="AE30" s="111"/>
      <c r="AF30" s="111"/>
      <c r="AG30" s="111"/>
      <c r="AH30" s="111"/>
      <c r="AI30" s="111"/>
      <c r="AJ30" s="111"/>
      <c r="AK30" s="111"/>
      <c r="AL30" s="111"/>
      <c r="AM30" s="111"/>
      <c r="AN30" s="111"/>
      <c r="AO30" s="111"/>
      <c r="AP30" s="111"/>
      <c r="AQ30" s="111"/>
      <c r="AR30" s="111"/>
      <c r="AS30" s="111"/>
      <c r="AT30" s="111"/>
      <c r="AU30" s="111"/>
      <c r="AV30" s="111"/>
      <c r="AW30" s="111"/>
      <c r="AX30" s="111"/>
      <c r="AY30" s="111"/>
      <c r="AZ30" s="111"/>
      <c r="BA30" s="111"/>
      <c r="BB30" s="111"/>
      <c r="BC30" s="111"/>
      <c r="BD30" s="111"/>
      <c r="BE30" s="111"/>
      <c r="BF30" s="111"/>
      <c r="BG30" s="111"/>
      <c r="BH30" s="111"/>
      <c r="BI30" s="111"/>
      <c r="BJ30" s="111"/>
      <c r="BK30" s="111"/>
      <c r="BL30" s="111"/>
      <c r="BM30" s="111"/>
      <c r="BN30" s="111"/>
      <c r="BO30" s="111"/>
      <c r="BP30" s="111"/>
      <c r="BQ30" s="111"/>
      <c r="BR30" s="111"/>
      <c r="BS30" s="111"/>
      <c r="BT30" s="111"/>
      <c r="BU30" s="111"/>
      <c r="BV30" s="111"/>
      <c r="BW30" s="111"/>
      <c r="BX30" s="111"/>
      <c r="BY30" s="111"/>
      <c r="BZ30" s="111"/>
      <c r="CA30" s="111"/>
      <c r="CB30" s="111"/>
      <c r="CC30" s="111"/>
      <c r="CD30" s="111"/>
      <c r="CE30" s="111"/>
      <c r="CF30" s="111"/>
      <c r="CG30" s="111"/>
      <c r="CH30" s="111"/>
      <c r="CI30" s="111"/>
      <c r="CJ30" s="111"/>
      <c r="CK30" s="111"/>
      <c r="CL30" s="111"/>
      <c r="CM30" s="111"/>
      <c r="CN30" s="111"/>
      <c r="CO30" s="111"/>
      <c r="CP30" s="111"/>
      <c r="CQ30" s="111"/>
      <c r="CR30" s="111"/>
      <c r="CS30" s="111"/>
      <c r="CT30" s="111"/>
      <c r="CU30" s="111"/>
      <c r="CV30" s="111"/>
      <c r="CW30" s="111"/>
      <c r="CX30" s="111"/>
      <c r="CY30" s="111"/>
      <c r="CZ30" s="111"/>
      <c r="DA30" s="111"/>
      <c r="DB30" s="111"/>
      <c r="DC30" s="111"/>
      <c r="DD30" s="111"/>
      <c r="DE30" s="111"/>
      <c r="DF30" s="111"/>
      <c r="DG30" s="111"/>
      <c r="DH30" s="111"/>
      <c r="DI30" s="111"/>
      <c r="DJ30" s="111"/>
      <c r="DK30" s="111"/>
      <c r="DL30" s="111"/>
      <c r="DM30" s="111"/>
    </row>
    <row r="31" spans="1:117" s="3" customFormat="1" ht="32.1" hidden="1" customHeight="1">
      <c r="A31" s="85" t="s">
        <v>153</v>
      </c>
      <c r="B31" s="52"/>
      <c r="C31" s="52"/>
      <c r="D31" s="53"/>
      <c r="E31" s="53"/>
      <c r="F31" s="53"/>
      <c r="G31" s="47">
        <v>0</v>
      </c>
      <c r="H31" s="62">
        <v>0</v>
      </c>
      <c r="I31" s="35">
        <f t="shared" si="0"/>
        <v>0</v>
      </c>
      <c r="J31" s="45">
        <v>0</v>
      </c>
      <c r="K31" s="45">
        <v>0</v>
      </c>
      <c r="L31" s="45">
        <v>0</v>
      </c>
      <c r="M31" s="38">
        <f t="array" ref="M31">SUM(ROUND(J31:L31,0))</f>
        <v>0</v>
      </c>
      <c r="N31" s="148"/>
      <c r="O31" s="148"/>
      <c r="P31" s="148"/>
      <c r="Q31" s="148"/>
      <c r="R31" s="111"/>
      <c r="S31" s="111"/>
      <c r="T31" s="111"/>
      <c r="U31" s="111"/>
      <c r="V31" s="111"/>
      <c r="W31" s="111"/>
      <c r="X31" s="111"/>
      <c r="Y31" s="111"/>
      <c r="Z31" s="111"/>
      <c r="AA31" s="111"/>
      <c r="AB31" s="111"/>
      <c r="AC31" s="111"/>
      <c r="AD31" s="111"/>
      <c r="AE31" s="111"/>
      <c r="AF31" s="111"/>
      <c r="AG31" s="111"/>
      <c r="AH31" s="111"/>
      <c r="AI31" s="111"/>
      <c r="AJ31" s="111"/>
      <c r="AK31" s="111"/>
      <c r="AL31" s="111"/>
      <c r="AM31" s="111"/>
      <c r="AN31" s="111"/>
      <c r="AO31" s="111"/>
      <c r="AP31" s="111"/>
      <c r="AQ31" s="111"/>
      <c r="AR31" s="111"/>
      <c r="AS31" s="111"/>
      <c r="AT31" s="111"/>
      <c r="AU31" s="111"/>
      <c r="AV31" s="111"/>
      <c r="AW31" s="111"/>
      <c r="AX31" s="111"/>
      <c r="AY31" s="111"/>
      <c r="AZ31" s="111"/>
      <c r="BA31" s="111"/>
      <c r="BB31" s="111"/>
      <c r="BC31" s="111"/>
      <c r="BD31" s="111"/>
      <c r="BE31" s="111"/>
      <c r="BF31" s="111"/>
      <c r="BG31" s="111"/>
      <c r="BH31" s="111"/>
      <c r="BI31" s="111"/>
      <c r="BJ31" s="111"/>
      <c r="BK31" s="111"/>
      <c r="BL31" s="111"/>
      <c r="BM31" s="111"/>
      <c r="BN31" s="111"/>
      <c r="BO31" s="111"/>
      <c r="BP31" s="111"/>
      <c r="BQ31" s="111"/>
      <c r="BR31" s="111"/>
      <c r="BS31" s="111"/>
      <c r="BT31" s="111"/>
      <c r="BU31" s="111"/>
      <c r="BV31" s="111"/>
      <c r="BW31" s="111"/>
      <c r="BX31" s="111"/>
      <c r="BY31" s="111"/>
      <c r="BZ31" s="111"/>
      <c r="CA31" s="111"/>
      <c r="CB31" s="111"/>
      <c r="CC31" s="111"/>
      <c r="CD31" s="111"/>
      <c r="CE31" s="111"/>
      <c r="CF31" s="111"/>
      <c r="CG31" s="111"/>
      <c r="CH31" s="111"/>
      <c r="CI31" s="111"/>
      <c r="CJ31" s="111"/>
      <c r="CK31" s="111"/>
      <c r="CL31" s="111"/>
      <c r="CM31" s="111"/>
      <c r="CN31" s="111"/>
      <c r="CO31" s="111"/>
      <c r="CP31" s="111"/>
      <c r="CQ31" s="111"/>
      <c r="CR31" s="111"/>
      <c r="CS31" s="111"/>
      <c r="CT31" s="111"/>
      <c r="CU31" s="111"/>
      <c r="CV31" s="111"/>
      <c r="CW31" s="111"/>
      <c r="CX31" s="111"/>
      <c r="CY31" s="111"/>
      <c r="CZ31" s="111"/>
      <c r="DA31" s="111"/>
      <c r="DB31" s="111"/>
      <c r="DC31" s="111"/>
      <c r="DD31" s="111"/>
      <c r="DE31" s="111"/>
      <c r="DF31" s="111"/>
      <c r="DG31" s="111"/>
      <c r="DH31" s="111"/>
      <c r="DI31" s="111"/>
      <c r="DJ31" s="111"/>
      <c r="DK31" s="111"/>
      <c r="DL31" s="111"/>
      <c r="DM31" s="111"/>
    </row>
    <row r="32" spans="1:117" s="3" customFormat="1" ht="32.1" hidden="1" customHeight="1">
      <c r="A32" s="85" t="s">
        <v>154</v>
      </c>
      <c r="B32" s="52"/>
      <c r="C32" s="52"/>
      <c r="D32" s="53"/>
      <c r="E32" s="53"/>
      <c r="F32" s="53"/>
      <c r="G32" s="47">
        <v>0</v>
      </c>
      <c r="H32" s="62">
        <v>0</v>
      </c>
      <c r="I32" s="35">
        <f t="shared" si="0"/>
        <v>0</v>
      </c>
      <c r="J32" s="45">
        <v>0</v>
      </c>
      <c r="K32" s="45">
        <v>0</v>
      </c>
      <c r="L32" s="45">
        <v>0</v>
      </c>
      <c r="M32" s="38">
        <f t="array" ref="M32">SUM(ROUND(J32:L32,0))</f>
        <v>0</v>
      </c>
      <c r="N32" s="148"/>
      <c r="O32" s="148"/>
      <c r="P32" s="148"/>
      <c r="Q32" s="148"/>
      <c r="R32" s="111"/>
      <c r="S32" s="111"/>
      <c r="T32" s="111"/>
      <c r="U32" s="111"/>
      <c r="V32" s="111"/>
      <c r="W32" s="111"/>
      <c r="X32" s="111"/>
      <c r="Y32" s="111"/>
      <c r="Z32" s="111"/>
      <c r="AA32" s="111"/>
      <c r="AB32" s="111"/>
      <c r="AC32" s="111"/>
      <c r="AD32" s="111"/>
      <c r="AE32" s="111"/>
      <c r="AF32" s="111"/>
      <c r="AG32" s="111"/>
      <c r="AH32" s="111"/>
      <c r="AI32" s="111"/>
      <c r="AJ32" s="111"/>
      <c r="AK32" s="111"/>
      <c r="AL32" s="111"/>
      <c r="AM32" s="111"/>
      <c r="AN32" s="111"/>
      <c r="AO32" s="111"/>
      <c r="AP32" s="111"/>
      <c r="AQ32" s="111"/>
      <c r="AR32" s="111"/>
      <c r="AS32" s="111"/>
      <c r="AT32" s="111"/>
      <c r="AU32" s="111"/>
      <c r="AV32" s="111"/>
      <c r="AW32" s="111"/>
      <c r="AX32" s="111"/>
      <c r="AY32" s="111"/>
      <c r="AZ32" s="111"/>
      <c r="BA32" s="111"/>
      <c r="BB32" s="111"/>
      <c r="BC32" s="111"/>
      <c r="BD32" s="111"/>
      <c r="BE32" s="111"/>
      <c r="BF32" s="111"/>
      <c r="BG32" s="111"/>
      <c r="BH32" s="111"/>
      <c r="BI32" s="111"/>
      <c r="BJ32" s="111"/>
      <c r="BK32" s="111"/>
      <c r="BL32" s="111"/>
      <c r="BM32" s="111"/>
      <c r="BN32" s="111"/>
      <c r="BO32" s="111"/>
      <c r="BP32" s="111"/>
      <c r="BQ32" s="111"/>
      <c r="BR32" s="111"/>
      <c r="BS32" s="111"/>
      <c r="BT32" s="111"/>
      <c r="BU32" s="111"/>
      <c r="BV32" s="111"/>
      <c r="BW32" s="111"/>
      <c r="BX32" s="111"/>
      <c r="BY32" s="111"/>
      <c r="BZ32" s="111"/>
      <c r="CA32" s="111"/>
      <c r="CB32" s="111"/>
      <c r="CC32" s="111"/>
      <c r="CD32" s="111"/>
      <c r="CE32" s="111"/>
      <c r="CF32" s="111"/>
      <c r="CG32" s="111"/>
      <c r="CH32" s="111"/>
      <c r="CI32" s="111"/>
      <c r="CJ32" s="111"/>
      <c r="CK32" s="111"/>
      <c r="CL32" s="111"/>
      <c r="CM32" s="111"/>
      <c r="CN32" s="111"/>
      <c r="CO32" s="111"/>
      <c r="CP32" s="111"/>
      <c r="CQ32" s="111"/>
      <c r="CR32" s="111"/>
      <c r="CS32" s="111"/>
      <c r="CT32" s="111"/>
      <c r="CU32" s="111"/>
      <c r="CV32" s="111"/>
      <c r="CW32" s="111"/>
      <c r="CX32" s="111"/>
      <c r="CY32" s="111"/>
      <c r="CZ32" s="111"/>
      <c r="DA32" s="111"/>
      <c r="DB32" s="111"/>
      <c r="DC32" s="111"/>
      <c r="DD32" s="111"/>
      <c r="DE32" s="111"/>
      <c r="DF32" s="111"/>
      <c r="DG32" s="111"/>
      <c r="DH32" s="111"/>
      <c r="DI32" s="111"/>
      <c r="DJ32" s="111"/>
      <c r="DK32" s="111"/>
      <c r="DL32" s="111"/>
      <c r="DM32" s="111"/>
    </row>
    <row r="33" spans="1:117" s="3" customFormat="1" ht="32.1" hidden="1" customHeight="1">
      <c r="A33" s="85" t="s">
        <v>155</v>
      </c>
      <c r="B33" s="52"/>
      <c r="C33" s="52"/>
      <c r="D33" s="53"/>
      <c r="E33" s="53"/>
      <c r="F33" s="53"/>
      <c r="G33" s="47">
        <v>0</v>
      </c>
      <c r="H33" s="62">
        <v>0</v>
      </c>
      <c r="I33" s="35">
        <f t="shared" si="0"/>
        <v>0</v>
      </c>
      <c r="J33" s="45">
        <v>0</v>
      </c>
      <c r="K33" s="45">
        <v>0</v>
      </c>
      <c r="L33" s="45">
        <v>0</v>
      </c>
      <c r="M33" s="38">
        <f t="array" ref="M33">SUM(ROUND(J33:L33,0))</f>
        <v>0</v>
      </c>
      <c r="N33" s="148"/>
      <c r="O33" s="148"/>
      <c r="P33" s="148"/>
      <c r="Q33" s="148"/>
      <c r="R33" s="111"/>
      <c r="S33" s="111"/>
      <c r="T33" s="111"/>
      <c r="U33" s="111"/>
      <c r="V33" s="111"/>
      <c r="W33" s="111"/>
      <c r="X33" s="111"/>
      <c r="Y33" s="111"/>
      <c r="Z33" s="111"/>
      <c r="AA33" s="111"/>
      <c r="AB33" s="111"/>
      <c r="AC33" s="111"/>
      <c r="AD33" s="111"/>
      <c r="AE33" s="111"/>
      <c r="AF33" s="111"/>
      <c r="AG33" s="111"/>
      <c r="AH33" s="111"/>
      <c r="AI33" s="111"/>
      <c r="AJ33" s="111"/>
      <c r="AK33" s="111"/>
      <c r="AL33" s="111"/>
      <c r="AM33" s="111"/>
      <c r="AN33" s="111"/>
      <c r="AO33" s="111"/>
      <c r="AP33" s="111"/>
      <c r="AQ33" s="111"/>
      <c r="AR33" s="111"/>
      <c r="AS33" s="111"/>
      <c r="AT33" s="111"/>
      <c r="AU33" s="111"/>
      <c r="AV33" s="111"/>
      <c r="AW33" s="111"/>
      <c r="AX33" s="111"/>
      <c r="AY33" s="111"/>
      <c r="AZ33" s="111"/>
      <c r="BA33" s="111"/>
      <c r="BB33" s="111"/>
      <c r="BC33" s="111"/>
      <c r="BD33" s="111"/>
      <c r="BE33" s="111"/>
      <c r="BF33" s="111"/>
      <c r="BG33" s="111"/>
      <c r="BH33" s="111"/>
      <c r="BI33" s="111"/>
      <c r="BJ33" s="111"/>
      <c r="BK33" s="111"/>
      <c r="BL33" s="111"/>
      <c r="BM33" s="111"/>
      <c r="BN33" s="111"/>
      <c r="BO33" s="111"/>
      <c r="BP33" s="111"/>
      <c r="BQ33" s="111"/>
      <c r="BR33" s="111"/>
      <c r="BS33" s="111"/>
      <c r="BT33" s="111"/>
      <c r="BU33" s="111"/>
      <c r="BV33" s="111"/>
      <c r="BW33" s="111"/>
      <c r="BX33" s="111"/>
      <c r="BY33" s="111"/>
      <c r="BZ33" s="111"/>
      <c r="CA33" s="111"/>
      <c r="CB33" s="111"/>
      <c r="CC33" s="111"/>
      <c r="CD33" s="111"/>
      <c r="CE33" s="111"/>
      <c r="CF33" s="111"/>
      <c r="CG33" s="111"/>
      <c r="CH33" s="111"/>
      <c r="CI33" s="111"/>
      <c r="CJ33" s="111"/>
      <c r="CK33" s="111"/>
      <c r="CL33" s="111"/>
      <c r="CM33" s="111"/>
      <c r="CN33" s="111"/>
      <c r="CO33" s="111"/>
      <c r="CP33" s="111"/>
      <c r="CQ33" s="111"/>
      <c r="CR33" s="111"/>
      <c r="CS33" s="111"/>
      <c r="CT33" s="111"/>
      <c r="CU33" s="111"/>
      <c r="CV33" s="111"/>
      <c r="CW33" s="111"/>
      <c r="CX33" s="111"/>
      <c r="CY33" s="111"/>
      <c r="CZ33" s="111"/>
      <c r="DA33" s="111"/>
      <c r="DB33" s="111"/>
      <c r="DC33" s="111"/>
      <c r="DD33" s="111"/>
      <c r="DE33" s="111"/>
      <c r="DF33" s="111"/>
      <c r="DG33" s="111"/>
      <c r="DH33" s="111"/>
      <c r="DI33" s="111"/>
      <c r="DJ33" s="111"/>
      <c r="DK33" s="111"/>
      <c r="DL33" s="111"/>
      <c r="DM33" s="111"/>
    </row>
    <row r="34" spans="1:117" s="3" customFormat="1" ht="32.1" hidden="1" customHeight="1">
      <c r="A34" s="85" t="s">
        <v>156</v>
      </c>
      <c r="B34" s="52"/>
      <c r="C34" s="52"/>
      <c r="D34" s="53"/>
      <c r="E34" s="53"/>
      <c r="F34" s="53"/>
      <c r="G34" s="47">
        <v>0</v>
      </c>
      <c r="H34" s="62">
        <v>0</v>
      </c>
      <c r="I34" s="35">
        <f t="shared" si="0"/>
        <v>0</v>
      </c>
      <c r="J34" s="45">
        <v>0</v>
      </c>
      <c r="K34" s="45">
        <v>0</v>
      </c>
      <c r="L34" s="45">
        <v>0</v>
      </c>
      <c r="M34" s="38">
        <f t="array" ref="M34">SUM(ROUND(J34:L34,0))</f>
        <v>0</v>
      </c>
      <c r="N34" s="148"/>
      <c r="O34" s="148"/>
      <c r="P34" s="148"/>
      <c r="Q34" s="148"/>
      <c r="R34" s="111"/>
      <c r="S34" s="111"/>
      <c r="T34" s="111"/>
      <c r="U34" s="111"/>
      <c r="V34" s="111"/>
      <c r="W34" s="111"/>
      <c r="X34" s="111"/>
      <c r="Y34" s="111"/>
      <c r="Z34" s="111"/>
      <c r="AA34" s="111"/>
      <c r="AB34" s="111"/>
      <c r="AC34" s="111"/>
      <c r="AD34" s="111"/>
      <c r="AE34" s="111"/>
      <c r="AF34" s="111"/>
      <c r="AG34" s="111"/>
      <c r="AH34" s="111"/>
      <c r="AI34" s="111"/>
      <c r="AJ34" s="111"/>
      <c r="AK34" s="111"/>
      <c r="AL34" s="111"/>
      <c r="AM34" s="111"/>
      <c r="AN34" s="111"/>
      <c r="AO34" s="111"/>
      <c r="AP34" s="111"/>
      <c r="AQ34" s="111"/>
      <c r="AR34" s="111"/>
      <c r="AS34" s="111"/>
      <c r="AT34" s="111"/>
      <c r="AU34" s="111"/>
      <c r="AV34" s="111"/>
      <c r="AW34" s="111"/>
      <c r="AX34" s="111"/>
      <c r="AY34" s="111"/>
      <c r="AZ34" s="111"/>
      <c r="BA34" s="111"/>
      <c r="BB34" s="111"/>
      <c r="BC34" s="111"/>
      <c r="BD34" s="111"/>
      <c r="BE34" s="111"/>
      <c r="BF34" s="111"/>
      <c r="BG34" s="111"/>
      <c r="BH34" s="111"/>
      <c r="BI34" s="111"/>
      <c r="BJ34" s="111"/>
      <c r="BK34" s="111"/>
      <c r="BL34" s="111"/>
      <c r="BM34" s="111"/>
      <c r="BN34" s="111"/>
      <c r="BO34" s="111"/>
      <c r="BP34" s="111"/>
      <c r="BQ34" s="111"/>
      <c r="BR34" s="111"/>
      <c r="BS34" s="111"/>
      <c r="BT34" s="111"/>
      <c r="BU34" s="111"/>
      <c r="BV34" s="111"/>
      <c r="BW34" s="111"/>
      <c r="BX34" s="111"/>
      <c r="BY34" s="111"/>
      <c r="BZ34" s="111"/>
      <c r="CA34" s="111"/>
      <c r="CB34" s="111"/>
      <c r="CC34" s="111"/>
      <c r="CD34" s="111"/>
      <c r="CE34" s="111"/>
      <c r="CF34" s="111"/>
      <c r="CG34" s="111"/>
      <c r="CH34" s="111"/>
      <c r="CI34" s="111"/>
      <c r="CJ34" s="111"/>
      <c r="CK34" s="111"/>
      <c r="CL34" s="111"/>
      <c r="CM34" s="111"/>
      <c r="CN34" s="111"/>
      <c r="CO34" s="111"/>
      <c r="CP34" s="111"/>
      <c r="CQ34" s="111"/>
      <c r="CR34" s="111"/>
      <c r="CS34" s="111"/>
      <c r="CT34" s="111"/>
      <c r="CU34" s="111"/>
      <c r="CV34" s="111"/>
      <c r="CW34" s="111"/>
      <c r="CX34" s="111"/>
      <c r="CY34" s="111"/>
      <c r="CZ34" s="111"/>
      <c r="DA34" s="111"/>
      <c r="DB34" s="111"/>
      <c r="DC34" s="111"/>
      <c r="DD34" s="111"/>
      <c r="DE34" s="111"/>
      <c r="DF34" s="111"/>
      <c r="DG34" s="111"/>
      <c r="DH34" s="111"/>
      <c r="DI34" s="111"/>
      <c r="DJ34" s="111"/>
      <c r="DK34" s="111"/>
      <c r="DL34" s="111"/>
      <c r="DM34" s="111"/>
    </row>
    <row r="35" spans="1:117" s="3" customFormat="1" ht="32.1" hidden="1" customHeight="1">
      <c r="A35" s="85" t="s">
        <v>157</v>
      </c>
      <c r="B35" s="52"/>
      <c r="C35" s="52"/>
      <c r="D35" s="53"/>
      <c r="E35" s="53"/>
      <c r="F35" s="53"/>
      <c r="G35" s="47">
        <v>0</v>
      </c>
      <c r="H35" s="62">
        <v>0</v>
      </c>
      <c r="I35" s="35">
        <f t="shared" si="0"/>
        <v>0</v>
      </c>
      <c r="J35" s="45">
        <v>0</v>
      </c>
      <c r="K35" s="45">
        <v>0</v>
      </c>
      <c r="L35" s="45">
        <v>0</v>
      </c>
      <c r="M35" s="38">
        <f t="array" ref="M35">SUM(ROUND(J35:L35,0))</f>
        <v>0</v>
      </c>
      <c r="N35" s="148"/>
      <c r="O35" s="148"/>
      <c r="P35" s="148"/>
      <c r="Q35" s="148"/>
      <c r="R35" s="111"/>
      <c r="S35" s="111"/>
      <c r="T35" s="111"/>
      <c r="U35" s="111"/>
      <c r="V35" s="111"/>
      <c r="W35" s="111"/>
      <c r="X35" s="111"/>
      <c r="Y35" s="111"/>
      <c r="Z35" s="111"/>
      <c r="AA35" s="111"/>
      <c r="AB35" s="111"/>
      <c r="AC35" s="111"/>
      <c r="AD35" s="111"/>
      <c r="AE35" s="111"/>
      <c r="AF35" s="111"/>
      <c r="AG35" s="111"/>
      <c r="AH35" s="111"/>
      <c r="AI35" s="111"/>
      <c r="AJ35" s="111"/>
      <c r="AK35" s="111"/>
      <c r="AL35" s="111"/>
      <c r="AM35" s="111"/>
      <c r="AN35" s="111"/>
      <c r="AO35" s="111"/>
      <c r="AP35" s="111"/>
      <c r="AQ35" s="111"/>
      <c r="AR35" s="111"/>
      <c r="AS35" s="111"/>
      <c r="AT35" s="111"/>
      <c r="AU35" s="111"/>
      <c r="AV35" s="111"/>
      <c r="AW35" s="111"/>
      <c r="AX35" s="111"/>
      <c r="AY35" s="111"/>
      <c r="AZ35" s="111"/>
      <c r="BA35" s="111"/>
      <c r="BB35" s="111"/>
      <c r="BC35" s="111"/>
      <c r="BD35" s="111"/>
      <c r="BE35" s="111"/>
      <c r="BF35" s="111"/>
      <c r="BG35" s="111"/>
      <c r="BH35" s="111"/>
      <c r="BI35" s="111"/>
      <c r="BJ35" s="111"/>
      <c r="BK35" s="111"/>
      <c r="BL35" s="111"/>
      <c r="BM35" s="111"/>
      <c r="BN35" s="111"/>
      <c r="BO35" s="111"/>
      <c r="BP35" s="111"/>
      <c r="BQ35" s="111"/>
      <c r="BR35" s="111"/>
      <c r="BS35" s="111"/>
      <c r="BT35" s="111"/>
      <c r="BU35" s="111"/>
      <c r="BV35" s="111"/>
      <c r="BW35" s="111"/>
      <c r="BX35" s="111"/>
      <c r="BY35" s="111"/>
      <c r="BZ35" s="111"/>
      <c r="CA35" s="111"/>
      <c r="CB35" s="111"/>
      <c r="CC35" s="111"/>
      <c r="CD35" s="111"/>
      <c r="CE35" s="111"/>
      <c r="CF35" s="111"/>
      <c r="CG35" s="111"/>
      <c r="CH35" s="111"/>
      <c r="CI35" s="111"/>
      <c r="CJ35" s="111"/>
      <c r="CK35" s="111"/>
      <c r="CL35" s="111"/>
      <c r="CM35" s="111"/>
      <c r="CN35" s="111"/>
      <c r="CO35" s="111"/>
      <c r="CP35" s="111"/>
      <c r="CQ35" s="111"/>
      <c r="CR35" s="111"/>
      <c r="CS35" s="111"/>
      <c r="CT35" s="111"/>
      <c r="CU35" s="111"/>
      <c r="CV35" s="111"/>
      <c r="CW35" s="111"/>
      <c r="CX35" s="111"/>
      <c r="CY35" s="111"/>
      <c r="CZ35" s="111"/>
      <c r="DA35" s="111"/>
      <c r="DB35" s="111"/>
      <c r="DC35" s="111"/>
      <c r="DD35" s="111"/>
      <c r="DE35" s="111"/>
      <c r="DF35" s="111"/>
      <c r="DG35" s="111"/>
      <c r="DH35" s="111"/>
      <c r="DI35" s="111"/>
      <c r="DJ35" s="111"/>
      <c r="DK35" s="111"/>
      <c r="DL35" s="111"/>
      <c r="DM35" s="111"/>
    </row>
    <row r="36" spans="1:117" s="3" customFormat="1" ht="32.1" hidden="1" customHeight="1">
      <c r="A36" s="85" t="s">
        <v>158</v>
      </c>
      <c r="B36" s="52"/>
      <c r="C36" s="52"/>
      <c r="D36" s="53"/>
      <c r="E36" s="53"/>
      <c r="F36" s="53"/>
      <c r="G36" s="47">
        <v>0</v>
      </c>
      <c r="H36" s="62">
        <v>0</v>
      </c>
      <c r="I36" s="35">
        <f t="shared" si="0"/>
        <v>0</v>
      </c>
      <c r="J36" s="45">
        <v>0</v>
      </c>
      <c r="K36" s="45">
        <v>0</v>
      </c>
      <c r="L36" s="45">
        <v>0</v>
      </c>
      <c r="M36" s="38">
        <f t="array" ref="M36">SUM(ROUND(J36:L36,0))</f>
        <v>0</v>
      </c>
      <c r="N36" s="148"/>
      <c r="O36" s="148"/>
      <c r="P36" s="148"/>
      <c r="Q36" s="148"/>
      <c r="R36" s="111"/>
      <c r="S36" s="111"/>
      <c r="T36" s="111"/>
      <c r="U36" s="111"/>
      <c r="V36" s="111"/>
      <c r="W36" s="111"/>
      <c r="X36" s="111"/>
      <c r="Y36" s="111"/>
      <c r="Z36" s="111"/>
      <c r="AA36" s="111"/>
      <c r="AB36" s="111"/>
      <c r="AC36" s="111"/>
      <c r="AD36" s="111"/>
      <c r="AE36" s="111"/>
      <c r="AF36" s="111"/>
      <c r="AG36" s="111"/>
      <c r="AH36" s="111"/>
      <c r="AI36" s="111"/>
      <c r="AJ36" s="111"/>
      <c r="AK36" s="111"/>
      <c r="AL36" s="111"/>
      <c r="AM36" s="111"/>
      <c r="AN36" s="111"/>
      <c r="AO36" s="111"/>
      <c r="AP36" s="111"/>
      <c r="AQ36" s="111"/>
      <c r="AR36" s="111"/>
      <c r="AS36" s="111"/>
      <c r="AT36" s="111"/>
      <c r="AU36" s="111"/>
      <c r="AV36" s="111"/>
      <c r="AW36" s="111"/>
      <c r="AX36" s="111"/>
      <c r="AY36" s="111"/>
      <c r="AZ36" s="111"/>
      <c r="BA36" s="111"/>
      <c r="BB36" s="111"/>
      <c r="BC36" s="111"/>
      <c r="BD36" s="111"/>
      <c r="BE36" s="111"/>
      <c r="BF36" s="111"/>
      <c r="BG36" s="111"/>
      <c r="BH36" s="111"/>
      <c r="BI36" s="111"/>
      <c r="BJ36" s="111"/>
      <c r="BK36" s="111"/>
      <c r="BL36" s="111"/>
      <c r="BM36" s="111"/>
      <c r="BN36" s="111"/>
      <c r="BO36" s="111"/>
      <c r="BP36" s="111"/>
      <c r="BQ36" s="111"/>
      <c r="BR36" s="111"/>
      <c r="BS36" s="111"/>
      <c r="BT36" s="111"/>
      <c r="BU36" s="111"/>
      <c r="BV36" s="111"/>
      <c r="BW36" s="111"/>
      <c r="BX36" s="111"/>
      <c r="BY36" s="111"/>
      <c r="BZ36" s="111"/>
      <c r="CA36" s="111"/>
      <c r="CB36" s="111"/>
      <c r="CC36" s="111"/>
      <c r="CD36" s="111"/>
      <c r="CE36" s="111"/>
      <c r="CF36" s="111"/>
      <c r="CG36" s="111"/>
      <c r="CH36" s="111"/>
      <c r="CI36" s="111"/>
      <c r="CJ36" s="111"/>
      <c r="CK36" s="111"/>
      <c r="CL36" s="111"/>
      <c r="CM36" s="111"/>
      <c r="CN36" s="111"/>
      <c r="CO36" s="111"/>
      <c r="CP36" s="111"/>
      <c r="CQ36" s="111"/>
      <c r="CR36" s="111"/>
      <c r="CS36" s="111"/>
      <c r="CT36" s="111"/>
      <c r="CU36" s="111"/>
      <c r="CV36" s="111"/>
      <c r="CW36" s="111"/>
      <c r="CX36" s="111"/>
      <c r="CY36" s="111"/>
      <c r="CZ36" s="111"/>
      <c r="DA36" s="111"/>
      <c r="DB36" s="111"/>
      <c r="DC36" s="111"/>
      <c r="DD36" s="111"/>
      <c r="DE36" s="111"/>
      <c r="DF36" s="111"/>
      <c r="DG36" s="111"/>
      <c r="DH36" s="111"/>
      <c r="DI36" s="111"/>
      <c r="DJ36" s="111"/>
      <c r="DK36" s="111"/>
      <c r="DL36" s="111"/>
      <c r="DM36" s="111"/>
    </row>
    <row r="37" spans="1:117" s="3" customFormat="1" ht="32.1" hidden="1" customHeight="1">
      <c r="A37" s="85" t="s">
        <v>159</v>
      </c>
      <c r="B37" s="52"/>
      <c r="C37" s="52"/>
      <c r="D37" s="53"/>
      <c r="E37" s="53"/>
      <c r="F37" s="53"/>
      <c r="G37" s="47">
        <v>0</v>
      </c>
      <c r="H37" s="62">
        <v>0</v>
      </c>
      <c r="I37" s="35">
        <f t="shared" si="0"/>
        <v>0</v>
      </c>
      <c r="J37" s="45">
        <v>0</v>
      </c>
      <c r="K37" s="45">
        <v>0</v>
      </c>
      <c r="L37" s="45">
        <v>0</v>
      </c>
      <c r="M37" s="38">
        <f t="array" ref="M37">SUM(ROUND(J37:L37,0))</f>
        <v>0</v>
      </c>
      <c r="N37" s="148"/>
      <c r="O37" s="148"/>
      <c r="P37" s="148"/>
      <c r="Q37" s="148"/>
      <c r="R37" s="111"/>
      <c r="S37" s="111"/>
      <c r="T37" s="111"/>
      <c r="U37" s="111"/>
      <c r="V37" s="111"/>
      <c r="W37" s="111"/>
      <c r="X37" s="111"/>
      <c r="Y37" s="111"/>
      <c r="Z37" s="111"/>
      <c r="AA37" s="111"/>
      <c r="AB37" s="111"/>
      <c r="AC37" s="111"/>
      <c r="AD37" s="111"/>
      <c r="AE37" s="111"/>
      <c r="AF37" s="111"/>
      <c r="AG37" s="111"/>
      <c r="AH37" s="111"/>
      <c r="AI37" s="111"/>
      <c r="AJ37" s="111"/>
      <c r="AK37" s="111"/>
      <c r="AL37" s="111"/>
      <c r="AM37" s="111"/>
      <c r="AN37" s="111"/>
      <c r="AO37" s="111"/>
      <c r="AP37" s="111"/>
      <c r="AQ37" s="111"/>
      <c r="AR37" s="111"/>
      <c r="AS37" s="111"/>
      <c r="AT37" s="111"/>
      <c r="AU37" s="111"/>
      <c r="AV37" s="111"/>
      <c r="AW37" s="111"/>
      <c r="AX37" s="111"/>
      <c r="AY37" s="111"/>
      <c r="AZ37" s="111"/>
      <c r="BA37" s="111"/>
      <c r="BB37" s="111"/>
      <c r="BC37" s="111"/>
      <c r="BD37" s="111"/>
      <c r="BE37" s="111"/>
      <c r="BF37" s="111"/>
      <c r="BG37" s="111"/>
      <c r="BH37" s="111"/>
      <c r="BI37" s="111"/>
      <c r="BJ37" s="111"/>
      <c r="BK37" s="111"/>
      <c r="BL37" s="111"/>
      <c r="BM37" s="111"/>
      <c r="BN37" s="111"/>
      <c r="BO37" s="111"/>
      <c r="BP37" s="111"/>
      <c r="BQ37" s="111"/>
      <c r="BR37" s="111"/>
      <c r="BS37" s="111"/>
      <c r="BT37" s="111"/>
      <c r="BU37" s="111"/>
      <c r="BV37" s="111"/>
      <c r="BW37" s="111"/>
      <c r="BX37" s="111"/>
      <c r="BY37" s="111"/>
      <c r="BZ37" s="111"/>
      <c r="CA37" s="111"/>
      <c r="CB37" s="111"/>
      <c r="CC37" s="111"/>
      <c r="CD37" s="111"/>
      <c r="CE37" s="111"/>
      <c r="CF37" s="111"/>
      <c r="CG37" s="111"/>
      <c r="CH37" s="111"/>
      <c r="CI37" s="111"/>
      <c r="CJ37" s="111"/>
      <c r="CK37" s="111"/>
      <c r="CL37" s="111"/>
      <c r="CM37" s="111"/>
      <c r="CN37" s="111"/>
      <c r="CO37" s="111"/>
      <c r="CP37" s="111"/>
      <c r="CQ37" s="111"/>
      <c r="CR37" s="111"/>
      <c r="CS37" s="111"/>
      <c r="CT37" s="111"/>
      <c r="CU37" s="111"/>
      <c r="CV37" s="111"/>
      <c r="CW37" s="111"/>
      <c r="CX37" s="111"/>
      <c r="CY37" s="111"/>
      <c r="CZ37" s="111"/>
      <c r="DA37" s="111"/>
      <c r="DB37" s="111"/>
      <c r="DC37" s="111"/>
      <c r="DD37" s="111"/>
      <c r="DE37" s="111"/>
      <c r="DF37" s="111"/>
      <c r="DG37" s="111"/>
      <c r="DH37" s="111"/>
      <c r="DI37" s="111"/>
      <c r="DJ37" s="111"/>
      <c r="DK37" s="111"/>
      <c r="DL37" s="111"/>
      <c r="DM37" s="111"/>
    </row>
    <row r="38" spans="1:117" s="3" customFormat="1" ht="32.1" hidden="1" customHeight="1">
      <c r="A38" s="85" t="s">
        <v>160</v>
      </c>
      <c r="B38" s="52"/>
      <c r="C38" s="52"/>
      <c r="D38" s="53"/>
      <c r="E38" s="53"/>
      <c r="F38" s="53"/>
      <c r="G38" s="47">
        <v>0</v>
      </c>
      <c r="H38" s="62">
        <v>0</v>
      </c>
      <c r="I38" s="35">
        <f t="shared" si="0"/>
        <v>0</v>
      </c>
      <c r="J38" s="45">
        <v>0</v>
      </c>
      <c r="K38" s="45">
        <v>0</v>
      </c>
      <c r="L38" s="45">
        <v>0</v>
      </c>
      <c r="M38" s="38">
        <f t="array" ref="M38">SUM(ROUND(J38:L38,0))</f>
        <v>0</v>
      </c>
      <c r="N38" s="148"/>
      <c r="O38" s="148"/>
      <c r="P38" s="148"/>
      <c r="Q38" s="148"/>
      <c r="R38" s="111"/>
      <c r="S38" s="111"/>
      <c r="T38" s="111"/>
      <c r="U38" s="111"/>
      <c r="V38" s="111"/>
      <c r="W38" s="111"/>
      <c r="X38" s="111"/>
      <c r="Y38" s="111"/>
      <c r="Z38" s="111"/>
      <c r="AA38" s="111"/>
      <c r="AB38" s="111"/>
      <c r="AC38" s="111"/>
      <c r="AD38" s="111"/>
      <c r="AE38" s="111"/>
      <c r="AF38" s="111"/>
      <c r="AG38" s="111"/>
      <c r="AH38" s="111"/>
      <c r="AI38" s="111"/>
      <c r="AJ38" s="111"/>
      <c r="AK38" s="111"/>
      <c r="AL38" s="111"/>
      <c r="AM38" s="111"/>
      <c r="AN38" s="111"/>
      <c r="AO38" s="111"/>
      <c r="AP38" s="111"/>
      <c r="AQ38" s="111"/>
      <c r="AR38" s="111"/>
      <c r="AS38" s="111"/>
      <c r="AT38" s="111"/>
      <c r="AU38" s="111"/>
      <c r="AV38" s="111"/>
      <c r="AW38" s="111"/>
      <c r="AX38" s="111"/>
      <c r="AY38" s="111"/>
      <c r="AZ38" s="111"/>
      <c r="BA38" s="111"/>
      <c r="BB38" s="111"/>
      <c r="BC38" s="111"/>
      <c r="BD38" s="111"/>
      <c r="BE38" s="111"/>
      <c r="BF38" s="111"/>
      <c r="BG38" s="111"/>
      <c r="BH38" s="111"/>
      <c r="BI38" s="111"/>
      <c r="BJ38" s="111"/>
      <c r="BK38" s="111"/>
      <c r="BL38" s="111"/>
      <c r="BM38" s="111"/>
      <c r="BN38" s="111"/>
      <c r="BO38" s="111"/>
      <c r="BP38" s="111"/>
      <c r="BQ38" s="111"/>
      <c r="BR38" s="111"/>
      <c r="BS38" s="111"/>
      <c r="BT38" s="111"/>
      <c r="BU38" s="111"/>
      <c r="BV38" s="111"/>
      <c r="BW38" s="111"/>
      <c r="BX38" s="111"/>
      <c r="BY38" s="111"/>
      <c r="BZ38" s="111"/>
      <c r="CA38" s="111"/>
      <c r="CB38" s="111"/>
      <c r="CC38" s="111"/>
      <c r="CD38" s="111"/>
      <c r="CE38" s="111"/>
      <c r="CF38" s="111"/>
      <c r="CG38" s="111"/>
      <c r="CH38" s="111"/>
      <c r="CI38" s="111"/>
      <c r="CJ38" s="111"/>
      <c r="CK38" s="111"/>
      <c r="CL38" s="111"/>
      <c r="CM38" s="111"/>
      <c r="CN38" s="111"/>
      <c r="CO38" s="111"/>
      <c r="CP38" s="111"/>
      <c r="CQ38" s="111"/>
      <c r="CR38" s="111"/>
      <c r="CS38" s="111"/>
      <c r="CT38" s="111"/>
      <c r="CU38" s="111"/>
      <c r="CV38" s="111"/>
      <c r="CW38" s="111"/>
      <c r="CX38" s="111"/>
      <c r="CY38" s="111"/>
      <c r="CZ38" s="111"/>
      <c r="DA38" s="111"/>
      <c r="DB38" s="111"/>
      <c r="DC38" s="111"/>
      <c r="DD38" s="111"/>
      <c r="DE38" s="111"/>
      <c r="DF38" s="111"/>
      <c r="DG38" s="111"/>
      <c r="DH38" s="111"/>
      <c r="DI38" s="111"/>
      <c r="DJ38" s="111"/>
      <c r="DK38" s="111"/>
      <c r="DL38" s="111"/>
      <c r="DM38" s="111"/>
    </row>
    <row r="39" spans="1:117" s="3" customFormat="1" ht="32.1" hidden="1" customHeight="1">
      <c r="A39" s="85" t="s">
        <v>161</v>
      </c>
      <c r="B39" s="52"/>
      <c r="C39" s="52"/>
      <c r="D39" s="53"/>
      <c r="E39" s="53"/>
      <c r="F39" s="53"/>
      <c r="G39" s="47">
        <v>0</v>
      </c>
      <c r="H39" s="62">
        <v>0</v>
      </c>
      <c r="I39" s="35">
        <f t="shared" si="0"/>
        <v>0</v>
      </c>
      <c r="J39" s="45">
        <v>0</v>
      </c>
      <c r="K39" s="45">
        <v>0</v>
      </c>
      <c r="L39" s="45">
        <v>0</v>
      </c>
      <c r="M39" s="38">
        <f t="array" ref="M39">SUM(ROUND(J39:L39,0))</f>
        <v>0</v>
      </c>
      <c r="N39" s="148"/>
      <c r="O39" s="148"/>
      <c r="P39" s="148"/>
      <c r="Q39" s="148"/>
      <c r="R39" s="111"/>
      <c r="S39" s="111"/>
      <c r="T39" s="111"/>
      <c r="U39" s="111"/>
      <c r="V39" s="111"/>
      <c r="W39" s="111"/>
      <c r="X39" s="111"/>
      <c r="Y39" s="111"/>
      <c r="Z39" s="111"/>
      <c r="AA39" s="111"/>
      <c r="AB39" s="111"/>
      <c r="AC39" s="111"/>
      <c r="AD39" s="111"/>
      <c r="AE39" s="111"/>
      <c r="AF39" s="111"/>
      <c r="AG39" s="111"/>
      <c r="AH39" s="111"/>
      <c r="AI39" s="111"/>
      <c r="AJ39" s="111"/>
      <c r="AK39" s="111"/>
      <c r="AL39" s="111"/>
      <c r="AM39" s="111"/>
      <c r="AN39" s="111"/>
      <c r="AO39" s="111"/>
      <c r="AP39" s="111"/>
      <c r="AQ39" s="111"/>
      <c r="AR39" s="111"/>
      <c r="AS39" s="111"/>
      <c r="AT39" s="111"/>
      <c r="AU39" s="111"/>
      <c r="AV39" s="111"/>
      <c r="AW39" s="111"/>
      <c r="AX39" s="111"/>
      <c r="AY39" s="111"/>
      <c r="AZ39" s="111"/>
      <c r="BA39" s="111"/>
      <c r="BB39" s="111"/>
      <c r="BC39" s="111"/>
      <c r="BD39" s="111"/>
      <c r="BE39" s="111"/>
      <c r="BF39" s="111"/>
      <c r="BG39" s="111"/>
      <c r="BH39" s="111"/>
      <c r="BI39" s="111"/>
      <c r="BJ39" s="111"/>
      <c r="BK39" s="111"/>
      <c r="BL39" s="111"/>
      <c r="BM39" s="111"/>
      <c r="BN39" s="111"/>
      <c r="BO39" s="111"/>
      <c r="BP39" s="111"/>
      <c r="BQ39" s="111"/>
      <c r="BR39" s="111"/>
      <c r="BS39" s="111"/>
      <c r="BT39" s="111"/>
      <c r="BU39" s="111"/>
      <c r="BV39" s="111"/>
      <c r="BW39" s="111"/>
      <c r="BX39" s="111"/>
      <c r="BY39" s="111"/>
      <c r="BZ39" s="111"/>
      <c r="CA39" s="111"/>
      <c r="CB39" s="111"/>
      <c r="CC39" s="111"/>
      <c r="CD39" s="111"/>
      <c r="CE39" s="111"/>
      <c r="CF39" s="111"/>
      <c r="CG39" s="111"/>
      <c r="CH39" s="111"/>
      <c r="CI39" s="111"/>
      <c r="CJ39" s="111"/>
      <c r="CK39" s="111"/>
      <c r="CL39" s="111"/>
      <c r="CM39" s="111"/>
      <c r="CN39" s="111"/>
      <c r="CO39" s="111"/>
      <c r="CP39" s="111"/>
      <c r="CQ39" s="111"/>
      <c r="CR39" s="111"/>
      <c r="CS39" s="111"/>
      <c r="CT39" s="111"/>
      <c r="CU39" s="111"/>
      <c r="CV39" s="111"/>
      <c r="CW39" s="111"/>
      <c r="CX39" s="111"/>
      <c r="CY39" s="111"/>
      <c r="CZ39" s="111"/>
      <c r="DA39" s="111"/>
      <c r="DB39" s="111"/>
      <c r="DC39" s="111"/>
      <c r="DD39" s="111"/>
      <c r="DE39" s="111"/>
      <c r="DF39" s="111"/>
      <c r="DG39" s="111"/>
      <c r="DH39" s="111"/>
      <c r="DI39" s="111"/>
      <c r="DJ39" s="111"/>
      <c r="DK39" s="111"/>
      <c r="DL39" s="111"/>
      <c r="DM39" s="111"/>
    </row>
    <row r="40" spans="1:117" s="3" customFormat="1" ht="32.1" hidden="1" customHeight="1">
      <c r="A40" s="85" t="s">
        <v>162</v>
      </c>
      <c r="B40" s="52"/>
      <c r="C40" s="52"/>
      <c r="D40" s="53"/>
      <c r="E40" s="53"/>
      <c r="F40" s="53"/>
      <c r="G40" s="47">
        <v>0</v>
      </c>
      <c r="H40" s="62">
        <v>0</v>
      </c>
      <c r="I40" s="35">
        <f t="shared" si="0"/>
        <v>0</v>
      </c>
      <c r="J40" s="45">
        <v>0</v>
      </c>
      <c r="K40" s="45">
        <v>0</v>
      </c>
      <c r="L40" s="45">
        <v>0</v>
      </c>
      <c r="M40" s="38">
        <f t="array" ref="M40">SUM(ROUND(J40:L40,0))</f>
        <v>0</v>
      </c>
      <c r="N40" s="148"/>
      <c r="O40" s="148"/>
      <c r="P40" s="148"/>
      <c r="Q40" s="148"/>
      <c r="R40" s="111"/>
      <c r="S40" s="111"/>
      <c r="T40" s="111"/>
      <c r="U40" s="111"/>
      <c r="V40" s="111"/>
      <c r="W40" s="111"/>
      <c r="X40" s="111"/>
      <c r="Y40" s="111"/>
      <c r="Z40" s="111"/>
      <c r="AA40" s="111"/>
      <c r="AB40" s="111"/>
      <c r="AC40" s="111"/>
      <c r="AD40" s="111"/>
      <c r="AE40" s="111"/>
      <c r="AF40" s="111"/>
      <c r="AG40" s="111"/>
      <c r="AH40" s="111"/>
      <c r="AI40" s="111"/>
      <c r="AJ40" s="111"/>
      <c r="AK40" s="111"/>
      <c r="AL40" s="111"/>
      <c r="AM40" s="111"/>
      <c r="AN40" s="111"/>
      <c r="AO40" s="111"/>
      <c r="AP40" s="111"/>
      <c r="AQ40" s="111"/>
      <c r="AR40" s="111"/>
      <c r="AS40" s="111"/>
      <c r="AT40" s="111"/>
      <c r="AU40" s="111"/>
      <c r="AV40" s="111"/>
      <c r="AW40" s="111"/>
      <c r="AX40" s="111"/>
      <c r="AY40" s="111"/>
      <c r="AZ40" s="111"/>
      <c r="BA40" s="111"/>
      <c r="BB40" s="111"/>
      <c r="BC40" s="111"/>
      <c r="BD40" s="111"/>
      <c r="BE40" s="111"/>
      <c r="BF40" s="111"/>
      <c r="BG40" s="111"/>
      <c r="BH40" s="111"/>
      <c r="BI40" s="111"/>
      <c r="BJ40" s="111"/>
      <c r="BK40" s="111"/>
      <c r="BL40" s="111"/>
      <c r="BM40" s="111"/>
      <c r="BN40" s="111"/>
      <c r="BO40" s="111"/>
      <c r="BP40" s="111"/>
      <c r="BQ40" s="111"/>
      <c r="BR40" s="111"/>
      <c r="BS40" s="111"/>
      <c r="BT40" s="111"/>
      <c r="BU40" s="111"/>
      <c r="BV40" s="111"/>
      <c r="BW40" s="111"/>
      <c r="BX40" s="111"/>
      <c r="BY40" s="111"/>
      <c r="BZ40" s="111"/>
      <c r="CA40" s="111"/>
      <c r="CB40" s="111"/>
      <c r="CC40" s="111"/>
      <c r="CD40" s="111"/>
      <c r="CE40" s="111"/>
      <c r="CF40" s="111"/>
      <c r="CG40" s="111"/>
      <c r="CH40" s="111"/>
      <c r="CI40" s="111"/>
      <c r="CJ40" s="111"/>
      <c r="CK40" s="111"/>
      <c r="CL40" s="111"/>
      <c r="CM40" s="111"/>
      <c r="CN40" s="111"/>
      <c r="CO40" s="111"/>
      <c r="CP40" s="111"/>
      <c r="CQ40" s="111"/>
      <c r="CR40" s="111"/>
      <c r="CS40" s="111"/>
      <c r="CT40" s="111"/>
      <c r="CU40" s="111"/>
      <c r="CV40" s="111"/>
      <c r="CW40" s="111"/>
      <c r="CX40" s="111"/>
      <c r="CY40" s="111"/>
      <c r="CZ40" s="111"/>
      <c r="DA40" s="111"/>
      <c r="DB40" s="111"/>
      <c r="DC40" s="111"/>
      <c r="DD40" s="111"/>
      <c r="DE40" s="111"/>
      <c r="DF40" s="111"/>
      <c r="DG40" s="111"/>
      <c r="DH40" s="111"/>
      <c r="DI40" s="111"/>
      <c r="DJ40" s="111"/>
      <c r="DK40" s="111"/>
      <c r="DL40" s="111"/>
      <c r="DM40" s="111"/>
    </row>
    <row r="41" spans="1:117" s="3" customFormat="1" ht="32.1" hidden="1" customHeight="1">
      <c r="A41" s="85" t="s">
        <v>163</v>
      </c>
      <c r="B41" s="52"/>
      <c r="C41" s="52"/>
      <c r="D41" s="53"/>
      <c r="E41" s="53"/>
      <c r="F41" s="53"/>
      <c r="G41" s="47">
        <v>0</v>
      </c>
      <c r="H41" s="62">
        <v>0</v>
      </c>
      <c r="I41" s="35">
        <f t="shared" si="0"/>
        <v>0</v>
      </c>
      <c r="J41" s="45">
        <v>0</v>
      </c>
      <c r="K41" s="45">
        <v>0</v>
      </c>
      <c r="L41" s="45">
        <v>0</v>
      </c>
      <c r="M41" s="38">
        <f t="array" ref="M41">SUM(ROUND(J41:L41,0))</f>
        <v>0</v>
      </c>
      <c r="N41" s="148"/>
      <c r="O41" s="148"/>
      <c r="P41" s="148"/>
      <c r="Q41" s="148"/>
      <c r="R41" s="111"/>
      <c r="S41" s="111"/>
      <c r="T41" s="111"/>
      <c r="U41" s="111"/>
      <c r="V41" s="111"/>
      <c r="W41" s="111"/>
      <c r="X41" s="111"/>
      <c r="Y41" s="111"/>
      <c r="Z41" s="111"/>
      <c r="AA41" s="111"/>
      <c r="AB41" s="111"/>
      <c r="AC41" s="111"/>
      <c r="AD41" s="111"/>
      <c r="AE41" s="111"/>
      <c r="AF41" s="111"/>
      <c r="AG41" s="111"/>
      <c r="AH41" s="111"/>
      <c r="AI41" s="111"/>
      <c r="AJ41" s="111"/>
      <c r="AK41" s="111"/>
      <c r="AL41" s="111"/>
      <c r="AM41" s="111"/>
      <c r="AN41" s="111"/>
      <c r="AO41" s="111"/>
      <c r="AP41" s="111"/>
      <c r="AQ41" s="111"/>
      <c r="AR41" s="111"/>
      <c r="AS41" s="111"/>
      <c r="AT41" s="111"/>
      <c r="AU41" s="111"/>
      <c r="AV41" s="111"/>
      <c r="AW41" s="111"/>
      <c r="AX41" s="111"/>
      <c r="AY41" s="111"/>
      <c r="AZ41" s="111"/>
      <c r="BA41" s="111"/>
      <c r="BB41" s="111"/>
      <c r="BC41" s="111"/>
      <c r="BD41" s="111"/>
      <c r="BE41" s="111"/>
      <c r="BF41" s="111"/>
      <c r="BG41" s="111"/>
      <c r="BH41" s="111"/>
      <c r="BI41" s="111"/>
      <c r="BJ41" s="111"/>
      <c r="BK41" s="111"/>
      <c r="BL41" s="111"/>
      <c r="BM41" s="111"/>
      <c r="BN41" s="111"/>
      <c r="BO41" s="111"/>
      <c r="BP41" s="111"/>
      <c r="BQ41" s="111"/>
      <c r="BR41" s="111"/>
      <c r="BS41" s="111"/>
      <c r="BT41" s="111"/>
      <c r="BU41" s="111"/>
      <c r="BV41" s="111"/>
      <c r="BW41" s="111"/>
      <c r="BX41" s="111"/>
      <c r="BY41" s="111"/>
      <c r="BZ41" s="111"/>
      <c r="CA41" s="111"/>
      <c r="CB41" s="111"/>
      <c r="CC41" s="111"/>
      <c r="CD41" s="111"/>
      <c r="CE41" s="111"/>
      <c r="CF41" s="111"/>
      <c r="CG41" s="111"/>
      <c r="CH41" s="111"/>
      <c r="CI41" s="111"/>
      <c r="CJ41" s="111"/>
      <c r="CK41" s="111"/>
      <c r="CL41" s="111"/>
      <c r="CM41" s="111"/>
      <c r="CN41" s="111"/>
      <c r="CO41" s="111"/>
      <c r="CP41" s="111"/>
      <c r="CQ41" s="111"/>
      <c r="CR41" s="111"/>
      <c r="CS41" s="111"/>
      <c r="CT41" s="111"/>
      <c r="CU41" s="111"/>
      <c r="CV41" s="111"/>
      <c r="CW41" s="111"/>
      <c r="CX41" s="111"/>
      <c r="CY41" s="111"/>
      <c r="CZ41" s="111"/>
      <c r="DA41" s="111"/>
      <c r="DB41" s="111"/>
      <c r="DC41" s="111"/>
      <c r="DD41" s="111"/>
      <c r="DE41" s="111"/>
      <c r="DF41" s="111"/>
      <c r="DG41" s="111"/>
      <c r="DH41" s="111"/>
      <c r="DI41" s="111"/>
      <c r="DJ41" s="111"/>
      <c r="DK41" s="111"/>
      <c r="DL41" s="111"/>
      <c r="DM41" s="111"/>
    </row>
    <row r="42" spans="1:117" s="3" customFormat="1" ht="32.1" hidden="1" customHeight="1">
      <c r="A42" s="85" t="s">
        <v>164</v>
      </c>
      <c r="B42" s="52"/>
      <c r="C42" s="52"/>
      <c r="D42" s="53"/>
      <c r="E42" s="53"/>
      <c r="F42" s="53"/>
      <c r="G42" s="47">
        <v>0</v>
      </c>
      <c r="H42" s="62">
        <v>0</v>
      </c>
      <c r="I42" s="35">
        <f t="shared" si="0"/>
        <v>0</v>
      </c>
      <c r="J42" s="45">
        <v>0</v>
      </c>
      <c r="K42" s="45">
        <v>0</v>
      </c>
      <c r="L42" s="45">
        <v>0</v>
      </c>
      <c r="M42" s="38">
        <f t="array" ref="M42">SUM(ROUND(J42:L42,0))</f>
        <v>0</v>
      </c>
      <c r="N42" s="148"/>
      <c r="O42" s="148"/>
      <c r="P42" s="148"/>
      <c r="Q42" s="148"/>
      <c r="R42" s="111"/>
      <c r="S42" s="111"/>
      <c r="T42" s="111"/>
      <c r="U42" s="111"/>
      <c r="V42" s="111"/>
      <c r="W42" s="111"/>
      <c r="X42" s="111"/>
      <c r="Y42" s="111"/>
      <c r="Z42" s="111"/>
      <c r="AA42" s="111"/>
      <c r="AB42" s="111"/>
      <c r="AC42" s="111"/>
      <c r="AD42" s="111"/>
      <c r="AE42" s="111"/>
      <c r="AF42" s="111"/>
      <c r="AG42" s="111"/>
      <c r="AH42" s="111"/>
      <c r="AI42" s="111"/>
      <c r="AJ42" s="111"/>
      <c r="AK42" s="111"/>
      <c r="AL42" s="111"/>
      <c r="AM42" s="111"/>
      <c r="AN42" s="111"/>
      <c r="AO42" s="111"/>
      <c r="AP42" s="111"/>
      <c r="AQ42" s="111"/>
      <c r="AR42" s="111"/>
      <c r="AS42" s="111"/>
      <c r="AT42" s="111"/>
      <c r="AU42" s="111"/>
      <c r="AV42" s="111"/>
      <c r="AW42" s="111"/>
      <c r="AX42" s="111"/>
      <c r="AY42" s="111"/>
      <c r="AZ42" s="111"/>
      <c r="BA42" s="111"/>
      <c r="BB42" s="111"/>
      <c r="BC42" s="111"/>
      <c r="BD42" s="111"/>
      <c r="BE42" s="111"/>
      <c r="BF42" s="111"/>
      <c r="BG42" s="111"/>
      <c r="BH42" s="111"/>
      <c r="BI42" s="111"/>
      <c r="BJ42" s="111"/>
      <c r="BK42" s="111"/>
      <c r="BL42" s="111"/>
      <c r="BM42" s="111"/>
      <c r="BN42" s="111"/>
      <c r="BO42" s="111"/>
      <c r="BP42" s="111"/>
      <c r="BQ42" s="111"/>
      <c r="BR42" s="111"/>
      <c r="BS42" s="111"/>
      <c r="BT42" s="111"/>
      <c r="BU42" s="111"/>
      <c r="BV42" s="111"/>
      <c r="BW42" s="111"/>
      <c r="BX42" s="111"/>
      <c r="BY42" s="111"/>
      <c r="BZ42" s="111"/>
      <c r="CA42" s="111"/>
      <c r="CB42" s="111"/>
      <c r="CC42" s="111"/>
      <c r="CD42" s="111"/>
      <c r="CE42" s="111"/>
      <c r="CF42" s="111"/>
      <c r="CG42" s="111"/>
      <c r="CH42" s="111"/>
      <c r="CI42" s="111"/>
      <c r="CJ42" s="111"/>
      <c r="CK42" s="111"/>
      <c r="CL42" s="111"/>
      <c r="CM42" s="111"/>
      <c r="CN42" s="111"/>
      <c r="CO42" s="111"/>
      <c r="CP42" s="111"/>
      <c r="CQ42" s="111"/>
      <c r="CR42" s="111"/>
      <c r="CS42" s="111"/>
      <c r="CT42" s="111"/>
      <c r="CU42" s="111"/>
      <c r="CV42" s="111"/>
      <c r="CW42" s="111"/>
      <c r="CX42" s="111"/>
      <c r="CY42" s="111"/>
      <c r="CZ42" s="111"/>
      <c r="DA42" s="111"/>
      <c r="DB42" s="111"/>
      <c r="DC42" s="111"/>
      <c r="DD42" s="111"/>
      <c r="DE42" s="111"/>
      <c r="DF42" s="111"/>
      <c r="DG42" s="111"/>
      <c r="DH42" s="111"/>
      <c r="DI42" s="111"/>
      <c r="DJ42" s="111"/>
      <c r="DK42" s="111"/>
      <c r="DL42" s="111"/>
      <c r="DM42" s="111"/>
    </row>
    <row r="43" spans="1:117" s="3" customFormat="1" ht="32.1" hidden="1" customHeight="1">
      <c r="A43" s="85" t="s">
        <v>165</v>
      </c>
      <c r="B43" s="52"/>
      <c r="C43" s="52"/>
      <c r="D43" s="53"/>
      <c r="E43" s="53"/>
      <c r="F43" s="53"/>
      <c r="G43" s="47">
        <v>0</v>
      </c>
      <c r="H43" s="62">
        <v>0</v>
      </c>
      <c r="I43" s="35">
        <f t="shared" si="0"/>
        <v>0</v>
      </c>
      <c r="J43" s="45">
        <v>0</v>
      </c>
      <c r="K43" s="45">
        <v>0</v>
      </c>
      <c r="L43" s="45">
        <v>0</v>
      </c>
      <c r="M43" s="38">
        <f t="array" ref="M43">SUM(ROUND(J43:L43,0))</f>
        <v>0</v>
      </c>
      <c r="N43" s="148"/>
      <c r="O43" s="148"/>
      <c r="P43" s="148"/>
      <c r="Q43" s="148"/>
      <c r="R43" s="111"/>
      <c r="S43" s="111"/>
      <c r="T43" s="111"/>
      <c r="U43" s="111"/>
      <c r="V43" s="111"/>
      <c r="W43" s="111"/>
      <c r="X43" s="111"/>
      <c r="Y43" s="111"/>
      <c r="Z43" s="111"/>
      <c r="AA43" s="111"/>
      <c r="AB43" s="111"/>
      <c r="AC43" s="111"/>
      <c r="AD43" s="111"/>
      <c r="AE43" s="111"/>
      <c r="AF43" s="111"/>
      <c r="AG43" s="111"/>
      <c r="AH43" s="111"/>
      <c r="AI43" s="111"/>
      <c r="AJ43" s="111"/>
      <c r="AK43" s="111"/>
      <c r="AL43" s="111"/>
      <c r="AM43" s="111"/>
      <c r="AN43" s="111"/>
      <c r="AO43" s="111"/>
      <c r="AP43" s="111"/>
      <c r="AQ43" s="111"/>
      <c r="AR43" s="111"/>
      <c r="AS43" s="111"/>
      <c r="AT43" s="111"/>
      <c r="AU43" s="111"/>
      <c r="AV43" s="111"/>
      <c r="AW43" s="111"/>
      <c r="AX43" s="111"/>
      <c r="AY43" s="111"/>
      <c r="AZ43" s="111"/>
      <c r="BA43" s="111"/>
      <c r="BB43" s="111"/>
      <c r="BC43" s="111"/>
      <c r="BD43" s="111"/>
      <c r="BE43" s="111"/>
      <c r="BF43" s="111"/>
      <c r="BG43" s="111"/>
      <c r="BH43" s="111"/>
      <c r="BI43" s="111"/>
      <c r="BJ43" s="111"/>
      <c r="BK43" s="111"/>
      <c r="BL43" s="111"/>
      <c r="BM43" s="111"/>
      <c r="BN43" s="111"/>
      <c r="BO43" s="111"/>
      <c r="BP43" s="111"/>
      <c r="BQ43" s="111"/>
      <c r="BR43" s="111"/>
      <c r="BS43" s="111"/>
      <c r="BT43" s="111"/>
      <c r="BU43" s="111"/>
      <c r="BV43" s="111"/>
      <c r="BW43" s="111"/>
      <c r="BX43" s="111"/>
      <c r="BY43" s="111"/>
      <c r="BZ43" s="111"/>
      <c r="CA43" s="111"/>
      <c r="CB43" s="111"/>
      <c r="CC43" s="111"/>
      <c r="CD43" s="111"/>
      <c r="CE43" s="111"/>
      <c r="CF43" s="111"/>
      <c r="CG43" s="111"/>
      <c r="CH43" s="111"/>
      <c r="CI43" s="111"/>
      <c r="CJ43" s="111"/>
      <c r="CK43" s="111"/>
      <c r="CL43" s="111"/>
      <c r="CM43" s="111"/>
      <c r="CN43" s="111"/>
      <c r="CO43" s="111"/>
      <c r="CP43" s="111"/>
      <c r="CQ43" s="111"/>
      <c r="CR43" s="111"/>
      <c r="CS43" s="111"/>
      <c r="CT43" s="111"/>
      <c r="CU43" s="111"/>
      <c r="CV43" s="111"/>
      <c r="CW43" s="111"/>
      <c r="CX43" s="111"/>
      <c r="CY43" s="111"/>
      <c r="CZ43" s="111"/>
      <c r="DA43" s="111"/>
      <c r="DB43" s="111"/>
      <c r="DC43" s="111"/>
      <c r="DD43" s="111"/>
      <c r="DE43" s="111"/>
      <c r="DF43" s="111"/>
      <c r="DG43" s="111"/>
      <c r="DH43" s="111"/>
      <c r="DI43" s="111"/>
      <c r="DJ43" s="111"/>
      <c r="DK43" s="111"/>
      <c r="DL43" s="111"/>
      <c r="DM43" s="111"/>
    </row>
    <row r="44" spans="1:117" s="3" customFormat="1" ht="32.1" hidden="1" customHeight="1">
      <c r="A44" s="85" t="s">
        <v>166</v>
      </c>
      <c r="B44" s="52"/>
      <c r="C44" s="52"/>
      <c r="D44" s="53"/>
      <c r="E44" s="53"/>
      <c r="F44" s="53"/>
      <c r="G44" s="47">
        <v>0</v>
      </c>
      <c r="H44" s="62">
        <v>0</v>
      </c>
      <c r="I44" s="35">
        <f t="shared" si="0"/>
        <v>0</v>
      </c>
      <c r="J44" s="45">
        <v>0</v>
      </c>
      <c r="K44" s="45">
        <v>0</v>
      </c>
      <c r="L44" s="45">
        <v>0</v>
      </c>
      <c r="M44" s="38">
        <f t="array" ref="M44">SUM(ROUND(J44:L44,0))</f>
        <v>0</v>
      </c>
      <c r="N44" s="148"/>
      <c r="O44" s="148"/>
      <c r="P44" s="148"/>
      <c r="Q44" s="148"/>
      <c r="R44" s="111"/>
      <c r="S44" s="111"/>
      <c r="T44" s="111"/>
      <c r="U44" s="111"/>
      <c r="V44" s="111"/>
      <c r="W44" s="111"/>
      <c r="X44" s="111"/>
      <c r="Y44" s="111"/>
      <c r="Z44" s="111"/>
      <c r="AA44" s="111"/>
      <c r="AB44" s="111"/>
      <c r="AC44" s="111"/>
      <c r="AD44" s="111"/>
      <c r="AE44" s="111"/>
      <c r="AF44" s="111"/>
      <c r="AG44" s="111"/>
      <c r="AH44" s="111"/>
      <c r="AI44" s="111"/>
      <c r="AJ44" s="111"/>
      <c r="AK44" s="111"/>
      <c r="AL44" s="111"/>
      <c r="AM44" s="111"/>
      <c r="AN44" s="111"/>
      <c r="AO44" s="111"/>
      <c r="AP44" s="111"/>
      <c r="AQ44" s="111"/>
      <c r="AR44" s="111"/>
      <c r="AS44" s="111"/>
      <c r="AT44" s="111"/>
      <c r="AU44" s="111"/>
      <c r="AV44" s="111"/>
      <c r="AW44" s="111"/>
      <c r="AX44" s="111"/>
      <c r="AY44" s="111"/>
      <c r="AZ44" s="111"/>
      <c r="BA44" s="111"/>
      <c r="BB44" s="111"/>
      <c r="BC44" s="111"/>
      <c r="BD44" s="111"/>
      <c r="BE44" s="111"/>
      <c r="BF44" s="111"/>
      <c r="BG44" s="111"/>
      <c r="BH44" s="111"/>
      <c r="BI44" s="111"/>
      <c r="BJ44" s="111"/>
      <c r="BK44" s="111"/>
      <c r="BL44" s="111"/>
      <c r="BM44" s="111"/>
      <c r="BN44" s="111"/>
      <c r="BO44" s="111"/>
      <c r="BP44" s="111"/>
      <c r="BQ44" s="111"/>
      <c r="BR44" s="111"/>
      <c r="BS44" s="111"/>
      <c r="BT44" s="111"/>
      <c r="BU44" s="111"/>
      <c r="BV44" s="111"/>
      <c r="BW44" s="111"/>
      <c r="BX44" s="111"/>
      <c r="BY44" s="111"/>
      <c r="BZ44" s="111"/>
      <c r="CA44" s="111"/>
      <c r="CB44" s="111"/>
      <c r="CC44" s="111"/>
      <c r="CD44" s="111"/>
      <c r="CE44" s="111"/>
      <c r="CF44" s="111"/>
      <c r="CG44" s="111"/>
      <c r="CH44" s="111"/>
      <c r="CI44" s="111"/>
      <c r="CJ44" s="111"/>
      <c r="CK44" s="111"/>
      <c r="CL44" s="111"/>
      <c r="CM44" s="111"/>
      <c r="CN44" s="111"/>
      <c r="CO44" s="111"/>
      <c r="CP44" s="111"/>
      <c r="CQ44" s="111"/>
      <c r="CR44" s="111"/>
      <c r="CS44" s="111"/>
      <c r="CT44" s="111"/>
      <c r="CU44" s="111"/>
      <c r="CV44" s="111"/>
      <c r="CW44" s="111"/>
      <c r="CX44" s="111"/>
      <c r="CY44" s="111"/>
      <c r="CZ44" s="111"/>
      <c r="DA44" s="111"/>
      <c r="DB44" s="111"/>
      <c r="DC44" s="111"/>
      <c r="DD44" s="111"/>
      <c r="DE44" s="111"/>
      <c r="DF44" s="111"/>
      <c r="DG44" s="111"/>
      <c r="DH44" s="111"/>
      <c r="DI44" s="111"/>
      <c r="DJ44" s="111"/>
      <c r="DK44" s="111"/>
      <c r="DL44" s="111"/>
      <c r="DM44" s="111"/>
    </row>
    <row r="45" spans="1:117" s="3" customFormat="1" ht="32.1" hidden="1" customHeight="1">
      <c r="A45" s="85" t="s">
        <v>167</v>
      </c>
      <c r="B45" s="52"/>
      <c r="C45" s="52"/>
      <c r="D45" s="53"/>
      <c r="E45" s="53"/>
      <c r="F45" s="53"/>
      <c r="G45" s="47">
        <v>0</v>
      </c>
      <c r="H45" s="62">
        <v>0</v>
      </c>
      <c r="I45" s="35">
        <f t="shared" si="0"/>
        <v>0</v>
      </c>
      <c r="J45" s="45">
        <v>0</v>
      </c>
      <c r="K45" s="45">
        <v>0</v>
      </c>
      <c r="L45" s="45">
        <v>0</v>
      </c>
      <c r="M45" s="38">
        <f t="array" ref="M45">SUM(ROUND(J45:L45,0))</f>
        <v>0</v>
      </c>
      <c r="N45" s="148"/>
      <c r="O45" s="148"/>
      <c r="P45" s="148"/>
      <c r="Q45" s="148"/>
      <c r="R45" s="111"/>
      <c r="S45" s="111"/>
      <c r="T45" s="111"/>
      <c r="U45" s="111"/>
      <c r="V45" s="111"/>
      <c r="W45" s="111"/>
      <c r="X45" s="111"/>
      <c r="Y45" s="111"/>
      <c r="Z45" s="111"/>
      <c r="AA45" s="111"/>
      <c r="AB45" s="111"/>
      <c r="AC45" s="111"/>
      <c r="AD45" s="111"/>
      <c r="AE45" s="111"/>
      <c r="AF45" s="111"/>
      <c r="AG45" s="111"/>
      <c r="AH45" s="111"/>
      <c r="AI45" s="111"/>
      <c r="AJ45" s="111"/>
      <c r="AK45" s="111"/>
      <c r="AL45" s="111"/>
      <c r="AM45" s="111"/>
      <c r="AN45" s="111"/>
      <c r="AO45" s="111"/>
      <c r="AP45" s="111"/>
      <c r="AQ45" s="111"/>
      <c r="AR45" s="111"/>
      <c r="AS45" s="111"/>
      <c r="AT45" s="111"/>
      <c r="AU45" s="111"/>
      <c r="AV45" s="111"/>
      <c r="AW45" s="111"/>
      <c r="AX45" s="111"/>
      <c r="AY45" s="111"/>
      <c r="AZ45" s="111"/>
      <c r="BA45" s="111"/>
      <c r="BB45" s="111"/>
      <c r="BC45" s="111"/>
      <c r="BD45" s="111"/>
      <c r="BE45" s="111"/>
      <c r="BF45" s="111"/>
      <c r="BG45" s="111"/>
      <c r="BH45" s="111"/>
      <c r="BI45" s="111"/>
      <c r="BJ45" s="111"/>
      <c r="BK45" s="111"/>
      <c r="BL45" s="111"/>
      <c r="BM45" s="111"/>
      <c r="BN45" s="111"/>
      <c r="BO45" s="111"/>
      <c r="BP45" s="111"/>
      <c r="BQ45" s="111"/>
      <c r="BR45" s="111"/>
      <c r="BS45" s="111"/>
      <c r="BT45" s="111"/>
      <c r="BU45" s="111"/>
      <c r="BV45" s="111"/>
      <c r="BW45" s="111"/>
      <c r="BX45" s="111"/>
      <c r="BY45" s="111"/>
      <c r="BZ45" s="111"/>
      <c r="CA45" s="111"/>
      <c r="CB45" s="111"/>
      <c r="CC45" s="111"/>
      <c r="CD45" s="111"/>
      <c r="CE45" s="111"/>
      <c r="CF45" s="111"/>
      <c r="CG45" s="111"/>
      <c r="CH45" s="111"/>
      <c r="CI45" s="111"/>
      <c r="CJ45" s="111"/>
      <c r="CK45" s="111"/>
      <c r="CL45" s="111"/>
      <c r="CM45" s="111"/>
      <c r="CN45" s="111"/>
      <c r="CO45" s="111"/>
      <c r="CP45" s="111"/>
      <c r="CQ45" s="111"/>
      <c r="CR45" s="111"/>
      <c r="CS45" s="111"/>
      <c r="CT45" s="111"/>
      <c r="CU45" s="111"/>
      <c r="CV45" s="111"/>
      <c r="CW45" s="111"/>
      <c r="CX45" s="111"/>
      <c r="CY45" s="111"/>
      <c r="CZ45" s="111"/>
      <c r="DA45" s="111"/>
      <c r="DB45" s="111"/>
      <c r="DC45" s="111"/>
      <c r="DD45" s="111"/>
      <c r="DE45" s="111"/>
      <c r="DF45" s="111"/>
      <c r="DG45" s="111"/>
      <c r="DH45" s="111"/>
      <c r="DI45" s="111"/>
      <c r="DJ45" s="111"/>
      <c r="DK45" s="111"/>
      <c r="DL45" s="111"/>
      <c r="DM45" s="111"/>
    </row>
    <row r="46" spans="1:117" s="3" customFormat="1" ht="32.1" hidden="1" customHeight="1">
      <c r="A46" s="85" t="s">
        <v>168</v>
      </c>
      <c r="B46" s="52"/>
      <c r="C46" s="52"/>
      <c r="D46" s="53"/>
      <c r="E46" s="53"/>
      <c r="F46" s="53"/>
      <c r="G46" s="47">
        <v>0</v>
      </c>
      <c r="H46" s="62">
        <v>0</v>
      </c>
      <c r="I46" s="35">
        <f t="shared" si="0"/>
        <v>0</v>
      </c>
      <c r="J46" s="45">
        <v>0</v>
      </c>
      <c r="K46" s="45">
        <v>0</v>
      </c>
      <c r="L46" s="45">
        <v>0</v>
      </c>
      <c r="M46" s="38">
        <f t="array" ref="M46">SUM(ROUND(J46:L46,0))</f>
        <v>0</v>
      </c>
      <c r="N46" s="148"/>
      <c r="O46" s="148"/>
      <c r="P46" s="148"/>
      <c r="Q46" s="148"/>
      <c r="R46" s="111"/>
      <c r="S46" s="111"/>
      <c r="T46" s="111"/>
      <c r="U46" s="111"/>
      <c r="V46" s="111"/>
      <c r="W46" s="111"/>
      <c r="X46" s="111"/>
      <c r="Y46" s="111"/>
      <c r="Z46" s="111"/>
      <c r="AA46" s="111"/>
      <c r="AB46" s="111"/>
      <c r="AC46" s="111"/>
      <c r="AD46" s="111"/>
      <c r="AE46" s="111"/>
      <c r="AF46" s="111"/>
      <c r="AG46" s="111"/>
      <c r="AH46" s="111"/>
      <c r="AI46" s="111"/>
      <c r="AJ46" s="111"/>
      <c r="AK46" s="111"/>
      <c r="AL46" s="111"/>
      <c r="AM46" s="111"/>
      <c r="AN46" s="111"/>
      <c r="AO46" s="111"/>
      <c r="AP46" s="111"/>
      <c r="AQ46" s="111"/>
      <c r="AR46" s="111"/>
      <c r="AS46" s="111"/>
      <c r="AT46" s="111"/>
      <c r="AU46" s="111"/>
      <c r="AV46" s="111"/>
      <c r="AW46" s="111"/>
      <c r="AX46" s="111"/>
      <c r="AY46" s="111"/>
      <c r="AZ46" s="111"/>
      <c r="BA46" s="111"/>
      <c r="BB46" s="111"/>
      <c r="BC46" s="111"/>
      <c r="BD46" s="111"/>
      <c r="BE46" s="111"/>
      <c r="BF46" s="111"/>
      <c r="BG46" s="111"/>
      <c r="BH46" s="111"/>
      <c r="BI46" s="111"/>
      <c r="BJ46" s="111"/>
      <c r="BK46" s="111"/>
      <c r="BL46" s="111"/>
      <c r="BM46" s="111"/>
      <c r="BN46" s="111"/>
      <c r="BO46" s="111"/>
      <c r="BP46" s="111"/>
      <c r="BQ46" s="111"/>
      <c r="BR46" s="111"/>
      <c r="BS46" s="111"/>
      <c r="BT46" s="111"/>
      <c r="BU46" s="111"/>
      <c r="BV46" s="111"/>
      <c r="BW46" s="111"/>
      <c r="BX46" s="111"/>
      <c r="BY46" s="111"/>
      <c r="BZ46" s="111"/>
      <c r="CA46" s="111"/>
      <c r="CB46" s="111"/>
      <c r="CC46" s="111"/>
      <c r="CD46" s="111"/>
      <c r="CE46" s="111"/>
      <c r="CF46" s="111"/>
      <c r="CG46" s="111"/>
      <c r="CH46" s="111"/>
      <c r="CI46" s="111"/>
      <c r="CJ46" s="111"/>
      <c r="CK46" s="111"/>
      <c r="CL46" s="111"/>
      <c r="CM46" s="111"/>
      <c r="CN46" s="111"/>
      <c r="CO46" s="111"/>
      <c r="CP46" s="111"/>
      <c r="CQ46" s="111"/>
      <c r="CR46" s="111"/>
      <c r="CS46" s="111"/>
      <c r="CT46" s="111"/>
      <c r="CU46" s="111"/>
      <c r="CV46" s="111"/>
      <c r="CW46" s="111"/>
      <c r="CX46" s="111"/>
      <c r="CY46" s="111"/>
      <c r="CZ46" s="111"/>
      <c r="DA46" s="111"/>
      <c r="DB46" s="111"/>
      <c r="DC46" s="111"/>
      <c r="DD46" s="111"/>
      <c r="DE46" s="111"/>
      <c r="DF46" s="111"/>
      <c r="DG46" s="111"/>
      <c r="DH46" s="111"/>
      <c r="DI46" s="111"/>
      <c r="DJ46" s="111"/>
      <c r="DK46" s="111"/>
      <c r="DL46" s="111"/>
      <c r="DM46" s="111"/>
    </row>
    <row r="47" spans="1:117" s="3" customFormat="1" ht="32.1" hidden="1" customHeight="1">
      <c r="A47" s="85" t="s">
        <v>169</v>
      </c>
      <c r="B47" s="52"/>
      <c r="C47" s="52"/>
      <c r="D47" s="53"/>
      <c r="E47" s="53"/>
      <c r="F47" s="53"/>
      <c r="G47" s="47">
        <v>0</v>
      </c>
      <c r="H47" s="62">
        <v>0</v>
      </c>
      <c r="I47" s="35">
        <f t="shared" si="0"/>
        <v>0</v>
      </c>
      <c r="J47" s="45">
        <v>0</v>
      </c>
      <c r="K47" s="45">
        <v>0</v>
      </c>
      <c r="L47" s="45">
        <v>0</v>
      </c>
      <c r="M47" s="38">
        <f t="array" ref="M47">SUM(ROUND(J47:L47,0))</f>
        <v>0</v>
      </c>
      <c r="N47" s="148"/>
      <c r="O47" s="148"/>
      <c r="P47" s="148"/>
      <c r="Q47" s="148"/>
      <c r="R47" s="111"/>
      <c r="S47" s="111"/>
      <c r="T47" s="111"/>
      <c r="U47" s="111"/>
      <c r="V47" s="111"/>
      <c r="W47" s="111"/>
      <c r="X47" s="111"/>
      <c r="Y47" s="111"/>
      <c r="Z47" s="111"/>
      <c r="AA47" s="111"/>
      <c r="AB47" s="111"/>
      <c r="AC47" s="111"/>
      <c r="AD47" s="111"/>
      <c r="AE47" s="111"/>
      <c r="AF47" s="111"/>
      <c r="AG47" s="111"/>
      <c r="AH47" s="111"/>
      <c r="AI47" s="111"/>
      <c r="AJ47" s="111"/>
      <c r="AK47" s="111"/>
      <c r="AL47" s="111"/>
      <c r="AM47" s="111"/>
      <c r="AN47" s="111"/>
      <c r="AO47" s="111"/>
      <c r="AP47" s="111"/>
      <c r="AQ47" s="111"/>
      <c r="AR47" s="111"/>
      <c r="AS47" s="111"/>
      <c r="AT47" s="111"/>
      <c r="AU47" s="111"/>
      <c r="AV47" s="111"/>
      <c r="AW47" s="111"/>
      <c r="AX47" s="111"/>
      <c r="AY47" s="111"/>
      <c r="AZ47" s="111"/>
      <c r="BA47" s="111"/>
      <c r="BB47" s="111"/>
      <c r="BC47" s="111"/>
      <c r="BD47" s="111"/>
      <c r="BE47" s="111"/>
      <c r="BF47" s="111"/>
      <c r="BG47" s="111"/>
      <c r="BH47" s="111"/>
      <c r="BI47" s="111"/>
      <c r="BJ47" s="111"/>
      <c r="BK47" s="111"/>
      <c r="BL47" s="111"/>
      <c r="BM47" s="111"/>
      <c r="BN47" s="111"/>
      <c r="BO47" s="111"/>
      <c r="BP47" s="111"/>
      <c r="BQ47" s="111"/>
      <c r="BR47" s="111"/>
      <c r="BS47" s="111"/>
      <c r="BT47" s="111"/>
      <c r="BU47" s="111"/>
      <c r="BV47" s="111"/>
      <c r="BW47" s="111"/>
      <c r="BX47" s="111"/>
      <c r="BY47" s="111"/>
      <c r="BZ47" s="111"/>
      <c r="CA47" s="111"/>
      <c r="CB47" s="111"/>
      <c r="CC47" s="111"/>
      <c r="CD47" s="111"/>
      <c r="CE47" s="111"/>
      <c r="CF47" s="111"/>
      <c r="CG47" s="111"/>
      <c r="CH47" s="111"/>
      <c r="CI47" s="111"/>
      <c r="CJ47" s="111"/>
      <c r="CK47" s="111"/>
      <c r="CL47" s="111"/>
      <c r="CM47" s="111"/>
      <c r="CN47" s="111"/>
      <c r="CO47" s="111"/>
      <c r="CP47" s="111"/>
      <c r="CQ47" s="111"/>
      <c r="CR47" s="111"/>
      <c r="CS47" s="111"/>
      <c r="CT47" s="111"/>
      <c r="CU47" s="111"/>
      <c r="CV47" s="111"/>
      <c r="CW47" s="111"/>
      <c r="CX47" s="111"/>
      <c r="CY47" s="111"/>
      <c r="CZ47" s="111"/>
      <c r="DA47" s="111"/>
      <c r="DB47" s="111"/>
      <c r="DC47" s="111"/>
      <c r="DD47" s="111"/>
      <c r="DE47" s="111"/>
      <c r="DF47" s="111"/>
      <c r="DG47" s="111"/>
      <c r="DH47" s="111"/>
      <c r="DI47" s="111"/>
      <c r="DJ47" s="111"/>
      <c r="DK47" s="111"/>
      <c r="DL47" s="111"/>
      <c r="DM47" s="111"/>
    </row>
    <row r="48" spans="1:117" s="3" customFormat="1" ht="32.1" hidden="1" customHeight="1">
      <c r="A48" s="85" t="s">
        <v>170</v>
      </c>
      <c r="B48" s="52"/>
      <c r="C48" s="52"/>
      <c r="D48" s="53"/>
      <c r="E48" s="53"/>
      <c r="F48" s="53"/>
      <c r="G48" s="47">
        <v>0</v>
      </c>
      <c r="H48" s="62">
        <v>0</v>
      </c>
      <c r="I48" s="35">
        <f t="shared" si="0"/>
        <v>0</v>
      </c>
      <c r="J48" s="45">
        <v>0</v>
      </c>
      <c r="K48" s="45">
        <v>0</v>
      </c>
      <c r="L48" s="45">
        <v>0</v>
      </c>
      <c r="M48" s="38">
        <f t="array" ref="M48">SUM(ROUND(J48:L48,0))</f>
        <v>0</v>
      </c>
      <c r="N48" s="148"/>
      <c r="O48" s="148"/>
      <c r="P48" s="148"/>
      <c r="Q48" s="148"/>
      <c r="R48" s="111"/>
      <c r="S48" s="111"/>
      <c r="T48" s="111"/>
      <c r="U48" s="111"/>
      <c r="V48" s="111"/>
      <c r="W48" s="111"/>
      <c r="X48" s="111"/>
      <c r="Y48" s="111"/>
      <c r="Z48" s="111"/>
      <c r="AA48" s="111"/>
      <c r="AB48" s="111"/>
      <c r="AC48" s="111"/>
      <c r="AD48" s="111"/>
      <c r="AE48" s="111"/>
      <c r="AF48" s="111"/>
      <c r="AG48" s="111"/>
      <c r="AH48" s="111"/>
      <c r="AI48" s="111"/>
      <c r="AJ48" s="111"/>
      <c r="AK48" s="111"/>
      <c r="AL48" s="111"/>
      <c r="AM48" s="111"/>
      <c r="AN48" s="111"/>
      <c r="AO48" s="111"/>
      <c r="AP48" s="111"/>
      <c r="AQ48" s="111"/>
      <c r="AR48" s="111"/>
      <c r="AS48" s="111"/>
      <c r="AT48" s="111"/>
      <c r="AU48" s="111"/>
      <c r="AV48" s="111"/>
      <c r="AW48" s="111"/>
      <c r="AX48" s="111"/>
      <c r="AY48" s="111"/>
      <c r="AZ48" s="111"/>
      <c r="BA48" s="111"/>
      <c r="BB48" s="111"/>
      <c r="BC48" s="111"/>
      <c r="BD48" s="111"/>
      <c r="BE48" s="111"/>
      <c r="BF48" s="111"/>
      <c r="BG48" s="111"/>
      <c r="BH48" s="111"/>
      <c r="BI48" s="111"/>
      <c r="BJ48" s="111"/>
      <c r="BK48" s="111"/>
      <c r="BL48" s="111"/>
      <c r="BM48" s="111"/>
      <c r="BN48" s="111"/>
      <c r="BO48" s="111"/>
      <c r="BP48" s="111"/>
      <c r="BQ48" s="111"/>
      <c r="BR48" s="111"/>
      <c r="BS48" s="111"/>
      <c r="BT48" s="111"/>
      <c r="BU48" s="111"/>
      <c r="BV48" s="111"/>
      <c r="BW48" s="111"/>
      <c r="BX48" s="111"/>
      <c r="BY48" s="111"/>
      <c r="BZ48" s="111"/>
      <c r="CA48" s="111"/>
      <c r="CB48" s="111"/>
      <c r="CC48" s="111"/>
      <c r="CD48" s="111"/>
      <c r="CE48" s="111"/>
      <c r="CF48" s="111"/>
      <c r="CG48" s="111"/>
      <c r="CH48" s="111"/>
      <c r="CI48" s="111"/>
      <c r="CJ48" s="111"/>
      <c r="CK48" s="111"/>
      <c r="CL48" s="111"/>
      <c r="CM48" s="111"/>
      <c r="CN48" s="111"/>
      <c r="CO48" s="111"/>
      <c r="CP48" s="111"/>
      <c r="CQ48" s="111"/>
      <c r="CR48" s="111"/>
      <c r="CS48" s="111"/>
      <c r="CT48" s="111"/>
      <c r="CU48" s="111"/>
      <c r="CV48" s="111"/>
      <c r="CW48" s="111"/>
      <c r="CX48" s="111"/>
      <c r="CY48" s="111"/>
      <c r="CZ48" s="111"/>
      <c r="DA48" s="111"/>
      <c r="DB48" s="111"/>
      <c r="DC48" s="111"/>
      <c r="DD48" s="111"/>
      <c r="DE48" s="111"/>
      <c r="DF48" s="111"/>
      <c r="DG48" s="111"/>
      <c r="DH48" s="111"/>
      <c r="DI48" s="111"/>
      <c r="DJ48" s="111"/>
      <c r="DK48" s="111"/>
      <c r="DL48" s="111"/>
      <c r="DM48" s="111"/>
    </row>
    <row r="49" spans="1:117" s="3" customFormat="1" ht="32.1" hidden="1" customHeight="1">
      <c r="A49" s="85" t="s">
        <v>171</v>
      </c>
      <c r="B49" s="52"/>
      <c r="C49" s="52"/>
      <c r="D49" s="53"/>
      <c r="E49" s="53"/>
      <c r="F49" s="53"/>
      <c r="G49" s="47">
        <v>0</v>
      </c>
      <c r="H49" s="62">
        <v>0</v>
      </c>
      <c r="I49" s="35">
        <f t="shared" si="0"/>
        <v>0</v>
      </c>
      <c r="J49" s="45">
        <v>0</v>
      </c>
      <c r="K49" s="45">
        <v>0</v>
      </c>
      <c r="L49" s="45">
        <v>0</v>
      </c>
      <c r="M49" s="38">
        <f t="array" ref="M49">SUM(ROUND(J49:L49,0))</f>
        <v>0</v>
      </c>
      <c r="N49" s="148"/>
      <c r="O49" s="148"/>
      <c r="P49" s="148"/>
      <c r="Q49" s="148"/>
      <c r="R49" s="111"/>
      <c r="S49" s="111"/>
      <c r="T49" s="111"/>
      <c r="U49" s="111"/>
      <c r="V49" s="111"/>
      <c r="W49" s="111"/>
      <c r="X49" s="111"/>
      <c r="Y49" s="111"/>
      <c r="Z49" s="111"/>
      <c r="AA49" s="111"/>
      <c r="AB49" s="111"/>
      <c r="AC49" s="111"/>
      <c r="AD49" s="111"/>
      <c r="AE49" s="111"/>
      <c r="AF49" s="111"/>
      <c r="AG49" s="111"/>
      <c r="AH49" s="111"/>
      <c r="AI49" s="111"/>
      <c r="AJ49" s="111"/>
      <c r="AK49" s="111"/>
      <c r="AL49" s="111"/>
      <c r="AM49" s="111"/>
      <c r="AN49" s="111"/>
      <c r="AO49" s="111"/>
      <c r="AP49" s="111"/>
      <c r="AQ49" s="111"/>
      <c r="AR49" s="111"/>
      <c r="AS49" s="111"/>
      <c r="AT49" s="111"/>
      <c r="AU49" s="111"/>
      <c r="AV49" s="111"/>
      <c r="AW49" s="111"/>
      <c r="AX49" s="111"/>
      <c r="AY49" s="111"/>
      <c r="AZ49" s="111"/>
      <c r="BA49" s="111"/>
      <c r="BB49" s="111"/>
      <c r="BC49" s="111"/>
      <c r="BD49" s="111"/>
      <c r="BE49" s="111"/>
      <c r="BF49" s="111"/>
      <c r="BG49" s="111"/>
      <c r="BH49" s="111"/>
      <c r="BI49" s="111"/>
      <c r="BJ49" s="111"/>
      <c r="BK49" s="111"/>
      <c r="BL49" s="111"/>
      <c r="BM49" s="111"/>
      <c r="BN49" s="111"/>
      <c r="BO49" s="111"/>
      <c r="BP49" s="111"/>
      <c r="BQ49" s="111"/>
      <c r="BR49" s="111"/>
      <c r="BS49" s="111"/>
      <c r="BT49" s="111"/>
      <c r="BU49" s="111"/>
      <c r="BV49" s="111"/>
      <c r="BW49" s="111"/>
      <c r="BX49" s="111"/>
      <c r="BY49" s="111"/>
      <c r="BZ49" s="111"/>
      <c r="CA49" s="111"/>
      <c r="CB49" s="111"/>
      <c r="CC49" s="111"/>
      <c r="CD49" s="111"/>
      <c r="CE49" s="111"/>
      <c r="CF49" s="111"/>
      <c r="CG49" s="111"/>
      <c r="CH49" s="111"/>
      <c r="CI49" s="111"/>
      <c r="CJ49" s="111"/>
      <c r="CK49" s="111"/>
      <c r="CL49" s="111"/>
      <c r="CM49" s="111"/>
      <c r="CN49" s="111"/>
      <c r="CO49" s="111"/>
      <c r="CP49" s="111"/>
      <c r="CQ49" s="111"/>
      <c r="CR49" s="111"/>
      <c r="CS49" s="111"/>
      <c r="CT49" s="111"/>
      <c r="CU49" s="111"/>
      <c r="CV49" s="111"/>
      <c r="CW49" s="111"/>
      <c r="CX49" s="111"/>
      <c r="CY49" s="111"/>
      <c r="CZ49" s="111"/>
      <c r="DA49" s="111"/>
      <c r="DB49" s="111"/>
      <c r="DC49" s="111"/>
      <c r="DD49" s="111"/>
      <c r="DE49" s="111"/>
      <c r="DF49" s="111"/>
      <c r="DG49" s="111"/>
      <c r="DH49" s="111"/>
      <c r="DI49" s="111"/>
      <c r="DJ49" s="111"/>
      <c r="DK49" s="111"/>
      <c r="DL49" s="111"/>
      <c r="DM49" s="111"/>
    </row>
    <row r="50" spans="1:117" s="3" customFormat="1" ht="32.1" hidden="1" customHeight="1">
      <c r="A50" s="85" t="s">
        <v>172</v>
      </c>
      <c r="B50" s="52"/>
      <c r="C50" s="52"/>
      <c r="D50" s="53"/>
      <c r="E50" s="53"/>
      <c r="F50" s="53"/>
      <c r="G50" s="47">
        <v>0</v>
      </c>
      <c r="H50" s="62">
        <v>0</v>
      </c>
      <c r="I50" s="35">
        <f t="shared" si="0"/>
        <v>0</v>
      </c>
      <c r="J50" s="45">
        <v>0</v>
      </c>
      <c r="K50" s="45">
        <v>0</v>
      </c>
      <c r="L50" s="45">
        <v>0</v>
      </c>
      <c r="M50" s="38">
        <f t="array" ref="M50">SUM(ROUND(J50:L50,0))</f>
        <v>0</v>
      </c>
      <c r="N50" s="148"/>
      <c r="O50" s="148"/>
      <c r="P50" s="148"/>
      <c r="Q50" s="148"/>
      <c r="R50" s="111"/>
      <c r="S50" s="111"/>
      <c r="T50" s="111"/>
      <c r="U50" s="111"/>
      <c r="V50" s="111"/>
      <c r="W50" s="111"/>
      <c r="X50" s="111"/>
      <c r="Y50" s="111"/>
      <c r="Z50" s="111"/>
      <c r="AA50" s="111"/>
      <c r="AB50" s="111"/>
      <c r="AC50" s="111"/>
      <c r="AD50" s="111"/>
      <c r="AE50" s="111"/>
      <c r="AF50" s="111"/>
      <c r="AG50" s="111"/>
      <c r="AH50" s="111"/>
      <c r="AI50" s="111"/>
      <c r="AJ50" s="111"/>
      <c r="AK50" s="111"/>
      <c r="AL50" s="111"/>
      <c r="AM50" s="111"/>
      <c r="AN50" s="111"/>
      <c r="AO50" s="111"/>
      <c r="AP50" s="111"/>
      <c r="AQ50" s="111"/>
      <c r="AR50" s="111"/>
      <c r="AS50" s="111"/>
      <c r="AT50" s="111"/>
      <c r="AU50" s="111"/>
      <c r="AV50" s="111"/>
      <c r="AW50" s="111"/>
      <c r="AX50" s="111"/>
      <c r="AY50" s="111"/>
      <c r="AZ50" s="111"/>
      <c r="BA50" s="111"/>
      <c r="BB50" s="111"/>
      <c r="BC50" s="111"/>
      <c r="BD50" s="111"/>
      <c r="BE50" s="111"/>
      <c r="BF50" s="111"/>
      <c r="BG50" s="111"/>
      <c r="BH50" s="111"/>
      <c r="BI50" s="111"/>
      <c r="BJ50" s="111"/>
      <c r="BK50" s="111"/>
      <c r="BL50" s="111"/>
      <c r="BM50" s="111"/>
      <c r="BN50" s="111"/>
      <c r="BO50" s="111"/>
      <c r="BP50" s="111"/>
      <c r="BQ50" s="111"/>
      <c r="BR50" s="111"/>
      <c r="BS50" s="111"/>
      <c r="BT50" s="111"/>
      <c r="BU50" s="111"/>
      <c r="BV50" s="111"/>
      <c r="BW50" s="111"/>
      <c r="BX50" s="111"/>
      <c r="BY50" s="111"/>
      <c r="BZ50" s="111"/>
      <c r="CA50" s="111"/>
      <c r="CB50" s="111"/>
      <c r="CC50" s="111"/>
      <c r="CD50" s="111"/>
      <c r="CE50" s="111"/>
      <c r="CF50" s="111"/>
      <c r="CG50" s="111"/>
      <c r="CH50" s="111"/>
      <c r="CI50" s="111"/>
      <c r="CJ50" s="111"/>
      <c r="CK50" s="111"/>
      <c r="CL50" s="111"/>
      <c r="CM50" s="111"/>
      <c r="CN50" s="111"/>
      <c r="CO50" s="111"/>
      <c r="CP50" s="111"/>
      <c r="CQ50" s="111"/>
      <c r="CR50" s="111"/>
      <c r="CS50" s="111"/>
      <c r="CT50" s="111"/>
      <c r="CU50" s="111"/>
      <c r="CV50" s="111"/>
      <c r="CW50" s="111"/>
      <c r="CX50" s="111"/>
      <c r="CY50" s="111"/>
      <c r="CZ50" s="111"/>
      <c r="DA50" s="111"/>
      <c r="DB50" s="111"/>
      <c r="DC50" s="111"/>
      <c r="DD50" s="111"/>
      <c r="DE50" s="111"/>
      <c r="DF50" s="111"/>
      <c r="DG50" s="111"/>
      <c r="DH50" s="111"/>
      <c r="DI50" s="111"/>
      <c r="DJ50" s="111"/>
      <c r="DK50" s="111"/>
      <c r="DL50" s="111"/>
      <c r="DM50" s="111"/>
    </row>
    <row r="51" spans="1:117" s="3" customFormat="1" ht="32.1" hidden="1" customHeight="1">
      <c r="A51" s="85" t="s">
        <v>173</v>
      </c>
      <c r="B51" s="52"/>
      <c r="C51" s="52"/>
      <c r="D51" s="53"/>
      <c r="E51" s="53"/>
      <c r="F51" s="53"/>
      <c r="G51" s="47">
        <v>0</v>
      </c>
      <c r="H51" s="62">
        <v>0</v>
      </c>
      <c r="I51" s="35">
        <f t="shared" si="0"/>
        <v>0</v>
      </c>
      <c r="J51" s="45">
        <v>0</v>
      </c>
      <c r="K51" s="45">
        <v>0</v>
      </c>
      <c r="L51" s="45">
        <v>0</v>
      </c>
      <c r="M51" s="38">
        <f t="array" ref="M51">SUM(ROUND(J51:L51,0))</f>
        <v>0</v>
      </c>
      <c r="N51" s="148"/>
      <c r="O51" s="148"/>
      <c r="P51" s="148"/>
      <c r="Q51" s="148"/>
      <c r="R51" s="111"/>
      <c r="S51" s="111"/>
      <c r="T51" s="111"/>
      <c r="U51" s="111"/>
      <c r="V51" s="111"/>
      <c r="W51" s="111"/>
      <c r="X51" s="111"/>
      <c r="Y51" s="111"/>
      <c r="Z51" s="111"/>
      <c r="AA51" s="111"/>
      <c r="AB51" s="111"/>
      <c r="AC51" s="111"/>
      <c r="AD51" s="111"/>
      <c r="AE51" s="111"/>
      <c r="AF51" s="111"/>
      <c r="AG51" s="111"/>
      <c r="AH51" s="111"/>
      <c r="AI51" s="111"/>
      <c r="AJ51" s="111"/>
      <c r="AK51" s="111"/>
      <c r="AL51" s="111"/>
      <c r="AM51" s="111"/>
      <c r="AN51" s="111"/>
      <c r="AO51" s="111"/>
      <c r="AP51" s="111"/>
      <c r="AQ51" s="111"/>
      <c r="AR51" s="111"/>
      <c r="AS51" s="111"/>
      <c r="AT51" s="111"/>
      <c r="AU51" s="111"/>
      <c r="AV51" s="111"/>
      <c r="AW51" s="111"/>
      <c r="AX51" s="111"/>
      <c r="AY51" s="111"/>
      <c r="AZ51" s="111"/>
      <c r="BA51" s="111"/>
      <c r="BB51" s="111"/>
      <c r="BC51" s="111"/>
      <c r="BD51" s="111"/>
      <c r="BE51" s="111"/>
      <c r="BF51" s="111"/>
      <c r="BG51" s="111"/>
      <c r="BH51" s="111"/>
      <c r="BI51" s="111"/>
      <c r="BJ51" s="111"/>
      <c r="BK51" s="111"/>
      <c r="BL51" s="111"/>
      <c r="BM51" s="111"/>
      <c r="BN51" s="111"/>
      <c r="BO51" s="111"/>
      <c r="BP51" s="111"/>
      <c r="BQ51" s="111"/>
      <c r="BR51" s="111"/>
      <c r="BS51" s="111"/>
      <c r="BT51" s="111"/>
      <c r="BU51" s="111"/>
      <c r="BV51" s="111"/>
      <c r="BW51" s="111"/>
      <c r="BX51" s="111"/>
      <c r="BY51" s="111"/>
      <c r="BZ51" s="111"/>
      <c r="CA51" s="111"/>
      <c r="CB51" s="111"/>
      <c r="CC51" s="111"/>
      <c r="CD51" s="111"/>
      <c r="CE51" s="111"/>
      <c r="CF51" s="111"/>
      <c r="CG51" s="111"/>
      <c r="CH51" s="111"/>
      <c r="CI51" s="111"/>
      <c r="CJ51" s="111"/>
      <c r="CK51" s="111"/>
      <c r="CL51" s="111"/>
      <c r="CM51" s="111"/>
      <c r="CN51" s="111"/>
      <c r="CO51" s="111"/>
      <c r="CP51" s="111"/>
      <c r="CQ51" s="111"/>
      <c r="CR51" s="111"/>
      <c r="CS51" s="111"/>
      <c r="CT51" s="111"/>
      <c r="CU51" s="111"/>
      <c r="CV51" s="111"/>
      <c r="CW51" s="111"/>
      <c r="CX51" s="111"/>
      <c r="CY51" s="111"/>
      <c r="CZ51" s="111"/>
      <c r="DA51" s="111"/>
      <c r="DB51" s="111"/>
      <c r="DC51" s="111"/>
      <c r="DD51" s="111"/>
      <c r="DE51" s="111"/>
      <c r="DF51" s="111"/>
      <c r="DG51" s="111"/>
      <c r="DH51" s="111"/>
      <c r="DI51" s="111"/>
      <c r="DJ51" s="111"/>
      <c r="DK51" s="111"/>
      <c r="DL51" s="111"/>
      <c r="DM51" s="111"/>
    </row>
    <row r="52" spans="1:117" s="3" customFormat="1" ht="32.1" hidden="1" customHeight="1">
      <c r="A52" s="85" t="s">
        <v>174</v>
      </c>
      <c r="B52" s="52"/>
      <c r="C52" s="52"/>
      <c r="D52" s="53"/>
      <c r="E52" s="53"/>
      <c r="F52" s="53"/>
      <c r="G52" s="47">
        <v>0</v>
      </c>
      <c r="H52" s="62">
        <v>0</v>
      </c>
      <c r="I52" s="35">
        <f t="shared" si="0"/>
        <v>0</v>
      </c>
      <c r="J52" s="45">
        <v>0</v>
      </c>
      <c r="K52" s="45">
        <v>0</v>
      </c>
      <c r="L52" s="45">
        <v>0</v>
      </c>
      <c r="M52" s="38">
        <f t="array" ref="M52">SUM(ROUND(J52:L52,0))</f>
        <v>0</v>
      </c>
      <c r="N52" s="148"/>
      <c r="O52" s="148"/>
      <c r="P52" s="148"/>
      <c r="Q52" s="148"/>
      <c r="R52" s="111"/>
      <c r="S52" s="111"/>
      <c r="T52" s="111"/>
      <c r="U52" s="111"/>
      <c r="V52" s="111"/>
      <c r="W52" s="111"/>
      <c r="X52" s="111"/>
      <c r="Y52" s="111"/>
      <c r="Z52" s="111"/>
      <c r="AA52" s="111"/>
      <c r="AB52" s="111"/>
      <c r="AC52" s="111"/>
      <c r="AD52" s="111"/>
      <c r="AE52" s="111"/>
      <c r="AF52" s="111"/>
      <c r="AG52" s="111"/>
      <c r="AH52" s="111"/>
      <c r="AI52" s="111"/>
      <c r="AJ52" s="111"/>
      <c r="AK52" s="111"/>
      <c r="AL52" s="111"/>
      <c r="AM52" s="111"/>
      <c r="AN52" s="111"/>
      <c r="AO52" s="111"/>
      <c r="AP52" s="111"/>
      <c r="AQ52" s="111"/>
      <c r="AR52" s="111"/>
      <c r="AS52" s="111"/>
      <c r="AT52" s="111"/>
      <c r="AU52" s="111"/>
      <c r="AV52" s="111"/>
      <c r="AW52" s="111"/>
      <c r="AX52" s="111"/>
      <c r="AY52" s="111"/>
      <c r="AZ52" s="111"/>
      <c r="BA52" s="111"/>
      <c r="BB52" s="111"/>
      <c r="BC52" s="111"/>
      <c r="BD52" s="111"/>
      <c r="BE52" s="111"/>
      <c r="BF52" s="111"/>
      <c r="BG52" s="111"/>
      <c r="BH52" s="111"/>
      <c r="BI52" s="111"/>
      <c r="BJ52" s="111"/>
      <c r="BK52" s="111"/>
      <c r="BL52" s="111"/>
      <c r="BM52" s="111"/>
      <c r="BN52" s="111"/>
      <c r="BO52" s="111"/>
      <c r="BP52" s="111"/>
      <c r="BQ52" s="111"/>
      <c r="BR52" s="111"/>
      <c r="BS52" s="111"/>
      <c r="BT52" s="111"/>
      <c r="BU52" s="111"/>
      <c r="BV52" s="111"/>
      <c r="BW52" s="111"/>
      <c r="BX52" s="111"/>
      <c r="BY52" s="111"/>
      <c r="BZ52" s="111"/>
      <c r="CA52" s="111"/>
      <c r="CB52" s="111"/>
      <c r="CC52" s="111"/>
      <c r="CD52" s="111"/>
      <c r="CE52" s="111"/>
      <c r="CF52" s="111"/>
      <c r="CG52" s="111"/>
      <c r="CH52" s="111"/>
      <c r="CI52" s="111"/>
      <c r="CJ52" s="111"/>
      <c r="CK52" s="111"/>
      <c r="CL52" s="111"/>
      <c r="CM52" s="111"/>
      <c r="CN52" s="111"/>
      <c r="CO52" s="111"/>
      <c r="CP52" s="111"/>
      <c r="CQ52" s="111"/>
      <c r="CR52" s="111"/>
      <c r="CS52" s="111"/>
      <c r="CT52" s="111"/>
      <c r="CU52" s="111"/>
      <c r="CV52" s="111"/>
      <c r="CW52" s="111"/>
      <c r="CX52" s="111"/>
      <c r="CY52" s="111"/>
      <c r="CZ52" s="111"/>
      <c r="DA52" s="111"/>
      <c r="DB52" s="111"/>
      <c r="DC52" s="111"/>
      <c r="DD52" s="111"/>
      <c r="DE52" s="111"/>
      <c r="DF52" s="111"/>
      <c r="DG52" s="111"/>
      <c r="DH52" s="111"/>
      <c r="DI52" s="111"/>
      <c r="DJ52" s="111"/>
      <c r="DK52" s="111"/>
      <c r="DL52" s="111"/>
      <c r="DM52" s="111"/>
    </row>
    <row r="53" spans="1:117" s="3" customFormat="1" ht="32.1" hidden="1" customHeight="1">
      <c r="A53" s="85" t="s">
        <v>175</v>
      </c>
      <c r="B53" s="52"/>
      <c r="C53" s="52"/>
      <c r="D53" s="53"/>
      <c r="E53" s="53"/>
      <c r="F53" s="53"/>
      <c r="G53" s="47">
        <v>0</v>
      </c>
      <c r="H53" s="62">
        <v>0</v>
      </c>
      <c r="I53" s="35">
        <f t="shared" si="0"/>
        <v>0</v>
      </c>
      <c r="J53" s="45">
        <v>0</v>
      </c>
      <c r="K53" s="45">
        <v>0</v>
      </c>
      <c r="L53" s="45">
        <v>0</v>
      </c>
      <c r="M53" s="38">
        <f t="array" ref="M53">SUM(ROUND(J53:L53,0))</f>
        <v>0</v>
      </c>
      <c r="N53" s="148"/>
      <c r="O53" s="148"/>
      <c r="P53" s="148"/>
      <c r="Q53" s="148"/>
      <c r="R53" s="111"/>
      <c r="S53" s="111"/>
      <c r="T53" s="111"/>
      <c r="U53" s="111"/>
      <c r="V53" s="111"/>
      <c r="W53" s="111"/>
      <c r="X53" s="111"/>
      <c r="Y53" s="111"/>
      <c r="Z53" s="111"/>
      <c r="AA53" s="111"/>
      <c r="AB53" s="111"/>
      <c r="AC53" s="111"/>
      <c r="AD53" s="111"/>
      <c r="AE53" s="111"/>
      <c r="AF53" s="111"/>
      <c r="AG53" s="111"/>
      <c r="AH53" s="111"/>
      <c r="AI53" s="111"/>
      <c r="AJ53" s="111"/>
      <c r="AK53" s="111"/>
      <c r="AL53" s="111"/>
      <c r="AM53" s="111"/>
      <c r="AN53" s="111"/>
      <c r="AO53" s="111"/>
      <c r="AP53" s="111"/>
      <c r="AQ53" s="111"/>
      <c r="AR53" s="111"/>
      <c r="AS53" s="111"/>
      <c r="AT53" s="111"/>
      <c r="AU53" s="111"/>
      <c r="AV53" s="111"/>
      <c r="AW53" s="111"/>
      <c r="AX53" s="111"/>
      <c r="AY53" s="111"/>
      <c r="AZ53" s="111"/>
      <c r="BA53" s="111"/>
      <c r="BB53" s="111"/>
      <c r="BC53" s="111"/>
      <c r="BD53" s="111"/>
      <c r="BE53" s="111"/>
      <c r="BF53" s="111"/>
      <c r="BG53" s="111"/>
      <c r="BH53" s="111"/>
      <c r="BI53" s="111"/>
      <c r="BJ53" s="111"/>
      <c r="BK53" s="111"/>
      <c r="BL53" s="111"/>
      <c r="BM53" s="111"/>
      <c r="BN53" s="111"/>
      <c r="BO53" s="111"/>
      <c r="BP53" s="111"/>
      <c r="BQ53" s="111"/>
      <c r="BR53" s="111"/>
      <c r="BS53" s="111"/>
      <c r="BT53" s="111"/>
      <c r="BU53" s="111"/>
      <c r="BV53" s="111"/>
      <c r="BW53" s="111"/>
      <c r="BX53" s="111"/>
      <c r="BY53" s="111"/>
      <c r="BZ53" s="111"/>
      <c r="CA53" s="111"/>
      <c r="CB53" s="111"/>
      <c r="CC53" s="111"/>
      <c r="CD53" s="111"/>
      <c r="CE53" s="111"/>
      <c r="CF53" s="111"/>
      <c r="CG53" s="111"/>
      <c r="CH53" s="111"/>
      <c r="CI53" s="111"/>
      <c r="CJ53" s="111"/>
      <c r="CK53" s="111"/>
      <c r="CL53" s="111"/>
      <c r="CM53" s="111"/>
      <c r="CN53" s="111"/>
      <c r="CO53" s="111"/>
      <c r="CP53" s="111"/>
      <c r="CQ53" s="111"/>
      <c r="CR53" s="111"/>
      <c r="CS53" s="111"/>
      <c r="CT53" s="111"/>
      <c r="CU53" s="111"/>
      <c r="CV53" s="111"/>
      <c r="CW53" s="111"/>
      <c r="CX53" s="111"/>
      <c r="CY53" s="111"/>
      <c r="CZ53" s="111"/>
      <c r="DA53" s="111"/>
      <c r="DB53" s="111"/>
      <c r="DC53" s="111"/>
      <c r="DD53" s="111"/>
      <c r="DE53" s="111"/>
      <c r="DF53" s="111"/>
      <c r="DG53" s="111"/>
      <c r="DH53" s="111"/>
      <c r="DI53" s="111"/>
      <c r="DJ53" s="111"/>
      <c r="DK53" s="111"/>
      <c r="DL53" s="111"/>
      <c r="DM53" s="111"/>
    </row>
    <row r="54" spans="1:117" s="3" customFormat="1" ht="32.1" hidden="1" customHeight="1">
      <c r="A54" s="85" t="s">
        <v>176</v>
      </c>
      <c r="B54" s="52"/>
      <c r="C54" s="52"/>
      <c r="D54" s="53"/>
      <c r="E54" s="53"/>
      <c r="F54" s="53"/>
      <c r="G54" s="47">
        <v>0</v>
      </c>
      <c r="H54" s="62">
        <v>0</v>
      </c>
      <c r="I54" s="35">
        <f t="shared" si="0"/>
        <v>0</v>
      </c>
      <c r="J54" s="45">
        <v>0</v>
      </c>
      <c r="K54" s="45">
        <v>0</v>
      </c>
      <c r="L54" s="45">
        <v>0</v>
      </c>
      <c r="M54" s="38">
        <f t="array" ref="M54">SUM(ROUND(J54:L54,0))</f>
        <v>0</v>
      </c>
      <c r="N54" s="148"/>
      <c r="O54" s="148"/>
      <c r="P54" s="148"/>
      <c r="Q54" s="148"/>
      <c r="R54" s="111"/>
      <c r="S54" s="111"/>
      <c r="T54" s="111"/>
      <c r="U54" s="111"/>
      <c r="V54" s="111"/>
      <c r="W54" s="111"/>
      <c r="X54" s="111"/>
      <c r="Y54" s="111"/>
      <c r="Z54" s="111"/>
      <c r="AA54" s="111"/>
      <c r="AB54" s="111"/>
      <c r="AC54" s="111"/>
      <c r="AD54" s="111"/>
      <c r="AE54" s="111"/>
      <c r="AF54" s="111"/>
      <c r="AG54" s="111"/>
      <c r="AH54" s="111"/>
      <c r="AI54" s="111"/>
      <c r="AJ54" s="111"/>
      <c r="AK54" s="111"/>
      <c r="AL54" s="111"/>
      <c r="AM54" s="111"/>
      <c r="AN54" s="111"/>
      <c r="AO54" s="111"/>
      <c r="AP54" s="111"/>
      <c r="AQ54" s="111"/>
      <c r="AR54" s="111"/>
      <c r="AS54" s="111"/>
      <c r="AT54" s="111"/>
      <c r="AU54" s="111"/>
      <c r="AV54" s="111"/>
      <c r="AW54" s="111"/>
      <c r="AX54" s="111"/>
      <c r="AY54" s="111"/>
      <c r="AZ54" s="111"/>
      <c r="BA54" s="111"/>
      <c r="BB54" s="111"/>
      <c r="BC54" s="111"/>
      <c r="BD54" s="111"/>
      <c r="BE54" s="111"/>
      <c r="BF54" s="111"/>
      <c r="BG54" s="111"/>
      <c r="BH54" s="111"/>
      <c r="BI54" s="111"/>
      <c r="BJ54" s="111"/>
      <c r="BK54" s="111"/>
      <c r="BL54" s="111"/>
      <c r="BM54" s="111"/>
      <c r="BN54" s="111"/>
      <c r="BO54" s="111"/>
      <c r="BP54" s="111"/>
      <c r="BQ54" s="111"/>
      <c r="BR54" s="111"/>
      <c r="BS54" s="111"/>
      <c r="BT54" s="111"/>
      <c r="BU54" s="111"/>
      <c r="BV54" s="111"/>
      <c r="BW54" s="111"/>
      <c r="BX54" s="111"/>
      <c r="BY54" s="111"/>
      <c r="BZ54" s="111"/>
      <c r="CA54" s="111"/>
      <c r="CB54" s="111"/>
      <c r="CC54" s="111"/>
      <c r="CD54" s="111"/>
      <c r="CE54" s="111"/>
      <c r="CF54" s="111"/>
      <c r="CG54" s="111"/>
      <c r="CH54" s="111"/>
      <c r="CI54" s="111"/>
      <c r="CJ54" s="111"/>
      <c r="CK54" s="111"/>
      <c r="CL54" s="111"/>
      <c r="CM54" s="111"/>
      <c r="CN54" s="111"/>
      <c r="CO54" s="111"/>
      <c r="CP54" s="111"/>
      <c r="CQ54" s="111"/>
      <c r="CR54" s="111"/>
      <c r="CS54" s="111"/>
      <c r="CT54" s="111"/>
      <c r="CU54" s="111"/>
      <c r="CV54" s="111"/>
      <c r="CW54" s="111"/>
      <c r="CX54" s="111"/>
      <c r="CY54" s="111"/>
      <c r="CZ54" s="111"/>
      <c r="DA54" s="111"/>
      <c r="DB54" s="111"/>
      <c r="DC54" s="111"/>
      <c r="DD54" s="111"/>
      <c r="DE54" s="111"/>
      <c r="DF54" s="111"/>
      <c r="DG54" s="111"/>
      <c r="DH54" s="111"/>
      <c r="DI54" s="111"/>
      <c r="DJ54" s="111"/>
      <c r="DK54" s="111"/>
      <c r="DL54" s="111"/>
      <c r="DM54" s="111"/>
    </row>
    <row r="55" spans="1:117" s="3" customFormat="1" ht="32.1" hidden="1" customHeight="1">
      <c r="A55" s="85" t="s">
        <v>177</v>
      </c>
      <c r="B55" s="52"/>
      <c r="C55" s="52"/>
      <c r="D55" s="53"/>
      <c r="E55" s="53"/>
      <c r="F55" s="53"/>
      <c r="G55" s="47">
        <v>0</v>
      </c>
      <c r="H55" s="62">
        <v>0</v>
      </c>
      <c r="I55" s="35">
        <f t="shared" si="0"/>
        <v>0</v>
      </c>
      <c r="J55" s="45">
        <v>0</v>
      </c>
      <c r="K55" s="45">
        <v>0</v>
      </c>
      <c r="L55" s="45">
        <v>0</v>
      </c>
      <c r="M55" s="38">
        <f t="array" ref="M55">SUM(ROUND(J55:L55,0))</f>
        <v>0</v>
      </c>
      <c r="N55" s="148"/>
      <c r="O55" s="148"/>
      <c r="P55" s="148"/>
      <c r="Q55" s="148"/>
      <c r="R55" s="111"/>
      <c r="S55" s="111"/>
      <c r="T55" s="111"/>
      <c r="U55" s="111"/>
      <c r="V55" s="111"/>
      <c r="W55" s="111"/>
      <c r="X55" s="111"/>
      <c r="Y55" s="111"/>
      <c r="Z55" s="111"/>
      <c r="AA55" s="111"/>
      <c r="AB55" s="111"/>
      <c r="AC55" s="111"/>
      <c r="AD55" s="111"/>
      <c r="AE55" s="111"/>
      <c r="AF55" s="111"/>
      <c r="AG55" s="111"/>
      <c r="AH55" s="111"/>
      <c r="AI55" s="111"/>
      <c r="AJ55" s="111"/>
      <c r="AK55" s="111"/>
      <c r="AL55" s="111"/>
      <c r="AM55" s="111"/>
      <c r="AN55" s="111"/>
      <c r="AO55" s="111"/>
      <c r="AP55" s="111"/>
      <c r="AQ55" s="111"/>
      <c r="AR55" s="111"/>
      <c r="AS55" s="111"/>
      <c r="AT55" s="111"/>
      <c r="AU55" s="111"/>
      <c r="AV55" s="111"/>
      <c r="AW55" s="111"/>
      <c r="AX55" s="111"/>
      <c r="AY55" s="111"/>
      <c r="AZ55" s="111"/>
      <c r="BA55" s="111"/>
      <c r="BB55" s="111"/>
      <c r="BC55" s="111"/>
      <c r="BD55" s="111"/>
      <c r="BE55" s="111"/>
      <c r="BF55" s="111"/>
      <c r="BG55" s="111"/>
      <c r="BH55" s="111"/>
      <c r="BI55" s="111"/>
      <c r="BJ55" s="111"/>
      <c r="BK55" s="111"/>
      <c r="BL55" s="111"/>
      <c r="BM55" s="111"/>
      <c r="BN55" s="111"/>
      <c r="BO55" s="111"/>
      <c r="BP55" s="111"/>
      <c r="BQ55" s="111"/>
      <c r="BR55" s="111"/>
      <c r="BS55" s="111"/>
      <c r="BT55" s="111"/>
      <c r="BU55" s="111"/>
      <c r="BV55" s="111"/>
      <c r="BW55" s="111"/>
      <c r="BX55" s="111"/>
      <c r="BY55" s="111"/>
      <c r="BZ55" s="111"/>
      <c r="CA55" s="111"/>
      <c r="CB55" s="111"/>
      <c r="CC55" s="111"/>
      <c r="CD55" s="111"/>
      <c r="CE55" s="111"/>
      <c r="CF55" s="111"/>
      <c r="CG55" s="111"/>
      <c r="CH55" s="111"/>
      <c r="CI55" s="111"/>
      <c r="CJ55" s="111"/>
      <c r="CK55" s="111"/>
      <c r="CL55" s="111"/>
      <c r="CM55" s="111"/>
      <c r="CN55" s="111"/>
      <c r="CO55" s="111"/>
      <c r="CP55" s="111"/>
      <c r="CQ55" s="111"/>
      <c r="CR55" s="111"/>
      <c r="CS55" s="111"/>
      <c r="CT55" s="111"/>
      <c r="CU55" s="111"/>
      <c r="CV55" s="111"/>
      <c r="CW55" s="111"/>
      <c r="CX55" s="111"/>
      <c r="CY55" s="111"/>
      <c r="CZ55" s="111"/>
      <c r="DA55" s="111"/>
      <c r="DB55" s="111"/>
      <c r="DC55" s="111"/>
      <c r="DD55" s="111"/>
      <c r="DE55" s="111"/>
      <c r="DF55" s="111"/>
      <c r="DG55" s="111"/>
      <c r="DH55" s="111"/>
      <c r="DI55" s="111"/>
      <c r="DJ55" s="111"/>
      <c r="DK55" s="111"/>
      <c r="DL55" s="111"/>
      <c r="DM55" s="111"/>
    </row>
    <row r="56" spans="1:117" s="3" customFormat="1" ht="32.1" hidden="1" customHeight="1">
      <c r="A56" s="85" t="s">
        <v>178</v>
      </c>
      <c r="B56" s="52"/>
      <c r="C56" s="52"/>
      <c r="D56" s="53"/>
      <c r="E56" s="53"/>
      <c r="F56" s="53"/>
      <c r="G56" s="47">
        <v>0</v>
      </c>
      <c r="H56" s="62">
        <v>0</v>
      </c>
      <c r="I56" s="35">
        <f t="shared" si="0"/>
        <v>0</v>
      </c>
      <c r="J56" s="45">
        <v>0</v>
      </c>
      <c r="K56" s="45">
        <v>0</v>
      </c>
      <c r="L56" s="45">
        <v>0</v>
      </c>
      <c r="M56" s="38">
        <f t="array" ref="M56">SUM(ROUND(J56:L56,0))</f>
        <v>0</v>
      </c>
      <c r="N56" s="148"/>
      <c r="O56" s="148"/>
      <c r="P56" s="148"/>
      <c r="Q56" s="148"/>
      <c r="R56" s="111"/>
      <c r="S56" s="111"/>
      <c r="T56" s="111"/>
      <c r="U56" s="111"/>
      <c r="V56" s="111"/>
      <c r="W56" s="111"/>
      <c r="X56" s="111"/>
      <c r="Y56" s="111"/>
      <c r="Z56" s="111"/>
      <c r="AA56" s="111"/>
      <c r="AB56" s="111"/>
      <c r="AC56" s="111"/>
      <c r="AD56" s="111"/>
      <c r="AE56" s="111"/>
      <c r="AF56" s="111"/>
      <c r="AG56" s="111"/>
      <c r="AH56" s="111"/>
      <c r="AI56" s="111"/>
      <c r="AJ56" s="111"/>
      <c r="AK56" s="111"/>
      <c r="AL56" s="111"/>
      <c r="AM56" s="111"/>
      <c r="AN56" s="111"/>
      <c r="AO56" s="111"/>
      <c r="AP56" s="111"/>
      <c r="AQ56" s="111"/>
      <c r="AR56" s="111"/>
      <c r="AS56" s="111"/>
      <c r="AT56" s="111"/>
      <c r="AU56" s="111"/>
      <c r="AV56" s="111"/>
      <c r="AW56" s="111"/>
      <c r="AX56" s="111"/>
      <c r="AY56" s="111"/>
      <c r="AZ56" s="111"/>
      <c r="BA56" s="111"/>
      <c r="BB56" s="111"/>
      <c r="BC56" s="111"/>
      <c r="BD56" s="111"/>
      <c r="BE56" s="111"/>
      <c r="BF56" s="111"/>
      <c r="BG56" s="111"/>
      <c r="BH56" s="111"/>
      <c r="BI56" s="111"/>
      <c r="BJ56" s="111"/>
      <c r="BK56" s="111"/>
      <c r="BL56" s="111"/>
      <c r="BM56" s="111"/>
      <c r="BN56" s="111"/>
      <c r="BO56" s="111"/>
      <c r="BP56" s="111"/>
      <c r="BQ56" s="111"/>
      <c r="BR56" s="111"/>
      <c r="BS56" s="111"/>
      <c r="BT56" s="111"/>
      <c r="BU56" s="111"/>
      <c r="BV56" s="111"/>
      <c r="BW56" s="111"/>
      <c r="BX56" s="111"/>
      <c r="BY56" s="111"/>
      <c r="BZ56" s="111"/>
      <c r="CA56" s="111"/>
      <c r="CB56" s="111"/>
      <c r="CC56" s="111"/>
      <c r="CD56" s="111"/>
      <c r="CE56" s="111"/>
      <c r="CF56" s="111"/>
      <c r="CG56" s="111"/>
      <c r="CH56" s="111"/>
      <c r="CI56" s="111"/>
      <c r="CJ56" s="111"/>
      <c r="CK56" s="111"/>
      <c r="CL56" s="111"/>
      <c r="CM56" s="111"/>
      <c r="CN56" s="111"/>
      <c r="CO56" s="111"/>
      <c r="CP56" s="111"/>
      <c r="CQ56" s="111"/>
      <c r="CR56" s="111"/>
      <c r="CS56" s="111"/>
      <c r="CT56" s="111"/>
      <c r="CU56" s="111"/>
      <c r="CV56" s="111"/>
      <c r="CW56" s="111"/>
      <c r="CX56" s="111"/>
      <c r="CY56" s="111"/>
      <c r="CZ56" s="111"/>
      <c r="DA56" s="111"/>
      <c r="DB56" s="111"/>
      <c r="DC56" s="111"/>
      <c r="DD56" s="111"/>
      <c r="DE56" s="111"/>
      <c r="DF56" s="111"/>
      <c r="DG56" s="111"/>
      <c r="DH56" s="111"/>
      <c r="DI56" s="111"/>
      <c r="DJ56" s="111"/>
      <c r="DK56" s="111"/>
      <c r="DL56" s="111"/>
      <c r="DM56" s="111"/>
    </row>
    <row r="57" spans="1:117" s="3" customFormat="1" ht="32.1" hidden="1" customHeight="1">
      <c r="A57" s="85" t="s">
        <v>179</v>
      </c>
      <c r="B57" s="52"/>
      <c r="C57" s="52"/>
      <c r="D57" s="53"/>
      <c r="E57" s="53"/>
      <c r="F57" s="53"/>
      <c r="G57" s="47">
        <v>0</v>
      </c>
      <c r="H57" s="62">
        <v>0</v>
      </c>
      <c r="I57" s="35">
        <f t="shared" si="0"/>
        <v>0</v>
      </c>
      <c r="J57" s="45">
        <v>0</v>
      </c>
      <c r="K57" s="45">
        <v>0</v>
      </c>
      <c r="L57" s="45">
        <v>0</v>
      </c>
      <c r="M57" s="38">
        <f t="array" ref="M57">SUM(ROUND(J57:L57,0))</f>
        <v>0</v>
      </c>
      <c r="N57" s="148"/>
      <c r="O57" s="148"/>
      <c r="P57" s="148"/>
      <c r="Q57" s="148"/>
      <c r="R57" s="111"/>
      <c r="S57" s="111"/>
      <c r="T57" s="111"/>
      <c r="U57" s="111"/>
      <c r="V57" s="111"/>
      <c r="W57" s="111"/>
      <c r="X57" s="111"/>
      <c r="Y57" s="111"/>
      <c r="Z57" s="111"/>
      <c r="AA57" s="111"/>
      <c r="AB57" s="111"/>
      <c r="AC57" s="111"/>
      <c r="AD57" s="111"/>
      <c r="AE57" s="111"/>
      <c r="AF57" s="111"/>
      <c r="AG57" s="111"/>
      <c r="AH57" s="111"/>
      <c r="AI57" s="111"/>
      <c r="AJ57" s="111"/>
      <c r="AK57" s="111"/>
      <c r="AL57" s="111"/>
      <c r="AM57" s="111"/>
      <c r="AN57" s="111"/>
      <c r="AO57" s="111"/>
      <c r="AP57" s="111"/>
      <c r="AQ57" s="111"/>
      <c r="AR57" s="111"/>
      <c r="AS57" s="111"/>
      <c r="AT57" s="111"/>
      <c r="AU57" s="111"/>
      <c r="AV57" s="111"/>
      <c r="AW57" s="111"/>
      <c r="AX57" s="111"/>
      <c r="AY57" s="111"/>
      <c r="AZ57" s="111"/>
      <c r="BA57" s="111"/>
      <c r="BB57" s="111"/>
      <c r="BC57" s="111"/>
      <c r="BD57" s="111"/>
      <c r="BE57" s="111"/>
      <c r="BF57" s="111"/>
      <c r="BG57" s="111"/>
      <c r="BH57" s="111"/>
      <c r="BI57" s="111"/>
      <c r="BJ57" s="111"/>
      <c r="BK57" s="111"/>
      <c r="BL57" s="111"/>
      <c r="BM57" s="111"/>
      <c r="BN57" s="111"/>
      <c r="BO57" s="111"/>
      <c r="BP57" s="111"/>
      <c r="BQ57" s="111"/>
      <c r="BR57" s="111"/>
      <c r="BS57" s="111"/>
      <c r="BT57" s="111"/>
      <c r="BU57" s="111"/>
      <c r="BV57" s="111"/>
      <c r="BW57" s="111"/>
      <c r="BX57" s="111"/>
      <c r="BY57" s="111"/>
      <c r="BZ57" s="111"/>
      <c r="CA57" s="111"/>
      <c r="CB57" s="111"/>
      <c r="CC57" s="111"/>
      <c r="CD57" s="111"/>
      <c r="CE57" s="111"/>
      <c r="CF57" s="111"/>
      <c r="CG57" s="111"/>
      <c r="CH57" s="111"/>
      <c r="CI57" s="111"/>
      <c r="CJ57" s="111"/>
      <c r="CK57" s="111"/>
      <c r="CL57" s="111"/>
      <c r="CM57" s="111"/>
      <c r="CN57" s="111"/>
      <c r="CO57" s="111"/>
      <c r="CP57" s="111"/>
      <c r="CQ57" s="111"/>
      <c r="CR57" s="111"/>
      <c r="CS57" s="111"/>
      <c r="CT57" s="111"/>
      <c r="CU57" s="111"/>
      <c r="CV57" s="111"/>
      <c r="CW57" s="111"/>
      <c r="CX57" s="111"/>
      <c r="CY57" s="111"/>
      <c r="CZ57" s="111"/>
      <c r="DA57" s="111"/>
      <c r="DB57" s="111"/>
      <c r="DC57" s="111"/>
      <c r="DD57" s="111"/>
      <c r="DE57" s="111"/>
      <c r="DF57" s="111"/>
      <c r="DG57" s="111"/>
      <c r="DH57" s="111"/>
      <c r="DI57" s="111"/>
      <c r="DJ57" s="111"/>
      <c r="DK57" s="111"/>
      <c r="DL57" s="111"/>
      <c r="DM57" s="111"/>
    </row>
    <row r="58" spans="1:117" s="3" customFormat="1" ht="32.1" hidden="1" customHeight="1">
      <c r="A58" s="85" t="s">
        <v>180</v>
      </c>
      <c r="B58" s="52"/>
      <c r="C58" s="52"/>
      <c r="D58" s="53"/>
      <c r="E58" s="53"/>
      <c r="F58" s="53"/>
      <c r="G58" s="47">
        <v>0</v>
      </c>
      <c r="H58" s="62">
        <v>0</v>
      </c>
      <c r="I58" s="35">
        <f t="shared" si="0"/>
        <v>0</v>
      </c>
      <c r="J58" s="45">
        <v>0</v>
      </c>
      <c r="K58" s="45">
        <v>0</v>
      </c>
      <c r="L58" s="45">
        <v>0</v>
      </c>
      <c r="M58" s="38">
        <f t="array" ref="M58">SUM(ROUND(J58:L58,0))</f>
        <v>0</v>
      </c>
      <c r="N58" s="148"/>
      <c r="O58" s="148"/>
      <c r="P58" s="148"/>
      <c r="Q58" s="148"/>
      <c r="R58" s="111"/>
      <c r="S58" s="111"/>
      <c r="T58" s="111"/>
      <c r="U58" s="111"/>
      <c r="V58" s="111"/>
      <c r="W58" s="111"/>
      <c r="X58" s="111"/>
      <c r="Y58" s="111"/>
      <c r="Z58" s="111"/>
      <c r="AA58" s="111"/>
      <c r="AB58" s="111"/>
      <c r="AC58" s="111"/>
      <c r="AD58" s="111"/>
      <c r="AE58" s="111"/>
      <c r="AF58" s="111"/>
      <c r="AG58" s="111"/>
      <c r="AH58" s="111"/>
      <c r="AI58" s="111"/>
      <c r="AJ58" s="111"/>
      <c r="AK58" s="111"/>
      <c r="AL58" s="111"/>
      <c r="AM58" s="111"/>
      <c r="AN58" s="111"/>
      <c r="AO58" s="111"/>
      <c r="AP58" s="111"/>
      <c r="AQ58" s="111"/>
      <c r="AR58" s="111"/>
      <c r="AS58" s="111"/>
      <c r="AT58" s="111"/>
      <c r="AU58" s="111"/>
      <c r="AV58" s="111"/>
      <c r="AW58" s="111"/>
      <c r="AX58" s="111"/>
      <c r="AY58" s="111"/>
      <c r="AZ58" s="111"/>
      <c r="BA58" s="111"/>
      <c r="BB58" s="111"/>
      <c r="BC58" s="111"/>
      <c r="BD58" s="111"/>
      <c r="BE58" s="111"/>
      <c r="BF58" s="111"/>
      <c r="BG58" s="111"/>
      <c r="BH58" s="111"/>
      <c r="BI58" s="111"/>
      <c r="BJ58" s="111"/>
      <c r="BK58" s="111"/>
      <c r="BL58" s="111"/>
      <c r="BM58" s="111"/>
      <c r="BN58" s="111"/>
      <c r="BO58" s="111"/>
      <c r="BP58" s="111"/>
      <c r="BQ58" s="111"/>
      <c r="BR58" s="111"/>
      <c r="BS58" s="111"/>
      <c r="BT58" s="111"/>
      <c r="BU58" s="111"/>
      <c r="BV58" s="111"/>
      <c r="BW58" s="111"/>
      <c r="BX58" s="111"/>
      <c r="BY58" s="111"/>
      <c r="BZ58" s="111"/>
      <c r="CA58" s="111"/>
      <c r="CB58" s="111"/>
      <c r="CC58" s="111"/>
      <c r="CD58" s="111"/>
      <c r="CE58" s="111"/>
      <c r="CF58" s="111"/>
      <c r="CG58" s="111"/>
      <c r="CH58" s="111"/>
      <c r="CI58" s="111"/>
      <c r="CJ58" s="111"/>
      <c r="CK58" s="111"/>
      <c r="CL58" s="111"/>
      <c r="CM58" s="111"/>
      <c r="CN58" s="111"/>
      <c r="CO58" s="111"/>
      <c r="CP58" s="111"/>
      <c r="CQ58" s="111"/>
      <c r="CR58" s="111"/>
      <c r="CS58" s="111"/>
      <c r="CT58" s="111"/>
      <c r="CU58" s="111"/>
      <c r="CV58" s="111"/>
      <c r="CW58" s="111"/>
      <c r="CX58" s="111"/>
      <c r="CY58" s="111"/>
      <c r="CZ58" s="111"/>
      <c r="DA58" s="111"/>
      <c r="DB58" s="111"/>
      <c r="DC58" s="111"/>
      <c r="DD58" s="111"/>
      <c r="DE58" s="111"/>
      <c r="DF58" s="111"/>
      <c r="DG58" s="111"/>
      <c r="DH58" s="111"/>
      <c r="DI58" s="111"/>
      <c r="DJ58" s="111"/>
      <c r="DK58" s="111"/>
      <c r="DL58" s="111"/>
      <c r="DM58" s="111"/>
    </row>
    <row r="59" spans="1:117" s="3" customFormat="1" ht="32.1" hidden="1" customHeight="1">
      <c r="A59" s="85" t="s">
        <v>181</v>
      </c>
      <c r="B59" s="52"/>
      <c r="C59" s="52"/>
      <c r="D59" s="53"/>
      <c r="E59" s="53"/>
      <c r="F59" s="53"/>
      <c r="G59" s="47">
        <v>0</v>
      </c>
      <c r="H59" s="62">
        <v>0</v>
      </c>
      <c r="I59" s="35">
        <f t="shared" si="0"/>
        <v>0</v>
      </c>
      <c r="J59" s="45">
        <v>0</v>
      </c>
      <c r="K59" s="45">
        <v>0</v>
      </c>
      <c r="L59" s="45">
        <v>0</v>
      </c>
      <c r="M59" s="38">
        <f t="array" ref="M59">SUM(ROUND(J59:L59,0))</f>
        <v>0</v>
      </c>
      <c r="N59" s="148"/>
      <c r="O59" s="148"/>
      <c r="P59" s="148"/>
      <c r="Q59" s="148"/>
      <c r="R59" s="111"/>
      <c r="S59" s="111"/>
      <c r="T59" s="111"/>
      <c r="U59" s="111"/>
      <c r="V59" s="111"/>
      <c r="W59" s="111"/>
      <c r="X59" s="111"/>
      <c r="Y59" s="111"/>
      <c r="Z59" s="111"/>
      <c r="AA59" s="111"/>
      <c r="AB59" s="111"/>
      <c r="AC59" s="111"/>
      <c r="AD59" s="111"/>
      <c r="AE59" s="111"/>
      <c r="AF59" s="111"/>
      <c r="AG59" s="111"/>
      <c r="AH59" s="111"/>
      <c r="AI59" s="111"/>
      <c r="AJ59" s="111"/>
      <c r="AK59" s="111"/>
      <c r="AL59" s="111"/>
      <c r="AM59" s="111"/>
      <c r="AN59" s="111"/>
      <c r="AO59" s="111"/>
      <c r="AP59" s="111"/>
      <c r="AQ59" s="111"/>
      <c r="AR59" s="111"/>
      <c r="AS59" s="111"/>
      <c r="AT59" s="111"/>
      <c r="AU59" s="111"/>
      <c r="AV59" s="111"/>
      <c r="AW59" s="111"/>
      <c r="AX59" s="111"/>
      <c r="AY59" s="111"/>
      <c r="AZ59" s="111"/>
      <c r="BA59" s="111"/>
      <c r="BB59" s="111"/>
      <c r="BC59" s="111"/>
      <c r="BD59" s="111"/>
      <c r="BE59" s="111"/>
      <c r="BF59" s="111"/>
      <c r="BG59" s="111"/>
      <c r="BH59" s="111"/>
      <c r="BI59" s="111"/>
      <c r="BJ59" s="111"/>
      <c r="BK59" s="111"/>
      <c r="BL59" s="111"/>
      <c r="BM59" s="111"/>
      <c r="BN59" s="111"/>
      <c r="BO59" s="111"/>
      <c r="BP59" s="111"/>
      <c r="BQ59" s="111"/>
      <c r="BR59" s="111"/>
      <c r="BS59" s="111"/>
      <c r="BT59" s="111"/>
      <c r="BU59" s="111"/>
      <c r="BV59" s="111"/>
      <c r="BW59" s="111"/>
      <c r="BX59" s="111"/>
      <c r="BY59" s="111"/>
      <c r="BZ59" s="111"/>
      <c r="CA59" s="111"/>
      <c r="CB59" s="111"/>
      <c r="CC59" s="111"/>
      <c r="CD59" s="111"/>
      <c r="CE59" s="111"/>
      <c r="CF59" s="111"/>
      <c r="CG59" s="111"/>
      <c r="CH59" s="111"/>
      <c r="CI59" s="111"/>
      <c r="CJ59" s="111"/>
      <c r="CK59" s="111"/>
      <c r="CL59" s="111"/>
      <c r="CM59" s="111"/>
      <c r="CN59" s="111"/>
      <c r="CO59" s="111"/>
      <c r="CP59" s="111"/>
      <c r="CQ59" s="111"/>
      <c r="CR59" s="111"/>
      <c r="CS59" s="111"/>
      <c r="CT59" s="111"/>
      <c r="CU59" s="111"/>
      <c r="CV59" s="111"/>
      <c r="CW59" s="111"/>
      <c r="CX59" s="111"/>
      <c r="CY59" s="111"/>
      <c r="CZ59" s="111"/>
      <c r="DA59" s="111"/>
      <c r="DB59" s="111"/>
      <c r="DC59" s="111"/>
      <c r="DD59" s="111"/>
      <c r="DE59" s="111"/>
      <c r="DF59" s="111"/>
      <c r="DG59" s="111"/>
      <c r="DH59" s="111"/>
      <c r="DI59" s="111"/>
      <c r="DJ59" s="111"/>
      <c r="DK59" s="111"/>
      <c r="DL59" s="111"/>
      <c r="DM59" s="111"/>
    </row>
    <row r="60" spans="1:117" s="3" customFormat="1" ht="32.1" hidden="1" customHeight="1">
      <c r="A60" s="85" t="s">
        <v>182</v>
      </c>
      <c r="B60" s="52"/>
      <c r="C60" s="52"/>
      <c r="D60" s="53"/>
      <c r="E60" s="53"/>
      <c r="F60" s="53"/>
      <c r="G60" s="47">
        <v>0</v>
      </c>
      <c r="H60" s="62">
        <v>0</v>
      </c>
      <c r="I60" s="35">
        <f t="shared" si="0"/>
        <v>0</v>
      </c>
      <c r="J60" s="45">
        <v>0</v>
      </c>
      <c r="K60" s="45">
        <v>0</v>
      </c>
      <c r="L60" s="45">
        <v>0</v>
      </c>
      <c r="M60" s="38">
        <f t="array" ref="M60">SUM(ROUND(J60:L60,0))</f>
        <v>0</v>
      </c>
      <c r="N60" s="148"/>
      <c r="O60" s="148"/>
      <c r="P60" s="148"/>
      <c r="Q60" s="148"/>
      <c r="R60" s="111"/>
      <c r="S60" s="111"/>
      <c r="T60" s="111"/>
      <c r="U60" s="111"/>
      <c r="V60" s="111"/>
      <c r="W60" s="111"/>
      <c r="X60" s="111"/>
      <c r="Y60" s="111"/>
      <c r="Z60" s="111"/>
      <c r="AA60" s="111"/>
      <c r="AB60" s="111"/>
      <c r="AC60" s="111"/>
      <c r="AD60" s="111"/>
      <c r="AE60" s="111"/>
      <c r="AF60" s="111"/>
      <c r="AG60" s="111"/>
      <c r="AH60" s="111"/>
      <c r="AI60" s="111"/>
      <c r="AJ60" s="111"/>
      <c r="AK60" s="111"/>
      <c r="AL60" s="111"/>
      <c r="AM60" s="111"/>
      <c r="AN60" s="111"/>
      <c r="AO60" s="111"/>
      <c r="AP60" s="111"/>
      <c r="AQ60" s="111"/>
      <c r="AR60" s="111"/>
      <c r="AS60" s="111"/>
      <c r="AT60" s="111"/>
      <c r="AU60" s="111"/>
      <c r="AV60" s="111"/>
      <c r="AW60" s="111"/>
      <c r="AX60" s="111"/>
      <c r="AY60" s="111"/>
      <c r="AZ60" s="111"/>
      <c r="BA60" s="111"/>
      <c r="BB60" s="111"/>
      <c r="BC60" s="111"/>
      <c r="BD60" s="111"/>
      <c r="BE60" s="111"/>
      <c r="BF60" s="111"/>
      <c r="BG60" s="111"/>
      <c r="BH60" s="111"/>
      <c r="BI60" s="111"/>
      <c r="BJ60" s="111"/>
      <c r="BK60" s="111"/>
      <c r="BL60" s="111"/>
      <c r="BM60" s="111"/>
      <c r="BN60" s="111"/>
      <c r="BO60" s="111"/>
      <c r="BP60" s="111"/>
      <c r="BQ60" s="111"/>
      <c r="BR60" s="111"/>
      <c r="BS60" s="111"/>
      <c r="BT60" s="111"/>
      <c r="BU60" s="111"/>
      <c r="BV60" s="111"/>
      <c r="BW60" s="111"/>
      <c r="BX60" s="111"/>
      <c r="BY60" s="111"/>
      <c r="BZ60" s="111"/>
      <c r="CA60" s="111"/>
      <c r="CB60" s="111"/>
      <c r="CC60" s="111"/>
      <c r="CD60" s="111"/>
      <c r="CE60" s="111"/>
      <c r="CF60" s="111"/>
      <c r="CG60" s="111"/>
      <c r="CH60" s="111"/>
      <c r="CI60" s="111"/>
      <c r="CJ60" s="111"/>
      <c r="CK60" s="111"/>
      <c r="CL60" s="111"/>
      <c r="CM60" s="111"/>
      <c r="CN60" s="111"/>
      <c r="CO60" s="111"/>
      <c r="CP60" s="111"/>
      <c r="CQ60" s="111"/>
      <c r="CR60" s="111"/>
      <c r="CS60" s="111"/>
      <c r="CT60" s="111"/>
      <c r="CU60" s="111"/>
      <c r="CV60" s="111"/>
      <c r="CW60" s="111"/>
      <c r="CX60" s="111"/>
      <c r="CY60" s="111"/>
      <c r="CZ60" s="111"/>
      <c r="DA60" s="111"/>
      <c r="DB60" s="111"/>
      <c r="DC60" s="111"/>
      <c r="DD60" s="111"/>
      <c r="DE60" s="111"/>
      <c r="DF60" s="111"/>
      <c r="DG60" s="111"/>
      <c r="DH60" s="111"/>
      <c r="DI60" s="111"/>
      <c r="DJ60" s="111"/>
      <c r="DK60" s="111"/>
      <c r="DL60" s="111"/>
      <c r="DM60" s="111"/>
    </row>
    <row r="61" spans="1:117" s="3" customFormat="1" ht="32.1" hidden="1" customHeight="1">
      <c r="A61" s="85" t="s">
        <v>183</v>
      </c>
      <c r="B61" s="52"/>
      <c r="C61" s="52"/>
      <c r="D61" s="53"/>
      <c r="E61" s="53"/>
      <c r="F61" s="53"/>
      <c r="G61" s="47">
        <v>0</v>
      </c>
      <c r="H61" s="62">
        <v>0</v>
      </c>
      <c r="I61" s="35">
        <f t="shared" si="0"/>
        <v>0</v>
      </c>
      <c r="J61" s="45">
        <v>0</v>
      </c>
      <c r="K61" s="45">
        <v>0</v>
      </c>
      <c r="L61" s="45">
        <v>0</v>
      </c>
      <c r="M61" s="38">
        <f t="array" ref="M61">SUM(ROUND(J61:L61,0))</f>
        <v>0</v>
      </c>
      <c r="N61" s="148"/>
      <c r="O61" s="148"/>
      <c r="P61" s="148"/>
      <c r="Q61" s="148"/>
      <c r="R61" s="111"/>
      <c r="S61" s="111"/>
      <c r="T61" s="111"/>
      <c r="U61" s="111"/>
      <c r="V61" s="111"/>
      <c r="W61" s="111"/>
      <c r="X61" s="111"/>
      <c r="Y61" s="111"/>
      <c r="Z61" s="111"/>
      <c r="AA61" s="111"/>
      <c r="AB61" s="111"/>
      <c r="AC61" s="111"/>
      <c r="AD61" s="111"/>
      <c r="AE61" s="111"/>
      <c r="AF61" s="111"/>
      <c r="AG61" s="111"/>
      <c r="AH61" s="111"/>
      <c r="AI61" s="111"/>
      <c r="AJ61" s="111"/>
      <c r="AK61" s="111"/>
      <c r="AL61" s="111"/>
      <c r="AM61" s="111"/>
      <c r="AN61" s="111"/>
      <c r="AO61" s="111"/>
      <c r="AP61" s="111"/>
      <c r="AQ61" s="111"/>
      <c r="AR61" s="111"/>
      <c r="AS61" s="111"/>
      <c r="AT61" s="111"/>
      <c r="AU61" s="111"/>
      <c r="AV61" s="111"/>
      <c r="AW61" s="111"/>
      <c r="AX61" s="111"/>
      <c r="AY61" s="111"/>
      <c r="AZ61" s="111"/>
      <c r="BA61" s="111"/>
      <c r="BB61" s="111"/>
      <c r="BC61" s="111"/>
      <c r="BD61" s="111"/>
      <c r="BE61" s="111"/>
      <c r="BF61" s="111"/>
      <c r="BG61" s="111"/>
      <c r="BH61" s="111"/>
      <c r="BI61" s="111"/>
      <c r="BJ61" s="111"/>
      <c r="BK61" s="111"/>
      <c r="BL61" s="111"/>
      <c r="BM61" s="111"/>
      <c r="BN61" s="111"/>
      <c r="BO61" s="111"/>
      <c r="BP61" s="111"/>
      <c r="BQ61" s="111"/>
      <c r="BR61" s="111"/>
      <c r="BS61" s="111"/>
      <c r="BT61" s="111"/>
      <c r="BU61" s="111"/>
      <c r="BV61" s="111"/>
      <c r="BW61" s="111"/>
      <c r="BX61" s="111"/>
      <c r="BY61" s="111"/>
      <c r="BZ61" s="111"/>
      <c r="CA61" s="111"/>
      <c r="CB61" s="111"/>
      <c r="CC61" s="111"/>
      <c r="CD61" s="111"/>
      <c r="CE61" s="111"/>
      <c r="CF61" s="111"/>
      <c r="CG61" s="111"/>
      <c r="CH61" s="111"/>
      <c r="CI61" s="111"/>
      <c r="CJ61" s="111"/>
      <c r="CK61" s="111"/>
      <c r="CL61" s="111"/>
      <c r="CM61" s="111"/>
      <c r="CN61" s="111"/>
      <c r="CO61" s="111"/>
      <c r="CP61" s="111"/>
      <c r="CQ61" s="111"/>
      <c r="CR61" s="111"/>
      <c r="CS61" s="111"/>
      <c r="CT61" s="111"/>
      <c r="CU61" s="111"/>
      <c r="CV61" s="111"/>
      <c r="CW61" s="111"/>
      <c r="CX61" s="111"/>
      <c r="CY61" s="111"/>
      <c r="CZ61" s="111"/>
      <c r="DA61" s="111"/>
      <c r="DB61" s="111"/>
      <c r="DC61" s="111"/>
      <c r="DD61" s="111"/>
      <c r="DE61" s="111"/>
      <c r="DF61" s="111"/>
      <c r="DG61" s="111"/>
      <c r="DH61" s="111"/>
      <c r="DI61" s="111"/>
      <c r="DJ61" s="111"/>
      <c r="DK61" s="111"/>
      <c r="DL61" s="111"/>
      <c r="DM61" s="111"/>
    </row>
    <row r="62" spans="1:117" s="3" customFormat="1" ht="32.1" hidden="1" customHeight="1">
      <c r="A62" s="85" t="s">
        <v>184</v>
      </c>
      <c r="B62" s="52"/>
      <c r="C62" s="52"/>
      <c r="D62" s="53"/>
      <c r="E62" s="53"/>
      <c r="F62" s="53"/>
      <c r="G62" s="47">
        <v>0</v>
      </c>
      <c r="H62" s="62">
        <v>0</v>
      </c>
      <c r="I62" s="35">
        <f t="shared" si="0"/>
        <v>0</v>
      </c>
      <c r="J62" s="45">
        <v>0</v>
      </c>
      <c r="K62" s="45">
        <v>0</v>
      </c>
      <c r="L62" s="45">
        <v>0</v>
      </c>
      <c r="M62" s="38">
        <f t="array" ref="M62">SUM(ROUND(J62:L62,0))</f>
        <v>0</v>
      </c>
      <c r="N62" s="148"/>
      <c r="O62" s="148"/>
      <c r="P62" s="148"/>
      <c r="Q62" s="148"/>
      <c r="R62" s="111"/>
      <c r="S62" s="111"/>
      <c r="T62" s="111"/>
      <c r="U62" s="111"/>
      <c r="V62" s="111"/>
      <c r="W62" s="111"/>
      <c r="X62" s="111"/>
      <c r="Y62" s="111"/>
      <c r="Z62" s="111"/>
      <c r="AA62" s="111"/>
      <c r="AB62" s="111"/>
      <c r="AC62" s="111"/>
      <c r="AD62" s="111"/>
      <c r="AE62" s="111"/>
      <c r="AF62" s="111"/>
      <c r="AG62" s="111"/>
      <c r="AH62" s="111"/>
      <c r="AI62" s="111"/>
      <c r="AJ62" s="111"/>
      <c r="AK62" s="111"/>
      <c r="AL62" s="111"/>
      <c r="AM62" s="111"/>
      <c r="AN62" s="111"/>
      <c r="AO62" s="111"/>
      <c r="AP62" s="111"/>
      <c r="AQ62" s="111"/>
      <c r="AR62" s="111"/>
      <c r="AS62" s="111"/>
      <c r="AT62" s="111"/>
      <c r="AU62" s="111"/>
      <c r="AV62" s="111"/>
      <c r="AW62" s="111"/>
      <c r="AX62" s="111"/>
      <c r="AY62" s="111"/>
      <c r="AZ62" s="111"/>
      <c r="BA62" s="111"/>
      <c r="BB62" s="111"/>
      <c r="BC62" s="111"/>
      <c r="BD62" s="111"/>
      <c r="BE62" s="111"/>
      <c r="BF62" s="111"/>
      <c r="BG62" s="111"/>
      <c r="BH62" s="111"/>
      <c r="BI62" s="111"/>
      <c r="BJ62" s="111"/>
      <c r="BK62" s="111"/>
      <c r="BL62" s="111"/>
      <c r="BM62" s="111"/>
      <c r="BN62" s="111"/>
      <c r="BO62" s="111"/>
      <c r="BP62" s="111"/>
      <c r="BQ62" s="111"/>
      <c r="BR62" s="111"/>
      <c r="BS62" s="111"/>
      <c r="BT62" s="111"/>
      <c r="BU62" s="111"/>
      <c r="BV62" s="111"/>
      <c r="BW62" s="111"/>
      <c r="BX62" s="111"/>
      <c r="BY62" s="111"/>
      <c r="BZ62" s="111"/>
      <c r="CA62" s="111"/>
      <c r="CB62" s="111"/>
      <c r="CC62" s="111"/>
      <c r="CD62" s="111"/>
      <c r="CE62" s="111"/>
      <c r="CF62" s="111"/>
      <c r="CG62" s="111"/>
      <c r="CH62" s="111"/>
      <c r="CI62" s="111"/>
      <c r="CJ62" s="111"/>
      <c r="CK62" s="111"/>
      <c r="CL62" s="111"/>
      <c r="CM62" s="111"/>
      <c r="CN62" s="111"/>
      <c r="CO62" s="111"/>
      <c r="CP62" s="111"/>
      <c r="CQ62" s="111"/>
      <c r="CR62" s="111"/>
      <c r="CS62" s="111"/>
      <c r="CT62" s="111"/>
      <c r="CU62" s="111"/>
      <c r="CV62" s="111"/>
      <c r="CW62" s="111"/>
      <c r="CX62" s="111"/>
      <c r="CY62" s="111"/>
      <c r="CZ62" s="111"/>
      <c r="DA62" s="111"/>
      <c r="DB62" s="111"/>
      <c r="DC62" s="111"/>
      <c r="DD62" s="111"/>
      <c r="DE62" s="111"/>
      <c r="DF62" s="111"/>
      <c r="DG62" s="111"/>
      <c r="DH62" s="111"/>
      <c r="DI62" s="111"/>
      <c r="DJ62" s="111"/>
      <c r="DK62" s="111"/>
      <c r="DL62" s="111"/>
      <c r="DM62" s="111"/>
    </row>
    <row r="63" spans="1:117" s="3" customFormat="1" ht="32.1" hidden="1" customHeight="1">
      <c r="A63" s="85" t="s">
        <v>185</v>
      </c>
      <c r="B63" s="52"/>
      <c r="C63" s="52"/>
      <c r="D63" s="53"/>
      <c r="E63" s="53"/>
      <c r="F63" s="53"/>
      <c r="G63" s="47">
        <v>0</v>
      </c>
      <c r="H63" s="62">
        <v>0</v>
      </c>
      <c r="I63" s="35">
        <f t="shared" si="0"/>
        <v>0</v>
      </c>
      <c r="J63" s="45">
        <v>0</v>
      </c>
      <c r="K63" s="45">
        <v>0</v>
      </c>
      <c r="L63" s="45">
        <v>0</v>
      </c>
      <c r="M63" s="38">
        <f t="array" ref="M63">SUM(ROUND(J63:L63,0))</f>
        <v>0</v>
      </c>
      <c r="N63" s="148"/>
      <c r="O63" s="148"/>
      <c r="P63" s="148"/>
      <c r="Q63" s="148"/>
      <c r="R63" s="111"/>
      <c r="S63" s="111"/>
      <c r="T63" s="111"/>
      <c r="U63" s="111"/>
      <c r="V63" s="111"/>
      <c r="W63" s="111"/>
      <c r="X63" s="111"/>
      <c r="Y63" s="111"/>
      <c r="Z63" s="111"/>
      <c r="AA63" s="111"/>
      <c r="AB63" s="111"/>
      <c r="AC63" s="111"/>
      <c r="AD63" s="111"/>
      <c r="AE63" s="111"/>
      <c r="AF63" s="111"/>
      <c r="AG63" s="111"/>
      <c r="AH63" s="111"/>
      <c r="AI63" s="111"/>
      <c r="AJ63" s="111"/>
      <c r="AK63" s="111"/>
      <c r="AL63" s="111"/>
      <c r="AM63" s="111"/>
      <c r="AN63" s="111"/>
      <c r="AO63" s="111"/>
      <c r="AP63" s="111"/>
      <c r="AQ63" s="111"/>
      <c r="AR63" s="111"/>
      <c r="AS63" s="111"/>
      <c r="AT63" s="111"/>
      <c r="AU63" s="111"/>
      <c r="AV63" s="111"/>
      <c r="AW63" s="111"/>
      <c r="AX63" s="111"/>
      <c r="AY63" s="111"/>
      <c r="AZ63" s="111"/>
      <c r="BA63" s="111"/>
      <c r="BB63" s="111"/>
      <c r="BC63" s="111"/>
      <c r="BD63" s="111"/>
      <c r="BE63" s="111"/>
      <c r="BF63" s="111"/>
      <c r="BG63" s="111"/>
      <c r="BH63" s="111"/>
      <c r="BI63" s="111"/>
      <c r="BJ63" s="111"/>
      <c r="BK63" s="111"/>
      <c r="BL63" s="111"/>
      <c r="BM63" s="111"/>
      <c r="BN63" s="111"/>
      <c r="BO63" s="111"/>
      <c r="BP63" s="111"/>
      <c r="BQ63" s="111"/>
      <c r="BR63" s="111"/>
      <c r="BS63" s="111"/>
      <c r="BT63" s="111"/>
      <c r="BU63" s="111"/>
      <c r="BV63" s="111"/>
      <c r="BW63" s="111"/>
      <c r="BX63" s="111"/>
      <c r="BY63" s="111"/>
      <c r="BZ63" s="111"/>
      <c r="CA63" s="111"/>
      <c r="CB63" s="111"/>
      <c r="CC63" s="111"/>
      <c r="CD63" s="111"/>
      <c r="CE63" s="111"/>
      <c r="CF63" s="111"/>
      <c r="CG63" s="111"/>
      <c r="CH63" s="111"/>
      <c r="CI63" s="111"/>
      <c r="CJ63" s="111"/>
      <c r="CK63" s="111"/>
      <c r="CL63" s="111"/>
      <c r="CM63" s="111"/>
      <c r="CN63" s="111"/>
      <c r="CO63" s="111"/>
      <c r="CP63" s="111"/>
      <c r="CQ63" s="111"/>
      <c r="CR63" s="111"/>
      <c r="CS63" s="111"/>
      <c r="CT63" s="111"/>
      <c r="CU63" s="111"/>
      <c r="CV63" s="111"/>
      <c r="CW63" s="111"/>
      <c r="CX63" s="111"/>
      <c r="CY63" s="111"/>
      <c r="CZ63" s="111"/>
      <c r="DA63" s="111"/>
      <c r="DB63" s="111"/>
      <c r="DC63" s="111"/>
      <c r="DD63" s="111"/>
      <c r="DE63" s="111"/>
      <c r="DF63" s="111"/>
      <c r="DG63" s="111"/>
      <c r="DH63" s="111"/>
      <c r="DI63" s="111"/>
      <c r="DJ63" s="111"/>
      <c r="DK63" s="111"/>
      <c r="DL63" s="111"/>
      <c r="DM63" s="111"/>
    </row>
    <row r="64" spans="1:117" s="3" customFormat="1" ht="32.1" hidden="1" customHeight="1">
      <c r="A64" s="85" t="s">
        <v>186</v>
      </c>
      <c r="B64" s="52"/>
      <c r="C64" s="52"/>
      <c r="D64" s="53"/>
      <c r="E64" s="53"/>
      <c r="F64" s="53"/>
      <c r="G64" s="47">
        <v>0</v>
      </c>
      <c r="H64" s="62">
        <v>0</v>
      </c>
      <c r="I64" s="35">
        <f t="shared" si="0"/>
        <v>0</v>
      </c>
      <c r="J64" s="45">
        <v>0</v>
      </c>
      <c r="K64" s="45">
        <v>0</v>
      </c>
      <c r="L64" s="45">
        <v>0</v>
      </c>
      <c r="M64" s="38">
        <f t="array" ref="M64">SUM(ROUND(J64:L64,0))</f>
        <v>0</v>
      </c>
      <c r="N64" s="148"/>
      <c r="O64" s="148"/>
      <c r="P64" s="148"/>
      <c r="Q64" s="148"/>
      <c r="R64" s="111"/>
      <c r="S64" s="111"/>
      <c r="T64" s="111"/>
      <c r="U64" s="111"/>
      <c r="V64" s="111"/>
      <c r="W64" s="111"/>
      <c r="X64" s="111"/>
      <c r="Y64" s="111"/>
      <c r="Z64" s="111"/>
      <c r="AA64" s="111"/>
      <c r="AB64" s="111"/>
      <c r="AC64" s="111"/>
      <c r="AD64" s="111"/>
      <c r="AE64" s="111"/>
      <c r="AF64" s="111"/>
      <c r="AG64" s="111"/>
      <c r="AH64" s="111"/>
      <c r="AI64" s="111"/>
      <c r="AJ64" s="111"/>
      <c r="AK64" s="111"/>
      <c r="AL64" s="111"/>
      <c r="AM64" s="111"/>
      <c r="AN64" s="111"/>
      <c r="AO64" s="111"/>
      <c r="AP64" s="111"/>
      <c r="AQ64" s="111"/>
      <c r="AR64" s="111"/>
      <c r="AS64" s="111"/>
      <c r="AT64" s="111"/>
      <c r="AU64" s="111"/>
      <c r="AV64" s="111"/>
      <c r="AW64" s="111"/>
      <c r="AX64" s="111"/>
      <c r="AY64" s="111"/>
      <c r="AZ64" s="111"/>
      <c r="BA64" s="111"/>
      <c r="BB64" s="111"/>
      <c r="BC64" s="111"/>
      <c r="BD64" s="111"/>
      <c r="BE64" s="111"/>
      <c r="BF64" s="111"/>
      <c r="BG64" s="111"/>
      <c r="BH64" s="111"/>
      <c r="BI64" s="111"/>
      <c r="BJ64" s="111"/>
      <c r="BK64" s="111"/>
      <c r="BL64" s="111"/>
      <c r="BM64" s="111"/>
      <c r="BN64" s="111"/>
      <c r="BO64" s="111"/>
      <c r="BP64" s="111"/>
      <c r="BQ64" s="111"/>
      <c r="BR64" s="111"/>
      <c r="BS64" s="111"/>
      <c r="BT64" s="111"/>
      <c r="BU64" s="111"/>
      <c r="BV64" s="111"/>
      <c r="BW64" s="111"/>
      <c r="BX64" s="111"/>
      <c r="BY64" s="111"/>
      <c r="BZ64" s="111"/>
      <c r="CA64" s="111"/>
      <c r="CB64" s="111"/>
      <c r="CC64" s="111"/>
      <c r="CD64" s="111"/>
      <c r="CE64" s="111"/>
      <c r="CF64" s="111"/>
      <c r="CG64" s="111"/>
      <c r="CH64" s="111"/>
      <c r="CI64" s="111"/>
      <c r="CJ64" s="111"/>
      <c r="CK64" s="111"/>
      <c r="CL64" s="111"/>
      <c r="CM64" s="111"/>
      <c r="CN64" s="111"/>
      <c r="CO64" s="111"/>
      <c r="CP64" s="111"/>
      <c r="CQ64" s="111"/>
      <c r="CR64" s="111"/>
      <c r="CS64" s="111"/>
      <c r="CT64" s="111"/>
      <c r="CU64" s="111"/>
      <c r="CV64" s="111"/>
      <c r="CW64" s="111"/>
      <c r="CX64" s="111"/>
      <c r="CY64" s="111"/>
      <c r="CZ64" s="111"/>
      <c r="DA64" s="111"/>
      <c r="DB64" s="111"/>
      <c r="DC64" s="111"/>
      <c r="DD64" s="111"/>
      <c r="DE64" s="111"/>
      <c r="DF64" s="111"/>
      <c r="DG64" s="111"/>
      <c r="DH64" s="111"/>
      <c r="DI64" s="111"/>
      <c r="DJ64" s="111"/>
      <c r="DK64" s="111"/>
      <c r="DL64" s="111"/>
      <c r="DM64" s="111"/>
    </row>
    <row r="65" spans="1:117" s="3" customFormat="1" ht="32.1" hidden="1" customHeight="1">
      <c r="A65" s="85" t="s">
        <v>187</v>
      </c>
      <c r="B65" s="52"/>
      <c r="C65" s="52"/>
      <c r="D65" s="53"/>
      <c r="E65" s="53"/>
      <c r="F65" s="53"/>
      <c r="G65" s="47">
        <v>0</v>
      </c>
      <c r="H65" s="62">
        <v>0</v>
      </c>
      <c r="I65" s="35">
        <f t="shared" si="0"/>
        <v>0</v>
      </c>
      <c r="J65" s="45">
        <v>0</v>
      </c>
      <c r="K65" s="45">
        <v>0</v>
      </c>
      <c r="L65" s="45">
        <v>0</v>
      </c>
      <c r="M65" s="38">
        <f t="array" ref="M65">SUM(ROUND(J65:L65,0))</f>
        <v>0</v>
      </c>
      <c r="N65" s="148"/>
      <c r="O65" s="148"/>
      <c r="P65" s="148"/>
      <c r="Q65" s="148"/>
      <c r="R65" s="111"/>
      <c r="S65" s="111"/>
      <c r="T65" s="111"/>
      <c r="U65" s="111"/>
      <c r="V65" s="111"/>
      <c r="W65" s="111"/>
      <c r="X65" s="111"/>
      <c r="Y65" s="111"/>
      <c r="Z65" s="111"/>
      <c r="AA65" s="111"/>
      <c r="AB65" s="111"/>
      <c r="AC65" s="111"/>
      <c r="AD65" s="111"/>
      <c r="AE65" s="111"/>
      <c r="AF65" s="111"/>
      <c r="AG65" s="111"/>
      <c r="AH65" s="111"/>
      <c r="AI65" s="111"/>
      <c r="AJ65" s="111"/>
      <c r="AK65" s="111"/>
      <c r="AL65" s="111"/>
      <c r="AM65" s="111"/>
      <c r="AN65" s="111"/>
      <c r="AO65" s="111"/>
      <c r="AP65" s="111"/>
      <c r="AQ65" s="111"/>
      <c r="AR65" s="111"/>
      <c r="AS65" s="111"/>
      <c r="AT65" s="111"/>
      <c r="AU65" s="111"/>
      <c r="AV65" s="111"/>
      <c r="AW65" s="111"/>
      <c r="AX65" s="111"/>
      <c r="AY65" s="111"/>
      <c r="AZ65" s="111"/>
      <c r="BA65" s="111"/>
      <c r="BB65" s="111"/>
      <c r="BC65" s="111"/>
      <c r="BD65" s="111"/>
      <c r="BE65" s="111"/>
      <c r="BF65" s="111"/>
      <c r="BG65" s="111"/>
      <c r="BH65" s="111"/>
      <c r="BI65" s="111"/>
      <c r="BJ65" s="111"/>
      <c r="BK65" s="111"/>
      <c r="BL65" s="111"/>
      <c r="BM65" s="111"/>
      <c r="BN65" s="111"/>
      <c r="BO65" s="111"/>
      <c r="BP65" s="111"/>
      <c r="BQ65" s="111"/>
      <c r="BR65" s="111"/>
      <c r="BS65" s="111"/>
      <c r="BT65" s="111"/>
      <c r="BU65" s="111"/>
      <c r="BV65" s="111"/>
      <c r="BW65" s="111"/>
      <c r="BX65" s="111"/>
      <c r="BY65" s="111"/>
      <c r="BZ65" s="111"/>
      <c r="CA65" s="111"/>
      <c r="CB65" s="111"/>
      <c r="CC65" s="111"/>
      <c r="CD65" s="111"/>
      <c r="CE65" s="111"/>
      <c r="CF65" s="111"/>
      <c r="CG65" s="111"/>
      <c r="CH65" s="111"/>
      <c r="CI65" s="111"/>
      <c r="CJ65" s="111"/>
      <c r="CK65" s="111"/>
      <c r="CL65" s="111"/>
      <c r="CM65" s="111"/>
      <c r="CN65" s="111"/>
      <c r="CO65" s="111"/>
      <c r="CP65" s="111"/>
      <c r="CQ65" s="111"/>
      <c r="CR65" s="111"/>
      <c r="CS65" s="111"/>
      <c r="CT65" s="111"/>
      <c r="CU65" s="111"/>
      <c r="CV65" s="111"/>
      <c r="CW65" s="111"/>
      <c r="CX65" s="111"/>
      <c r="CY65" s="111"/>
      <c r="CZ65" s="111"/>
      <c r="DA65" s="111"/>
      <c r="DB65" s="111"/>
      <c r="DC65" s="111"/>
      <c r="DD65" s="111"/>
      <c r="DE65" s="111"/>
      <c r="DF65" s="111"/>
      <c r="DG65" s="111"/>
      <c r="DH65" s="111"/>
      <c r="DI65" s="111"/>
      <c r="DJ65" s="111"/>
      <c r="DK65" s="111"/>
      <c r="DL65" s="111"/>
      <c r="DM65" s="111"/>
    </row>
    <row r="66" spans="1:117" s="3" customFormat="1" ht="32.1" hidden="1" customHeight="1">
      <c r="A66" s="85" t="s">
        <v>188</v>
      </c>
      <c r="B66" s="52"/>
      <c r="C66" s="52"/>
      <c r="D66" s="53"/>
      <c r="E66" s="53"/>
      <c r="F66" s="53"/>
      <c r="G66" s="47">
        <v>0</v>
      </c>
      <c r="H66" s="62">
        <v>0</v>
      </c>
      <c r="I66" s="35">
        <f t="shared" si="0"/>
        <v>0</v>
      </c>
      <c r="J66" s="45">
        <v>0</v>
      </c>
      <c r="K66" s="45">
        <v>0</v>
      </c>
      <c r="L66" s="45">
        <v>0</v>
      </c>
      <c r="M66" s="38">
        <f t="array" ref="M66">SUM(ROUND(J66:L66,0))</f>
        <v>0</v>
      </c>
      <c r="N66" s="148"/>
      <c r="O66" s="148"/>
      <c r="P66" s="148"/>
      <c r="Q66" s="148"/>
      <c r="R66" s="111"/>
      <c r="S66" s="111"/>
      <c r="T66" s="111"/>
      <c r="U66" s="111"/>
      <c r="V66" s="111"/>
      <c r="W66" s="111"/>
      <c r="X66" s="111"/>
      <c r="Y66" s="111"/>
      <c r="Z66" s="111"/>
      <c r="AA66" s="111"/>
      <c r="AB66" s="111"/>
      <c r="AC66" s="111"/>
      <c r="AD66" s="111"/>
      <c r="AE66" s="111"/>
      <c r="AF66" s="111"/>
      <c r="AG66" s="111"/>
      <c r="AH66" s="111"/>
      <c r="AI66" s="111"/>
      <c r="AJ66" s="111"/>
      <c r="AK66" s="111"/>
      <c r="AL66" s="111"/>
      <c r="AM66" s="111"/>
      <c r="AN66" s="111"/>
      <c r="AO66" s="111"/>
      <c r="AP66" s="111"/>
      <c r="AQ66" s="111"/>
      <c r="AR66" s="111"/>
      <c r="AS66" s="111"/>
      <c r="AT66" s="111"/>
      <c r="AU66" s="111"/>
      <c r="AV66" s="111"/>
      <c r="AW66" s="111"/>
      <c r="AX66" s="111"/>
      <c r="AY66" s="111"/>
      <c r="AZ66" s="111"/>
      <c r="BA66" s="111"/>
      <c r="BB66" s="111"/>
      <c r="BC66" s="111"/>
      <c r="BD66" s="111"/>
      <c r="BE66" s="111"/>
      <c r="BF66" s="111"/>
      <c r="BG66" s="111"/>
      <c r="BH66" s="111"/>
      <c r="BI66" s="111"/>
      <c r="BJ66" s="111"/>
      <c r="BK66" s="111"/>
      <c r="BL66" s="111"/>
      <c r="BM66" s="111"/>
      <c r="BN66" s="111"/>
      <c r="BO66" s="111"/>
      <c r="BP66" s="111"/>
      <c r="BQ66" s="111"/>
      <c r="BR66" s="111"/>
      <c r="BS66" s="111"/>
      <c r="BT66" s="111"/>
      <c r="BU66" s="111"/>
      <c r="BV66" s="111"/>
      <c r="BW66" s="111"/>
      <c r="BX66" s="111"/>
      <c r="BY66" s="111"/>
      <c r="BZ66" s="111"/>
      <c r="CA66" s="111"/>
      <c r="CB66" s="111"/>
      <c r="CC66" s="111"/>
      <c r="CD66" s="111"/>
      <c r="CE66" s="111"/>
      <c r="CF66" s="111"/>
      <c r="CG66" s="111"/>
      <c r="CH66" s="111"/>
      <c r="CI66" s="111"/>
      <c r="CJ66" s="111"/>
      <c r="CK66" s="111"/>
      <c r="CL66" s="111"/>
      <c r="CM66" s="111"/>
      <c r="CN66" s="111"/>
      <c r="CO66" s="111"/>
      <c r="CP66" s="111"/>
      <c r="CQ66" s="111"/>
      <c r="CR66" s="111"/>
      <c r="CS66" s="111"/>
      <c r="CT66" s="111"/>
      <c r="CU66" s="111"/>
      <c r="CV66" s="111"/>
      <c r="CW66" s="111"/>
      <c r="CX66" s="111"/>
      <c r="CY66" s="111"/>
      <c r="CZ66" s="111"/>
      <c r="DA66" s="111"/>
      <c r="DB66" s="111"/>
      <c r="DC66" s="111"/>
      <c r="DD66" s="111"/>
      <c r="DE66" s="111"/>
      <c r="DF66" s="111"/>
      <c r="DG66" s="111"/>
      <c r="DH66" s="111"/>
      <c r="DI66" s="111"/>
      <c r="DJ66" s="111"/>
      <c r="DK66" s="111"/>
      <c r="DL66" s="111"/>
      <c r="DM66" s="111"/>
    </row>
    <row r="67" spans="1:117" s="3" customFormat="1" ht="32.1" hidden="1" customHeight="1">
      <c r="A67" s="85" t="s">
        <v>189</v>
      </c>
      <c r="B67" s="52"/>
      <c r="C67" s="52"/>
      <c r="D67" s="53"/>
      <c r="E67" s="53"/>
      <c r="F67" s="53"/>
      <c r="G67" s="47">
        <v>0</v>
      </c>
      <c r="H67" s="62">
        <v>0</v>
      </c>
      <c r="I67" s="35">
        <f t="shared" si="0"/>
        <v>0</v>
      </c>
      <c r="J67" s="45">
        <v>0</v>
      </c>
      <c r="K67" s="45">
        <v>0</v>
      </c>
      <c r="L67" s="45">
        <v>0</v>
      </c>
      <c r="M67" s="38">
        <f t="array" ref="M67">SUM(ROUND(J67:L67,0))</f>
        <v>0</v>
      </c>
      <c r="N67" s="148"/>
      <c r="O67" s="148"/>
      <c r="P67" s="148"/>
      <c r="Q67" s="148"/>
      <c r="R67" s="111"/>
      <c r="S67" s="111"/>
      <c r="T67" s="111"/>
      <c r="U67" s="111"/>
      <c r="V67" s="111"/>
      <c r="W67" s="111"/>
      <c r="X67" s="111"/>
      <c r="Y67" s="111"/>
      <c r="Z67" s="111"/>
      <c r="AA67" s="111"/>
      <c r="AB67" s="111"/>
      <c r="AC67" s="111"/>
      <c r="AD67" s="111"/>
      <c r="AE67" s="111"/>
      <c r="AF67" s="111"/>
      <c r="AG67" s="111"/>
      <c r="AH67" s="111"/>
      <c r="AI67" s="111"/>
      <c r="AJ67" s="111"/>
      <c r="AK67" s="111"/>
      <c r="AL67" s="111"/>
      <c r="AM67" s="111"/>
      <c r="AN67" s="111"/>
      <c r="AO67" s="111"/>
      <c r="AP67" s="111"/>
      <c r="AQ67" s="111"/>
      <c r="AR67" s="111"/>
      <c r="AS67" s="111"/>
      <c r="AT67" s="111"/>
      <c r="AU67" s="111"/>
      <c r="AV67" s="111"/>
      <c r="AW67" s="111"/>
      <c r="AX67" s="111"/>
      <c r="AY67" s="111"/>
      <c r="AZ67" s="111"/>
      <c r="BA67" s="111"/>
      <c r="BB67" s="111"/>
      <c r="BC67" s="111"/>
      <c r="BD67" s="111"/>
      <c r="BE67" s="111"/>
      <c r="BF67" s="111"/>
      <c r="BG67" s="111"/>
      <c r="BH67" s="111"/>
      <c r="BI67" s="111"/>
      <c r="BJ67" s="111"/>
      <c r="BK67" s="111"/>
      <c r="BL67" s="111"/>
      <c r="BM67" s="111"/>
      <c r="BN67" s="111"/>
      <c r="BO67" s="111"/>
      <c r="BP67" s="111"/>
      <c r="BQ67" s="111"/>
      <c r="BR67" s="111"/>
      <c r="BS67" s="111"/>
      <c r="BT67" s="111"/>
      <c r="BU67" s="111"/>
      <c r="BV67" s="111"/>
      <c r="BW67" s="111"/>
      <c r="BX67" s="111"/>
      <c r="BY67" s="111"/>
      <c r="BZ67" s="111"/>
      <c r="CA67" s="111"/>
      <c r="CB67" s="111"/>
      <c r="CC67" s="111"/>
      <c r="CD67" s="111"/>
      <c r="CE67" s="111"/>
      <c r="CF67" s="111"/>
      <c r="CG67" s="111"/>
      <c r="CH67" s="111"/>
      <c r="CI67" s="111"/>
      <c r="CJ67" s="111"/>
      <c r="CK67" s="111"/>
      <c r="CL67" s="111"/>
      <c r="CM67" s="111"/>
      <c r="CN67" s="111"/>
      <c r="CO67" s="111"/>
      <c r="CP67" s="111"/>
      <c r="CQ67" s="111"/>
      <c r="CR67" s="111"/>
      <c r="CS67" s="111"/>
      <c r="CT67" s="111"/>
      <c r="CU67" s="111"/>
      <c r="CV67" s="111"/>
      <c r="CW67" s="111"/>
      <c r="CX67" s="111"/>
      <c r="CY67" s="111"/>
      <c r="CZ67" s="111"/>
      <c r="DA67" s="111"/>
      <c r="DB67" s="111"/>
      <c r="DC67" s="111"/>
      <c r="DD67" s="111"/>
      <c r="DE67" s="111"/>
      <c r="DF67" s="111"/>
      <c r="DG67" s="111"/>
      <c r="DH67" s="111"/>
      <c r="DI67" s="111"/>
      <c r="DJ67" s="111"/>
      <c r="DK67" s="111"/>
      <c r="DL67" s="111"/>
      <c r="DM67" s="111"/>
    </row>
    <row r="68" spans="1:117" s="3" customFormat="1" ht="32.1" hidden="1" customHeight="1">
      <c r="A68" s="85" t="s">
        <v>190</v>
      </c>
      <c r="B68" s="52"/>
      <c r="C68" s="52"/>
      <c r="D68" s="53"/>
      <c r="E68" s="53"/>
      <c r="F68" s="53"/>
      <c r="G68" s="47">
        <v>0</v>
      </c>
      <c r="H68" s="62">
        <v>0</v>
      </c>
      <c r="I68" s="35">
        <f t="shared" si="0"/>
        <v>0</v>
      </c>
      <c r="J68" s="45">
        <v>0</v>
      </c>
      <c r="K68" s="45">
        <v>0</v>
      </c>
      <c r="L68" s="45">
        <v>0</v>
      </c>
      <c r="M68" s="38">
        <f t="array" ref="M68">SUM(ROUND(J68:L68,0))</f>
        <v>0</v>
      </c>
      <c r="N68" s="148"/>
      <c r="O68" s="148"/>
      <c r="P68" s="148"/>
      <c r="Q68" s="148"/>
      <c r="R68" s="111"/>
      <c r="S68" s="111"/>
      <c r="T68" s="111"/>
      <c r="U68" s="111"/>
      <c r="V68" s="111"/>
      <c r="W68" s="111"/>
      <c r="X68" s="111"/>
      <c r="Y68" s="111"/>
      <c r="Z68" s="111"/>
      <c r="AA68" s="111"/>
      <c r="AB68" s="111"/>
      <c r="AC68" s="111"/>
      <c r="AD68" s="111"/>
      <c r="AE68" s="111"/>
      <c r="AF68" s="111"/>
      <c r="AG68" s="111"/>
      <c r="AH68" s="111"/>
      <c r="AI68" s="111"/>
      <c r="AJ68" s="111"/>
      <c r="AK68" s="111"/>
      <c r="AL68" s="111"/>
      <c r="AM68" s="111"/>
      <c r="AN68" s="111"/>
      <c r="AO68" s="111"/>
      <c r="AP68" s="111"/>
      <c r="AQ68" s="111"/>
      <c r="AR68" s="111"/>
      <c r="AS68" s="111"/>
      <c r="AT68" s="111"/>
      <c r="AU68" s="111"/>
      <c r="AV68" s="111"/>
      <c r="AW68" s="111"/>
      <c r="AX68" s="111"/>
      <c r="AY68" s="111"/>
      <c r="AZ68" s="111"/>
      <c r="BA68" s="111"/>
      <c r="BB68" s="111"/>
      <c r="BC68" s="111"/>
      <c r="BD68" s="111"/>
      <c r="BE68" s="111"/>
      <c r="BF68" s="111"/>
      <c r="BG68" s="111"/>
      <c r="BH68" s="111"/>
      <c r="BI68" s="111"/>
      <c r="BJ68" s="111"/>
      <c r="BK68" s="111"/>
      <c r="BL68" s="111"/>
      <c r="BM68" s="111"/>
      <c r="BN68" s="111"/>
      <c r="BO68" s="111"/>
      <c r="BP68" s="111"/>
      <c r="BQ68" s="111"/>
      <c r="BR68" s="111"/>
      <c r="BS68" s="111"/>
      <c r="BT68" s="111"/>
      <c r="BU68" s="111"/>
      <c r="BV68" s="111"/>
      <c r="BW68" s="111"/>
      <c r="BX68" s="111"/>
      <c r="BY68" s="111"/>
      <c r="BZ68" s="111"/>
      <c r="CA68" s="111"/>
      <c r="CB68" s="111"/>
      <c r="CC68" s="111"/>
      <c r="CD68" s="111"/>
      <c r="CE68" s="111"/>
      <c r="CF68" s="111"/>
      <c r="CG68" s="111"/>
      <c r="CH68" s="111"/>
      <c r="CI68" s="111"/>
      <c r="CJ68" s="111"/>
      <c r="CK68" s="111"/>
      <c r="CL68" s="111"/>
      <c r="CM68" s="111"/>
      <c r="CN68" s="111"/>
      <c r="CO68" s="111"/>
      <c r="CP68" s="111"/>
      <c r="CQ68" s="111"/>
      <c r="CR68" s="111"/>
      <c r="CS68" s="111"/>
      <c r="CT68" s="111"/>
      <c r="CU68" s="111"/>
      <c r="CV68" s="111"/>
      <c r="CW68" s="111"/>
      <c r="CX68" s="111"/>
      <c r="CY68" s="111"/>
      <c r="CZ68" s="111"/>
      <c r="DA68" s="111"/>
      <c r="DB68" s="111"/>
      <c r="DC68" s="111"/>
      <c r="DD68" s="111"/>
      <c r="DE68" s="111"/>
      <c r="DF68" s="111"/>
      <c r="DG68" s="111"/>
      <c r="DH68" s="111"/>
      <c r="DI68" s="111"/>
      <c r="DJ68" s="111"/>
      <c r="DK68" s="111"/>
      <c r="DL68" s="111"/>
      <c r="DM68" s="111"/>
    </row>
    <row r="69" spans="1:117" s="3" customFormat="1" ht="32.1" hidden="1" customHeight="1">
      <c r="A69" s="85" t="s">
        <v>191</v>
      </c>
      <c r="B69" s="52"/>
      <c r="C69" s="52"/>
      <c r="D69" s="53"/>
      <c r="E69" s="53"/>
      <c r="F69" s="53"/>
      <c r="G69" s="47">
        <v>0</v>
      </c>
      <c r="H69" s="62">
        <v>0</v>
      </c>
      <c r="I69" s="35">
        <f t="shared" si="0"/>
        <v>0</v>
      </c>
      <c r="J69" s="45">
        <v>0</v>
      </c>
      <c r="K69" s="45">
        <v>0</v>
      </c>
      <c r="L69" s="45">
        <v>0</v>
      </c>
      <c r="M69" s="38">
        <f t="array" ref="M69">SUM(ROUND(J69:L69,0))</f>
        <v>0</v>
      </c>
      <c r="N69" s="148"/>
      <c r="O69" s="148"/>
      <c r="P69" s="148"/>
      <c r="Q69" s="148"/>
      <c r="R69" s="111"/>
      <c r="S69" s="111"/>
      <c r="T69" s="111"/>
      <c r="U69" s="111"/>
      <c r="V69" s="111"/>
      <c r="W69" s="111"/>
      <c r="X69" s="111"/>
      <c r="Y69" s="111"/>
      <c r="Z69" s="111"/>
      <c r="AA69" s="111"/>
      <c r="AB69" s="111"/>
      <c r="AC69" s="111"/>
      <c r="AD69" s="111"/>
      <c r="AE69" s="111"/>
      <c r="AF69" s="111"/>
      <c r="AG69" s="111"/>
      <c r="AH69" s="111"/>
      <c r="AI69" s="111"/>
      <c r="AJ69" s="111"/>
      <c r="AK69" s="111"/>
      <c r="AL69" s="111"/>
      <c r="AM69" s="111"/>
      <c r="AN69" s="111"/>
      <c r="AO69" s="111"/>
      <c r="AP69" s="111"/>
      <c r="AQ69" s="111"/>
      <c r="AR69" s="111"/>
      <c r="AS69" s="111"/>
      <c r="AT69" s="111"/>
      <c r="AU69" s="111"/>
      <c r="AV69" s="111"/>
      <c r="AW69" s="111"/>
      <c r="AX69" s="111"/>
      <c r="AY69" s="111"/>
      <c r="AZ69" s="111"/>
      <c r="BA69" s="111"/>
      <c r="BB69" s="111"/>
      <c r="BC69" s="111"/>
      <c r="BD69" s="111"/>
      <c r="BE69" s="111"/>
      <c r="BF69" s="111"/>
      <c r="BG69" s="111"/>
      <c r="BH69" s="111"/>
      <c r="BI69" s="111"/>
      <c r="BJ69" s="111"/>
      <c r="BK69" s="111"/>
      <c r="BL69" s="111"/>
      <c r="BM69" s="111"/>
      <c r="BN69" s="111"/>
      <c r="BO69" s="111"/>
      <c r="BP69" s="111"/>
      <c r="BQ69" s="111"/>
      <c r="BR69" s="111"/>
      <c r="BS69" s="111"/>
      <c r="BT69" s="111"/>
      <c r="BU69" s="111"/>
      <c r="BV69" s="111"/>
      <c r="BW69" s="111"/>
      <c r="BX69" s="111"/>
      <c r="BY69" s="111"/>
      <c r="BZ69" s="111"/>
      <c r="CA69" s="111"/>
      <c r="CB69" s="111"/>
      <c r="CC69" s="111"/>
      <c r="CD69" s="111"/>
      <c r="CE69" s="111"/>
      <c r="CF69" s="111"/>
      <c r="CG69" s="111"/>
      <c r="CH69" s="111"/>
      <c r="CI69" s="111"/>
      <c r="CJ69" s="111"/>
      <c r="CK69" s="111"/>
      <c r="CL69" s="111"/>
      <c r="CM69" s="111"/>
      <c r="CN69" s="111"/>
      <c r="CO69" s="111"/>
      <c r="CP69" s="111"/>
      <c r="CQ69" s="111"/>
      <c r="CR69" s="111"/>
      <c r="CS69" s="111"/>
      <c r="CT69" s="111"/>
      <c r="CU69" s="111"/>
      <c r="CV69" s="111"/>
      <c r="CW69" s="111"/>
      <c r="CX69" s="111"/>
      <c r="CY69" s="111"/>
      <c r="CZ69" s="111"/>
      <c r="DA69" s="111"/>
      <c r="DB69" s="111"/>
      <c r="DC69" s="111"/>
      <c r="DD69" s="111"/>
      <c r="DE69" s="111"/>
      <c r="DF69" s="111"/>
      <c r="DG69" s="111"/>
      <c r="DH69" s="111"/>
      <c r="DI69" s="111"/>
      <c r="DJ69" s="111"/>
      <c r="DK69" s="111"/>
      <c r="DL69" s="111"/>
      <c r="DM69" s="111"/>
    </row>
    <row r="70" spans="1:117" s="3" customFormat="1" ht="32.1" hidden="1" customHeight="1">
      <c r="A70" s="85" t="s">
        <v>192</v>
      </c>
      <c r="B70" s="52"/>
      <c r="C70" s="52"/>
      <c r="D70" s="53"/>
      <c r="E70" s="53"/>
      <c r="F70" s="53"/>
      <c r="G70" s="47">
        <v>0</v>
      </c>
      <c r="H70" s="62">
        <v>0</v>
      </c>
      <c r="I70" s="35">
        <f t="shared" si="0"/>
        <v>0</v>
      </c>
      <c r="J70" s="45">
        <v>0</v>
      </c>
      <c r="K70" s="45">
        <v>0</v>
      </c>
      <c r="L70" s="45">
        <v>0</v>
      </c>
      <c r="M70" s="38">
        <f t="array" ref="M70">SUM(ROUND(J70:L70,0))</f>
        <v>0</v>
      </c>
      <c r="N70" s="148"/>
      <c r="O70" s="148"/>
      <c r="P70" s="148"/>
      <c r="Q70" s="148"/>
      <c r="R70" s="111"/>
      <c r="S70" s="111"/>
      <c r="T70" s="111"/>
      <c r="U70" s="111"/>
      <c r="V70" s="111"/>
      <c r="W70" s="111"/>
      <c r="X70" s="111"/>
      <c r="Y70" s="111"/>
      <c r="Z70" s="111"/>
      <c r="AA70" s="111"/>
      <c r="AB70" s="111"/>
      <c r="AC70" s="111"/>
      <c r="AD70" s="111"/>
      <c r="AE70" s="111"/>
      <c r="AF70" s="111"/>
      <c r="AG70" s="111"/>
      <c r="AH70" s="111"/>
      <c r="AI70" s="111"/>
      <c r="AJ70" s="111"/>
      <c r="AK70" s="111"/>
      <c r="AL70" s="111"/>
      <c r="AM70" s="111"/>
      <c r="AN70" s="111"/>
      <c r="AO70" s="111"/>
      <c r="AP70" s="111"/>
      <c r="AQ70" s="111"/>
      <c r="AR70" s="111"/>
      <c r="AS70" s="111"/>
      <c r="AT70" s="111"/>
      <c r="AU70" s="111"/>
      <c r="AV70" s="111"/>
      <c r="AW70" s="111"/>
      <c r="AX70" s="111"/>
      <c r="AY70" s="111"/>
      <c r="AZ70" s="111"/>
      <c r="BA70" s="111"/>
      <c r="BB70" s="111"/>
      <c r="BC70" s="111"/>
      <c r="BD70" s="111"/>
      <c r="BE70" s="111"/>
      <c r="BF70" s="111"/>
      <c r="BG70" s="111"/>
      <c r="BH70" s="111"/>
      <c r="BI70" s="111"/>
      <c r="BJ70" s="111"/>
      <c r="BK70" s="111"/>
      <c r="BL70" s="111"/>
      <c r="BM70" s="111"/>
      <c r="BN70" s="111"/>
      <c r="BO70" s="111"/>
      <c r="BP70" s="111"/>
      <c r="BQ70" s="111"/>
      <c r="BR70" s="111"/>
      <c r="BS70" s="111"/>
      <c r="BT70" s="111"/>
      <c r="BU70" s="111"/>
      <c r="BV70" s="111"/>
      <c r="BW70" s="111"/>
      <c r="BX70" s="111"/>
      <c r="BY70" s="111"/>
      <c r="BZ70" s="111"/>
      <c r="CA70" s="111"/>
      <c r="CB70" s="111"/>
      <c r="CC70" s="111"/>
      <c r="CD70" s="111"/>
      <c r="CE70" s="111"/>
      <c r="CF70" s="111"/>
      <c r="CG70" s="111"/>
      <c r="CH70" s="111"/>
      <c r="CI70" s="111"/>
      <c r="CJ70" s="111"/>
      <c r="CK70" s="111"/>
      <c r="CL70" s="111"/>
      <c r="CM70" s="111"/>
      <c r="CN70" s="111"/>
      <c r="CO70" s="111"/>
      <c r="CP70" s="111"/>
      <c r="CQ70" s="111"/>
      <c r="CR70" s="111"/>
      <c r="CS70" s="111"/>
      <c r="CT70" s="111"/>
      <c r="CU70" s="111"/>
      <c r="CV70" s="111"/>
      <c r="CW70" s="111"/>
      <c r="CX70" s="111"/>
      <c r="CY70" s="111"/>
      <c r="CZ70" s="111"/>
      <c r="DA70" s="111"/>
      <c r="DB70" s="111"/>
      <c r="DC70" s="111"/>
      <c r="DD70" s="111"/>
      <c r="DE70" s="111"/>
      <c r="DF70" s="111"/>
      <c r="DG70" s="111"/>
      <c r="DH70" s="111"/>
      <c r="DI70" s="111"/>
      <c r="DJ70" s="111"/>
      <c r="DK70" s="111"/>
      <c r="DL70" s="111"/>
      <c r="DM70" s="111"/>
    </row>
    <row r="71" spans="1:117" s="3" customFormat="1" ht="32.1" hidden="1" customHeight="1">
      <c r="A71" s="85" t="s">
        <v>193</v>
      </c>
      <c r="B71" s="52"/>
      <c r="C71" s="52"/>
      <c r="D71" s="53"/>
      <c r="E71" s="53"/>
      <c r="F71" s="53"/>
      <c r="G71" s="47">
        <v>0</v>
      </c>
      <c r="H71" s="62">
        <v>0</v>
      </c>
      <c r="I71" s="35">
        <f t="shared" ref="I71:I134" si="1">IF(OR(G71="Redacted",H71="Redacted"),"Redacted",IF(OR(T(G71)&lt;&gt;"",T(H71)&lt;&gt;""),"Varies",ROUND(G71*H71,0)))</f>
        <v>0</v>
      </c>
      <c r="J71" s="45">
        <v>0</v>
      </c>
      <c r="K71" s="45">
        <v>0</v>
      </c>
      <c r="L71" s="45">
        <v>0</v>
      </c>
      <c r="M71" s="38">
        <f t="array" ref="M71">SUM(ROUND(J71:L71,0))</f>
        <v>0</v>
      </c>
      <c r="N71" s="148"/>
      <c r="O71" s="148"/>
      <c r="P71" s="148"/>
      <c r="Q71" s="148"/>
      <c r="R71" s="111"/>
      <c r="S71" s="111"/>
      <c r="T71" s="111"/>
      <c r="U71" s="111"/>
      <c r="V71" s="111"/>
      <c r="W71" s="111"/>
      <c r="X71" s="111"/>
      <c r="Y71" s="111"/>
      <c r="Z71" s="111"/>
      <c r="AA71" s="111"/>
      <c r="AB71" s="111"/>
      <c r="AC71" s="111"/>
      <c r="AD71" s="111"/>
      <c r="AE71" s="111"/>
      <c r="AF71" s="111"/>
      <c r="AG71" s="111"/>
      <c r="AH71" s="111"/>
      <c r="AI71" s="111"/>
      <c r="AJ71" s="111"/>
      <c r="AK71" s="111"/>
      <c r="AL71" s="111"/>
      <c r="AM71" s="111"/>
      <c r="AN71" s="111"/>
      <c r="AO71" s="111"/>
      <c r="AP71" s="111"/>
      <c r="AQ71" s="111"/>
      <c r="AR71" s="111"/>
      <c r="AS71" s="111"/>
      <c r="AT71" s="111"/>
      <c r="AU71" s="111"/>
      <c r="AV71" s="111"/>
      <c r="AW71" s="111"/>
      <c r="AX71" s="111"/>
      <c r="AY71" s="111"/>
      <c r="AZ71" s="111"/>
      <c r="BA71" s="111"/>
      <c r="BB71" s="111"/>
      <c r="BC71" s="111"/>
      <c r="BD71" s="111"/>
      <c r="BE71" s="111"/>
      <c r="BF71" s="111"/>
      <c r="BG71" s="111"/>
      <c r="BH71" s="111"/>
      <c r="BI71" s="111"/>
      <c r="BJ71" s="111"/>
      <c r="BK71" s="111"/>
      <c r="BL71" s="111"/>
      <c r="BM71" s="111"/>
      <c r="BN71" s="111"/>
      <c r="BO71" s="111"/>
      <c r="BP71" s="111"/>
      <c r="BQ71" s="111"/>
      <c r="BR71" s="111"/>
      <c r="BS71" s="111"/>
      <c r="BT71" s="111"/>
      <c r="BU71" s="111"/>
      <c r="BV71" s="111"/>
      <c r="BW71" s="111"/>
      <c r="BX71" s="111"/>
      <c r="BY71" s="111"/>
      <c r="BZ71" s="111"/>
      <c r="CA71" s="111"/>
      <c r="CB71" s="111"/>
      <c r="CC71" s="111"/>
      <c r="CD71" s="111"/>
      <c r="CE71" s="111"/>
      <c r="CF71" s="111"/>
      <c r="CG71" s="111"/>
      <c r="CH71" s="111"/>
      <c r="CI71" s="111"/>
      <c r="CJ71" s="111"/>
      <c r="CK71" s="111"/>
      <c r="CL71" s="111"/>
      <c r="CM71" s="111"/>
      <c r="CN71" s="111"/>
      <c r="CO71" s="111"/>
      <c r="CP71" s="111"/>
      <c r="CQ71" s="111"/>
      <c r="CR71" s="111"/>
      <c r="CS71" s="111"/>
      <c r="CT71" s="111"/>
      <c r="CU71" s="111"/>
      <c r="CV71" s="111"/>
      <c r="CW71" s="111"/>
      <c r="CX71" s="111"/>
      <c r="CY71" s="111"/>
      <c r="CZ71" s="111"/>
      <c r="DA71" s="111"/>
      <c r="DB71" s="111"/>
      <c r="DC71" s="111"/>
      <c r="DD71" s="111"/>
      <c r="DE71" s="111"/>
      <c r="DF71" s="111"/>
      <c r="DG71" s="111"/>
      <c r="DH71" s="111"/>
      <c r="DI71" s="111"/>
      <c r="DJ71" s="111"/>
      <c r="DK71" s="111"/>
      <c r="DL71" s="111"/>
      <c r="DM71" s="111"/>
    </row>
    <row r="72" spans="1:117" s="3" customFormat="1" ht="32.1" hidden="1" customHeight="1">
      <c r="A72" s="85" t="s">
        <v>194</v>
      </c>
      <c r="B72" s="52"/>
      <c r="C72" s="52"/>
      <c r="D72" s="53"/>
      <c r="E72" s="53"/>
      <c r="F72" s="53"/>
      <c r="G72" s="47">
        <v>0</v>
      </c>
      <c r="H72" s="62">
        <v>0</v>
      </c>
      <c r="I72" s="35">
        <f t="shared" si="1"/>
        <v>0</v>
      </c>
      <c r="J72" s="45">
        <v>0</v>
      </c>
      <c r="K72" s="45">
        <v>0</v>
      </c>
      <c r="L72" s="45">
        <v>0</v>
      </c>
      <c r="M72" s="38">
        <f t="array" ref="M72">SUM(ROUND(J72:L72,0))</f>
        <v>0</v>
      </c>
      <c r="N72" s="148"/>
      <c r="O72" s="148"/>
      <c r="P72" s="148"/>
      <c r="Q72" s="148"/>
      <c r="R72" s="111"/>
      <c r="S72" s="111"/>
      <c r="T72" s="111"/>
      <c r="U72" s="111"/>
      <c r="V72" s="111"/>
      <c r="W72" s="111"/>
      <c r="X72" s="111"/>
      <c r="Y72" s="111"/>
      <c r="Z72" s="111"/>
      <c r="AA72" s="111"/>
      <c r="AB72" s="111"/>
      <c r="AC72" s="111"/>
      <c r="AD72" s="111"/>
      <c r="AE72" s="111"/>
      <c r="AF72" s="111"/>
      <c r="AG72" s="111"/>
      <c r="AH72" s="111"/>
      <c r="AI72" s="111"/>
      <c r="AJ72" s="111"/>
      <c r="AK72" s="111"/>
      <c r="AL72" s="111"/>
      <c r="AM72" s="111"/>
      <c r="AN72" s="111"/>
      <c r="AO72" s="111"/>
      <c r="AP72" s="111"/>
      <c r="AQ72" s="111"/>
      <c r="AR72" s="111"/>
      <c r="AS72" s="111"/>
      <c r="AT72" s="111"/>
      <c r="AU72" s="111"/>
      <c r="AV72" s="111"/>
      <c r="AW72" s="111"/>
      <c r="AX72" s="111"/>
      <c r="AY72" s="111"/>
      <c r="AZ72" s="111"/>
      <c r="BA72" s="111"/>
      <c r="BB72" s="111"/>
      <c r="BC72" s="111"/>
      <c r="BD72" s="111"/>
      <c r="BE72" s="111"/>
      <c r="BF72" s="111"/>
      <c r="BG72" s="111"/>
      <c r="BH72" s="111"/>
      <c r="BI72" s="111"/>
      <c r="BJ72" s="111"/>
      <c r="BK72" s="111"/>
      <c r="BL72" s="111"/>
      <c r="BM72" s="111"/>
      <c r="BN72" s="111"/>
      <c r="BO72" s="111"/>
      <c r="BP72" s="111"/>
      <c r="BQ72" s="111"/>
      <c r="BR72" s="111"/>
      <c r="BS72" s="111"/>
      <c r="BT72" s="111"/>
      <c r="BU72" s="111"/>
      <c r="BV72" s="111"/>
      <c r="BW72" s="111"/>
      <c r="BX72" s="111"/>
      <c r="BY72" s="111"/>
      <c r="BZ72" s="111"/>
      <c r="CA72" s="111"/>
      <c r="CB72" s="111"/>
      <c r="CC72" s="111"/>
      <c r="CD72" s="111"/>
      <c r="CE72" s="111"/>
      <c r="CF72" s="111"/>
      <c r="CG72" s="111"/>
      <c r="CH72" s="111"/>
      <c r="CI72" s="111"/>
      <c r="CJ72" s="111"/>
      <c r="CK72" s="111"/>
      <c r="CL72" s="111"/>
      <c r="CM72" s="111"/>
      <c r="CN72" s="111"/>
      <c r="CO72" s="111"/>
      <c r="CP72" s="111"/>
      <c r="CQ72" s="111"/>
      <c r="CR72" s="111"/>
      <c r="CS72" s="111"/>
      <c r="CT72" s="111"/>
      <c r="CU72" s="111"/>
      <c r="CV72" s="111"/>
      <c r="CW72" s="111"/>
      <c r="CX72" s="111"/>
      <c r="CY72" s="111"/>
      <c r="CZ72" s="111"/>
      <c r="DA72" s="111"/>
      <c r="DB72" s="111"/>
      <c r="DC72" s="111"/>
      <c r="DD72" s="111"/>
      <c r="DE72" s="111"/>
      <c r="DF72" s="111"/>
      <c r="DG72" s="111"/>
      <c r="DH72" s="111"/>
      <c r="DI72" s="111"/>
      <c r="DJ72" s="111"/>
      <c r="DK72" s="111"/>
      <c r="DL72" s="111"/>
      <c r="DM72" s="111"/>
    </row>
    <row r="73" spans="1:117" s="3" customFormat="1" ht="32.1" hidden="1" customHeight="1">
      <c r="A73" s="85" t="s">
        <v>195</v>
      </c>
      <c r="B73" s="52"/>
      <c r="C73" s="52"/>
      <c r="D73" s="53"/>
      <c r="E73" s="53"/>
      <c r="F73" s="53"/>
      <c r="G73" s="47">
        <v>0</v>
      </c>
      <c r="H73" s="62">
        <v>0</v>
      </c>
      <c r="I73" s="35">
        <f t="shared" si="1"/>
        <v>0</v>
      </c>
      <c r="J73" s="45">
        <v>0</v>
      </c>
      <c r="K73" s="45">
        <v>0</v>
      </c>
      <c r="L73" s="45">
        <v>0</v>
      </c>
      <c r="M73" s="38">
        <f t="array" ref="M73">SUM(ROUND(J73:L73,0))</f>
        <v>0</v>
      </c>
      <c r="N73" s="148"/>
      <c r="O73" s="148"/>
      <c r="P73" s="148"/>
      <c r="Q73" s="148"/>
      <c r="R73" s="111"/>
      <c r="S73" s="111"/>
      <c r="T73" s="111"/>
      <c r="U73" s="111"/>
      <c r="V73" s="111"/>
      <c r="W73" s="111"/>
      <c r="X73" s="111"/>
      <c r="Y73" s="111"/>
      <c r="Z73" s="111"/>
      <c r="AA73" s="111"/>
      <c r="AB73" s="111"/>
      <c r="AC73" s="111"/>
      <c r="AD73" s="111"/>
      <c r="AE73" s="111"/>
      <c r="AF73" s="111"/>
      <c r="AG73" s="111"/>
      <c r="AH73" s="111"/>
      <c r="AI73" s="111"/>
      <c r="AJ73" s="111"/>
      <c r="AK73" s="111"/>
      <c r="AL73" s="111"/>
      <c r="AM73" s="111"/>
      <c r="AN73" s="111"/>
      <c r="AO73" s="111"/>
      <c r="AP73" s="111"/>
      <c r="AQ73" s="111"/>
      <c r="AR73" s="111"/>
      <c r="AS73" s="111"/>
      <c r="AT73" s="111"/>
      <c r="AU73" s="111"/>
      <c r="AV73" s="111"/>
      <c r="AW73" s="111"/>
      <c r="AX73" s="111"/>
      <c r="AY73" s="111"/>
      <c r="AZ73" s="111"/>
      <c r="BA73" s="111"/>
      <c r="BB73" s="111"/>
      <c r="BC73" s="111"/>
      <c r="BD73" s="111"/>
      <c r="BE73" s="111"/>
      <c r="BF73" s="111"/>
      <c r="BG73" s="111"/>
      <c r="BH73" s="111"/>
      <c r="BI73" s="111"/>
      <c r="BJ73" s="111"/>
      <c r="BK73" s="111"/>
      <c r="BL73" s="111"/>
      <c r="BM73" s="111"/>
      <c r="BN73" s="111"/>
      <c r="BO73" s="111"/>
      <c r="BP73" s="111"/>
      <c r="BQ73" s="111"/>
      <c r="BR73" s="111"/>
      <c r="BS73" s="111"/>
      <c r="BT73" s="111"/>
      <c r="BU73" s="111"/>
      <c r="BV73" s="111"/>
      <c r="BW73" s="111"/>
      <c r="BX73" s="111"/>
      <c r="BY73" s="111"/>
      <c r="BZ73" s="111"/>
      <c r="CA73" s="111"/>
      <c r="CB73" s="111"/>
      <c r="CC73" s="111"/>
      <c r="CD73" s="111"/>
      <c r="CE73" s="111"/>
      <c r="CF73" s="111"/>
      <c r="CG73" s="111"/>
      <c r="CH73" s="111"/>
      <c r="CI73" s="111"/>
      <c r="CJ73" s="111"/>
      <c r="CK73" s="111"/>
      <c r="CL73" s="111"/>
      <c r="CM73" s="111"/>
      <c r="CN73" s="111"/>
      <c r="CO73" s="111"/>
      <c r="CP73" s="111"/>
      <c r="CQ73" s="111"/>
      <c r="CR73" s="111"/>
      <c r="CS73" s="111"/>
      <c r="CT73" s="111"/>
      <c r="CU73" s="111"/>
      <c r="CV73" s="111"/>
      <c r="CW73" s="111"/>
      <c r="CX73" s="111"/>
      <c r="CY73" s="111"/>
      <c r="CZ73" s="111"/>
      <c r="DA73" s="111"/>
      <c r="DB73" s="111"/>
      <c r="DC73" s="111"/>
      <c r="DD73" s="111"/>
      <c r="DE73" s="111"/>
      <c r="DF73" s="111"/>
      <c r="DG73" s="111"/>
      <c r="DH73" s="111"/>
      <c r="DI73" s="111"/>
      <c r="DJ73" s="111"/>
      <c r="DK73" s="111"/>
      <c r="DL73" s="111"/>
      <c r="DM73" s="111"/>
    </row>
    <row r="74" spans="1:117" s="3" customFormat="1" ht="32.1" hidden="1" customHeight="1">
      <c r="A74" s="85" t="s">
        <v>196</v>
      </c>
      <c r="B74" s="52"/>
      <c r="C74" s="52"/>
      <c r="D74" s="53"/>
      <c r="E74" s="53"/>
      <c r="F74" s="53"/>
      <c r="G74" s="47">
        <v>0</v>
      </c>
      <c r="H74" s="62">
        <v>0</v>
      </c>
      <c r="I74" s="35">
        <f t="shared" si="1"/>
        <v>0</v>
      </c>
      <c r="J74" s="45">
        <v>0</v>
      </c>
      <c r="K74" s="45">
        <v>0</v>
      </c>
      <c r="L74" s="45">
        <v>0</v>
      </c>
      <c r="M74" s="38">
        <f t="array" ref="M74">SUM(ROUND(J74:L74,0))</f>
        <v>0</v>
      </c>
      <c r="N74" s="148"/>
      <c r="O74" s="148"/>
      <c r="P74" s="148"/>
      <c r="Q74" s="148"/>
      <c r="R74" s="111"/>
      <c r="S74" s="111"/>
      <c r="T74" s="111"/>
      <c r="U74" s="111"/>
      <c r="V74" s="111"/>
      <c r="W74" s="111"/>
      <c r="X74" s="111"/>
      <c r="Y74" s="111"/>
      <c r="Z74" s="111"/>
      <c r="AA74" s="111"/>
      <c r="AB74" s="111"/>
      <c r="AC74" s="111"/>
      <c r="AD74" s="111"/>
      <c r="AE74" s="111"/>
      <c r="AF74" s="111"/>
      <c r="AG74" s="111"/>
      <c r="AH74" s="111"/>
      <c r="AI74" s="111"/>
      <c r="AJ74" s="111"/>
      <c r="AK74" s="111"/>
      <c r="AL74" s="111"/>
      <c r="AM74" s="111"/>
      <c r="AN74" s="111"/>
      <c r="AO74" s="111"/>
      <c r="AP74" s="111"/>
      <c r="AQ74" s="111"/>
      <c r="AR74" s="111"/>
      <c r="AS74" s="111"/>
      <c r="AT74" s="111"/>
      <c r="AU74" s="111"/>
      <c r="AV74" s="111"/>
      <c r="AW74" s="111"/>
      <c r="AX74" s="111"/>
      <c r="AY74" s="111"/>
      <c r="AZ74" s="111"/>
      <c r="BA74" s="111"/>
      <c r="BB74" s="111"/>
      <c r="BC74" s="111"/>
      <c r="BD74" s="111"/>
      <c r="BE74" s="111"/>
      <c r="BF74" s="111"/>
      <c r="BG74" s="111"/>
      <c r="BH74" s="111"/>
      <c r="BI74" s="111"/>
      <c r="BJ74" s="111"/>
      <c r="BK74" s="111"/>
      <c r="BL74" s="111"/>
      <c r="BM74" s="111"/>
      <c r="BN74" s="111"/>
      <c r="BO74" s="111"/>
      <c r="BP74" s="111"/>
      <c r="BQ74" s="111"/>
      <c r="BR74" s="111"/>
      <c r="BS74" s="111"/>
      <c r="BT74" s="111"/>
      <c r="BU74" s="111"/>
      <c r="BV74" s="111"/>
      <c r="BW74" s="111"/>
      <c r="BX74" s="111"/>
      <c r="BY74" s="111"/>
      <c r="BZ74" s="111"/>
      <c r="CA74" s="111"/>
      <c r="CB74" s="111"/>
      <c r="CC74" s="111"/>
      <c r="CD74" s="111"/>
      <c r="CE74" s="111"/>
      <c r="CF74" s="111"/>
      <c r="CG74" s="111"/>
      <c r="CH74" s="111"/>
      <c r="CI74" s="111"/>
      <c r="CJ74" s="111"/>
      <c r="CK74" s="111"/>
      <c r="CL74" s="111"/>
      <c r="CM74" s="111"/>
      <c r="CN74" s="111"/>
      <c r="CO74" s="111"/>
      <c r="CP74" s="111"/>
      <c r="CQ74" s="111"/>
      <c r="CR74" s="111"/>
      <c r="CS74" s="111"/>
      <c r="CT74" s="111"/>
      <c r="CU74" s="111"/>
      <c r="CV74" s="111"/>
      <c r="CW74" s="111"/>
      <c r="CX74" s="111"/>
      <c r="CY74" s="111"/>
      <c r="CZ74" s="111"/>
      <c r="DA74" s="111"/>
      <c r="DB74" s="111"/>
      <c r="DC74" s="111"/>
      <c r="DD74" s="111"/>
      <c r="DE74" s="111"/>
      <c r="DF74" s="111"/>
      <c r="DG74" s="111"/>
      <c r="DH74" s="111"/>
      <c r="DI74" s="111"/>
      <c r="DJ74" s="111"/>
      <c r="DK74" s="111"/>
      <c r="DL74" s="111"/>
      <c r="DM74" s="111"/>
    </row>
    <row r="75" spans="1:117" s="3" customFormat="1" ht="32.1" hidden="1" customHeight="1">
      <c r="A75" s="85" t="s">
        <v>197</v>
      </c>
      <c r="B75" s="52"/>
      <c r="C75" s="52"/>
      <c r="D75" s="53"/>
      <c r="E75" s="53"/>
      <c r="F75" s="53"/>
      <c r="G75" s="47">
        <v>0</v>
      </c>
      <c r="H75" s="62">
        <v>0</v>
      </c>
      <c r="I75" s="35">
        <f t="shared" si="1"/>
        <v>0</v>
      </c>
      <c r="J75" s="45">
        <v>0</v>
      </c>
      <c r="K75" s="45">
        <v>0</v>
      </c>
      <c r="L75" s="45">
        <v>0</v>
      </c>
      <c r="M75" s="38">
        <f t="array" ref="M75">SUM(ROUND(J75:L75,0))</f>
        <v>0</v>
      </c>
      <c r="N75" s="148"/>
      <c r="O75" s="148"/>
      <c r="P75" s="148"/>
      <c r="Q75" s="148"/>
      <c r="R75" s="111"/>
      <c r="S75" s="111"/>
      <c r="T75" s="111"/>
      <c r="U75" s="111"/>
      <c r="V75" s="111"/>
      <c r="W75" s="111"/>
      <c r="X75" s="111"/>
      <c r="Y75" s="111"/>
      <c r="Z75" s="111"/>
      <c r="AA75" s="111"/>
      <c r="AB75" s="111"/>
      <c r="AC75" s="111"/>
      <c r="AD75" s="111"/>
      <c r="AE75" s="111"/>
      <c r="AF75" s="111"/>
      <c r="AG75" s="111"/>
      <c r="AH75" s="111"/>
      <c r="AI75" s="111"/>
      <c r="AJ75" s="111"/>
      <c r="AK75" s="111"/>
      <c r="AL75" s="111"/>
      <c r="AM75" s="111"/>
      <c r="AN75" s="111"/>
      <c r="AO75" s="111"/>
      <c r="AP75" s="111"/>
      <c r="AQ75" s="111"/>
      <c r="AR75" s="111"/>
      <c r="AS75" s="111"/>
      <c r="AT75" s="111"/>
      <c r="AU75" s="111"/>
      <c r="AV75" s="111"/>
      <c r="AW75" s="111"/>
      <c r="AX75" s="111"/>
      <c r="AY75" s="111"/>
      <c r="AZ75" s="111"/>
      <c r="BA75" s="111"/>
      <c r="BB75" s="111"/>
      <c r="BC75" s="111"/>
      <c r="BD75" s="111"/>
      <c r="BE75" s="111"/>
      <c r="BF75" s="111"/>
      <c r="BG75" s="111"/>
      <c r="BH75" s="111"/>
      <c r="BI75" s="111"/>
      <c r="BJ75" s="111"/>
      <c r="BK75" s="111"/>
      <c r="BL75" s="111"/>
      <c r="BM75" s="111"/>
      <c r="BN75" s="111"/>
      <c r="BO75" s="111"/>
      <c r="BP75" s="111"/>
      <c r="BQ75" s="111"/>
      <c r="BR75" s="111"/>
      <c r="BS75" s="111"/>
      <c r="BT75" s="111"/>
      <c r="BU75" s="111"/>
      <c r="BV75" s="111"/>
      <c r="BW75" s="111"/>
      <c r="BX75" s="111"/>
      <c r="BY75" s="111"/>
      <c r="BZ75" s="111"/>
      <c r="CA75" s="111"/>
      <c r="CB75" s="111"/>
      <c r="CC75" s="111"/>
      <c r="CD75" s="111"/>
      <c r="CE75" s="111"/>
      <c r="CF75" s="111"/>
      <c r="CG75" s="111"/>
      <c r="CH75" s="111"/>
      <c r="CI75" s="111"/>
      <c r="CJ75" s="111"/>
      <c r="CK75" s="111"/>
      <c r="CL75" s="111"/>
      <c r="CM75" s="111"/>
      <c r="CN75" s="111"/>
      <c r="CO75" s="111"/>
      <c r="CP75" s="111"/>
      <c r="CQ75" s="111"/>
      <c r="CR75" s="111"/>
      <c r="CS75" s="111"/>
      <c r="CT75" s="111"/>
      <c r="CU75" s="111"/>
      <c r="CV75" s="111"/>
      <c r="CW75" s="111"/>
      <c r="CX75" s="111"/>
      <c r="CY75" s="111"/>
      <c r="CZ75" s="111"/>
      <c r="DA75" s="111"/>
      <c r="DB75" s="111"/>
      <c r="DC75" s="111"/>
      <c r="DD75" s="111"/>
      <c r="DE75" s="111"/>
      <c r="DF75" s="111"/>
      <c r="DG75" s="111"/>
      <c r="DH75" s="111"/>
      <c r="DI75" s="111"/>
      <c r="DJ75" s="111"/>
      <c r="DK75" s="111"/>
      <c r="DL75" s="111"/>
      <c r="DM75" s="111"/>
    </row>
    <row r="76" spans="1:117" s="3" customFormat="1" ht="32.1" hidden="1" customHeight="1">
      <c r="A76" s="85" t="s">
        <v>198</v>
      </c>
      <c r="B76" s="52"/>
      <c r="C76" s="52"/>
      <c r="D76" s="53"/>
      <c r="E76" s="53"/>
      <c r="F76" s="53"/>
      <c r="G76" s="47">
        <v>0</v>
      </c>
      <c r="H76" s="62">
        <v>0</v>
      </c>
      <c r="I76" s="35">
        <f t="shared" si="1"/>
        <v>0</v>
      </c>
      <c r="J76" s="45">
        <v>0</v>
      </c>
      <c r="K76" s="45">
        <v>0</v>
      </c>
      <c r="L76" s="45">
        <v>0</v>
      </c>
      <c r="M76" s="38">
        <f t="array" ref="M76">SUM(ROUND(J76:L76,0))</f>
        <v>0</v>
      </c>
      <c r="N76" s="148"/>
      <c r="O76" s="148"/>
      <c r="P76" s="148"/>
      <c r="Q76" s="148"/>
      <c r="R76" s="111"/>
      <c r="S76" s="111"/>
      <c r="T76" s="111"/>
      <c r="U76" s="111"/>
      <c r="V76" s="111"/>
      <c r="W76" s="111"/>
      <c r="X76" s="111"/>
      <c r="Y76" s="111"/>
      <c r="Z76" s="111"/>
      <c r="AA76" s="111"/>
      <c r="AB76" s="111"/>
      <c r="AC76" s="111"/>
      <c r="AD76" s="111"/>
      <c r="AE76" s="111"/>
      <c r="AF76" s="111"/>
      <c r="AG76" s="111"/>
      <c r="AH76" s="111"/>
      <c r="AI76" s="111"/>
      <c r="AJ76" s="111"/>
      <c r="AK76" s="111"/>
      <c r="AL76" s="111"/>
      <c r="AM76" s="111"/>
      <c r="AN76" s="111"/>
      <c r="AO76" s="111"/>
      <c r="AP76" s="111"/>
      <c r="AQ76" s="111"/>
      <c r="AR76" s="111"/>
      <c r="AS76" s="111"/>
      <c r="AT76" s="111"/>
      <c r="AU76" s="111"/>
      <c r="AV76" s="111"/>
      <c r="AW76" s="111"/>
      <c r="AX76" s="111"/>
      <c r="AY76" s="111"/>
      <c r="AZ76" s="111"/>
      <c r="BA76" s="111"/>
      <c r="BB76" s="111"/>
      <c r="BC76" s="111"/>
      <c r="BD76" s="111"/>
      <c r="BE76" s="111"/>
      <c r="BF76" s="111"/>
      <c r="BG76" s="111"/>
      <c r="BH76" s="111"/>
      <c r="BI76" s="111"/>
      <c r="BJ76" s="111"/>
      <c r="BK76" s="111"/>
      <c r="BL76" s="111"/>
      <c r="BM76" s="111"/>
      <c r="BN76" s="111"/>
      <c r="BO76" s="111"/>
      <c r="BP76" s="111"/>
      <c r="BQ76" s="111"/>
      <c r="BR76" s="111"/>
      <c r="BS76" s="111"/>
      <c r="BT76" s="111"/>
      <c r="BU76" s="111"/>
      <c r="BV76" s="111"/>
      <c r="BW76" s="111"/>
      <c r="BX76" s="111"/>
      <c r="BY76" s="111"/>
      <c r="BZ76" s="111"/>
      <c r="CA76" s="111"/>
      <c r="CB76" s="111"/>
      <c r="CC76" s="111"/>
      <c r="CD76" s="111"/>
      <c r="CE76" s="111"/>
      <c r="CF76" s="111"/>
      <c r="CG76" s="111"/>
      <c r="CH76" s="111"/>
      <c r="CI76" s="111"/>
      <c r="CJ76" s="111"/>
      <c r="CK76" s="111"/>
      <c r="CL76" s="111"/>
      <c r="CM76" s="111"/>
      <c r="CN76" s="111"/>
      <c r="CO76" s="111"/>
      <c r="CP76" s="111"/>
      <c r="CQ76" s="111"/>
      <c r="CR76" s="111"/>
      <c r="CS76" s="111"/>
      <c r="CT76" s="111"/>
      <c r="CU76" s="111"/>
      <c r="CV76" s="111"/>
      <c r="CW76" s="111"/>
      <c r="CX76" s="111"/>
      <c r="CY76" s="111"/>
      <c r="CZ76" s="111"/>
      <c r="DA76" s="111"/>
      <c r="DB76" s="111"/>
      <c r="DC76" s="111"/>
      <c r="DD76" s="111"/>
      <c r="DE76" s="111"/>
      <c r="DF76" s="111"/>
      <c r="DG76" s="111"/>
      <c r="DH76" s="111"/>
      <c r="DI76" s="111"/>
      <c r="DJ76" s="111"/>
      <c r="DK76" s="111"/>
      <c r="DL76" s="111"/>
      <c r="DM76" s="111"/>
    </row>
    <row r="77" spans="1:117" s="3" customFormat="1" ht="32.1" hidden="1" customHeight="1">
      <c r="A77" s="85" t="s">
        <v>199</v>
      </c>
      <c r="B77" s="52"/>
      <c r="C77" s="52"/>
      <c r="D77" s="53"/>
      <c r="E77" s="53"/>
      <c r="F77" s="53"/>
      <c r="G77" s="47">
        <v>0</v>
      </c>
      <c r="H77" s="62">
        <v>0</v>
      </c>
      <c r="I77" s="35">
        <f t="shared" si="1"/>
        <v>0</v>
      </c>
      <c r="J77" s="45">
        <v>0</v>
      </c>
      <c r="K77" s="45">
        <v>0</v>
      </c>
      <c r="L77" s="45">
        <v>0</v>
      </c>
      <c r="M77" s="38">
        <f t="array" ref="M77">SUM(ROUND(J77:L77,0))</f>
        <v>0</v>
      </c>
      <c r="N77" s="148"/>
      <c r="O77" s="148"/>
      <c r="P77" s="148"/>
      <c r="Q77" s="148"/>
      <c r="R77" s="111"/>
      <c r="S77" s="111"/>
      <c r="T77" s="111"/>
      <c r="U77" s="111"/>
      <c r="V77" s="111"/>
      <c r="W77" s="111"/>
      <c r="X77" s="111"/>
      <c r="Y77" s="111"/>
      <c r="Z77" s="111"/>
      <c r="AA77" s="111"/>
      <c r="AB77" s="111"/>
      <c r="AC77" s="111"/>
      <c r="AD77" s="111"/>
      <c r="AE77" s="111"/>
      <c r="AF77" s="111"/>
      <c r="AG77" s="111"/>
      <c r="AH77" s="111"/>
      <c r="AI77" s="111"/>
      <c r="AJ77" s="111"/>
      <c r="AK77" s="111"/>
      <c r="AL77" s="111"/>
      <c r="AM77" s="111"/>
      <c r="AN77" s="111"/>
      <c r="AO77" s="111"/>
      <c r="AP77" s="111"/>
      <c r="AQ77" s="111"/>
      <c r="AR77" s="111"/>
      <c r="AS77" s="111"/>
      <c r="AT77" s="111"/>
      <c r="AU77" s="111"/>
      <c r="AV77" s="111"/>
      <c r="AW77" s="111"/>
      <c r="AX77" s="111"/>
      <c r="AY77" s="111"/>
      <c r="AZ77" s="111"/>
      <c r="BA77" s="111"/>
      <c r="BB77" s="111"/>
      <c r="BC77" s="111"/>
      <c r="BD77" s="111"/>
      <c r="BE77" s="111"/>
      <c r="BF77" s="111"/>
      <c r="BG77" s="111"/>
      <c r="BH77" s="111"/>
      <c r="BI77" s="111"/>
      <c r="BJ77" s="111"/>
      <c r="BK77" s="111"/>
      <c r="BL77" s="111"/>
      <c r="BM77" s="111"/>
      <c r="BN77" s="111"/>
      <c r="BO77" s="111"/>
      <c r="BP77" s="111"/>
      <c r="BQ77" s="111"/>
      <c r="BR77" s="111"/>
      <c r="BS77" s="111"/>
      <c r="BT77" s="111"/>
      <c r="BU77" s="111"/>
      <c r="BV77" s="111"/>
      <c r="BW77" s="111"/>
      <c r="BX77" s="111"/>
      <c r="BY77" s="111"/>
      <c r="BZ77" s="111"/>
      <c r="CA77" s="111"/>
      <c r="CB77" s="111"/>
      <c r="CC77" s="111"/>
      <c r="CD77" s="111"/>
      <c r="CE77" s="111"/>
      <c r="CF77" s="111"/>
      <c r="CG77" s="111"/>
      <c r="CH77" s="111"/>
      <c r="CI77" s="111"/>
      <c r="CJ77" s="111"/>
      <c r="CK77" s="111"/>
      <c r="CL77" s="111"/>
      <c r="CM77" s="111"/>
      <c r="CN77" s="111"/>
      <c r="CO77" s="111"/>
      <c r="CP77" s="111"/>
      <c r="CQ77" s="111"/>
      <c r="CR77" s="111"/>
      <c r="CS77" s="111"/>
      <c r="CT77" s="111"/>
      <c r="CU77" s="111"/>
      <c r="CV77" s="111"/>
      <c r="CW77" s="111"/>
      <c r="CX77" s="111"/>
      <c r="CY77" s="111"/>
      <c r="CZ77" s="111"/>
      <c r="DA77" s="111"/>
      <c r="DB77" s="111"/>
      <c r="DC77" s="111"/>
      <c r="DD77" s="111"/>
      <c r="DE77" s="111"/>
      <c r="DF77" s="111"/>
      <c r="DG77" s="111"/>
      <c r="DH77" s="111"/>
      <c r="DI77" s="111"/>
      <c r="DJ77" s="111"/>
      <c r="DK77" s="111"/>
      <c r="DL77" s="111"/>
      <c r="DM77" s="111"/>
    </row>
    <row r="78" spans="1:117" s="3" customFormat="1" ht="32.1" hidden="1" customHeight="1">
      <c r="A78" s="85" t="s">
        <v>200</v>
      </c>
      <c r="B78" s="52"/>
      <c r="C78" s="52"/>
      <c r="D78" s="53"/>
      <c r="E78" s="53"/>
      <c r="F78" s="53"/>
      <c r="G78" s="47">
        <v>0</v>
      </c>
      <c r="H78" s="62">
        <v>0</v>
      </c>
      <c r="I78" s="35">
        <f t="shared" si="1"/>
        <v>0</v>
      </c>
      <c r="J78" s="45">
        <v>0</v>
      </c>
      <c r="K78" s="45">
        <v>0</v>
      </c>
      <c r="L78" s="45">
        <v>0</v>
      </c>
      <c r="M78" s="38">
        <f t="array" ref="M78">SUM(ROUND(J78:L78,0))</f>
        <v>0</v>
      </c>
      <c r="N78" s="148"/>
      <c r="O78" s="148"/>
      <c r="P78" s="148"/>
      <c r="Q78" s="148"/>
      <c r="R78" s="111"/>
      <c r="S78" s="111"/>
      <c r="T78" s="111"/>
      <c r="U78" s="111"/>
      <c r="V78" s="111"/>
      <c r="W78" s="111"/>
      <c r="X78" s="111"/>
      <c r="Y78" s="111"/>
      <c r="Z78" s="111"/>
      <c r="AA78" s="111"/>
      <c r="AB78" s="111"/>
      <c r="AC78" s="111"/>
      <c r="AD78" s="111"/>
      <c r="AE78" s="111"/>
      <c r="AF78" s="111"/>
      <c r="AG78" s="111"/>
      <c r="AH78" s="111"/>
      <c r="AI78" s="111"/>
      <c r="AJ78" s="111"/>
      <c r="AK78" s="111"/>
      <c r="AL78" s="111"/>
      <c r="AM78" s="111"/>
      <c r="AN78" s="111"/>
      <c r="AO78" s="111"/>
      <c r="AP78" s="111"/>
      <c r="AQ78" s="111"/>
      <c r="AR78" s="111"/>
      <c r="AS78" s="111"/>
      <c r="AT78" s="111"/>
      <c r="AU78" s="111"/>
      <c r="AV78" s="111"/>
      <c r="AW78" s="111"/>
      <c r="AX78" s="111"/>
      <c r="AY78" s="111"/>
      <c r="AZ78" s="111"/>
      <c r="BA78" s="111"/>
      <c r="BB78" s="111"/>
      <c r="BC78" s="111"/>
      <c r="BD78" s="111"/>
      <c r="BE78" s="111"/>
      <c r="BF78" s="111"/>
      <c r="BG78" s="111"/>
      <c r="BH78" s="111"/>
      <c r="BI78" s="111"/>
      <c r="BJ78" s="111"/>
      <c r="BK78" s="111"/>
      <c r="BL78" s="111"/>
      <c r="BM78" s="111"/>
      <c r="BN78" s="111"/>
      <c r="BO78" s="111"/>
      <c r="BP78" s="111"/>
      <c r="BQ78" s="111"/>
      <c r="BR78" s="111"/>
      <c r="BS78" s="111"/>
      <c r="BT78" s="111"/>
      <c r="BU78" s="111"/>
      <c r="BV78" s="111"/>
      <c r="BW78" s="111"/>
      <c r="BX78" s="111"/>
      <c r="BY78" s="111"/>
      <c r="BZ78" s="111"/>
      <c r="CA78" s="111"/>
      <c r="CB78" s="111"/>
      <c r="CC78" s="111"/>
      <c r="CD78" s="111"/>
      <c r="CE78" s="111"/>
      <c r="CF78" s="111"/>
      <c r="CG78" s="111"/>
      <c r="CH78" s="111"/>
      <c r="CI78" s="111"/>
      <c r="CJ78" s="111"/>
      <c r="CK78" s="111"/>
      <c r="CL78" s="111"/>
      <c r="CM78" s="111"/>
      <c r="CN78" s="111"/>
      <c r="CO78" s="111"/>
      <c r="CP78" s="111"/>
      <c r="CQ78" s="111"/>
      <c r="CR78" s="111"/>
      <c r="CS78" s="111"/>
      <c r="CT78" s="111"/>
      <c r="CU78" s="111"/>
      <c r="CV78" s="111"/>
      <c r="CW78" s="111"/>
      <c r="CX78" s="111"/>
      <c r="CY78" s="111"/>
      <c r="CZ78" s="111"/>
      <c r="DA78" s="111"/>
      <c r="DB78" s="111"/>
      <c r="DC78" s="111"/>
      <c r="DD78" s="111"/>
      <c r="DE78" s="111"/>
      <c r="DF78" s="111"/>
      <c r="DG78" s="111"/>
      <c r="DH78" s="111"/>
      <c r="DI78" s="111"/>
      <c r="DJ78" s="111"/>
      <c r="DK78" s="111"/>
      <c r="DL78" s="111"/>
      <c r="DM78" s="111"/>
    </row>
    <row r="79" spans="1:117" s="3" customFormat="1" ht="32.1" hidden="1" customHeight="1">
      <c r="A79" s="85" t="s">
        <v>201</v>
      </c>
      <c r="B79" s="52"/>
      <c r="C79" s="52"/>
      <c r="D79" s="53"/>
      <c r="E79" s="53"/>
      <c r="F79" s="53"/>
      <c r="G79" s="47">
        <v>0</v>
      </c>
      <c r="H79" s="62">
        <v>0</v>
      </c>
      <c r="I79" s="35">
        <f t="shared" si="1"/>
        <v>0</v>
      </c>
      <c r="J79" s="45">
        <v>0</v>
      </c>
      <c r="K79" s="45">
        <v>0</v>
      </c>
      <c r="L79" s="45">
        <v>0</v>
      </c>
      <c r="M79" s="38">
        <f t="array" ref="M79">SUM(ROUND(J79:L79,0))</f>
        <v>0</v>
      </c>
      <c r="N79" s="148"/>
      <c r="O79" s="148"/>
      <c r="P79" s="148"/>
      <c r="Q79" s="148"/>
      <c r="R79" s="111"/>
      <c r="S79" s="111"/>
      <c r="T79" s="111"/>
      <c r="U79" s="111"/>
      <c r="V79" s="111"/>
      <c r="W79" s="111"/>
      <c r="X79" s="111"/>
      <c r="Y79" s="111"/>
      <c r="Z79" s="111"/>
      <c r="AA79" s="111"/>
      <c r="AB79" s="111"/>
      <c r="AC79" s="111"/>
      <c r="AD79" s="111"/>
      <c r="AE79" s="111"/>
      <c r="AF79" s="111"/>
      <c r="AG79" s="111"/>
      <c r="AH79" s="111"/>
      <c r="AI79" s="111"/>
      <c r="AJ79" s="111"/>
      <c r="AK79" s="111"/>
      <c r="AL79" s="111"/>
      <c r="AM79" s="111"/>
      <c r="AN79" s="111"/>
      <c r="AO79" s="111"/>
      <c r="AP79" s="111"/>
      <c r="AQ79" s="111"/>
      <c r="AR79" s="111"/>
      <c r="AS79" s="111"/>
      <c r="AT79" s="111"/>
      <c r="AU79" s="111"/>
      <c r="AV79" s="111"/>
      <c r="AW79" s="111"/>
      <c r="AX79" s="111"/>
      <c r="AY79" s="111"/>
      <c r="AZ79" s="111"/>
      <c r="BA79" s="111"/>
      <c r="BB79" s="111"/>
      <c r="BC79" s="111"/>
      <c r="BD79" s="111"/>
      <c r="BE79" s="111"/>
      <c r="BF79" s="111"/>
      <c r="BG79" s="111"/>
      <c r="BH79" s="111"/>
      <c r="BI79" s="111"/>
      <c r="BJ79" s="111"/>
      <c r="BK79" s="111"/>
      <c r="BL79" s="111"/>
      <c r="BM79" s="111"/>
      <c r="BN79" s="111"/>
      <c r="BO79" s="111"/>
      <c r="BP79" s="111"/>
      <c r="BQ79" s="111"/>
      <c r="BR79" s="111"/>
      <c r="BS79" s="111"/>
      <c r="BT79" s="111"/>
      <c r="BU79" s="111"/>
      <c r="BV79" s="111"/>
      <c r="BW79" s="111"/>
      <c r="BX79" s="111"/>
      <c r="BY79" s="111"/>
      <c r="BZ79" s="111"/>
      <c r="CA79" s="111"/>
      <c r="CB79" s="111"/>
      <c r="CC79" s="111"/>
      <c r="CD79" s="111"/>
      <c r="CE79" s="111"/>
      <c r="CF79" s="111"/>
      <c r="CG79" s="111"/>
      <c r="CH79" s="111"/>
      <c r="CI79" s="111"/>
      <c r="CJ79" s="111"/>
      <c r="CK79" s="111"/>
      <c r="CL79" s="111"/>
      <c r="CM79" s="111"/>
      <c r="CN79" s="111"/>
      <c r="CO79" s="111"/>
      <c r="CP79" s="111"/>
      <c r="CQ79" s="111"/>
      <c r="CR79" s="111"/>
      <c r="CS79" s="111"/>
      <c r="CT79" s="111"/>
      <c r="CU79" s="111"/>
      <c r="CV79" s="111"/>
      <c r="CW79" s="111"/>
      <c r="CX79" s="111"/>
      <c r="CY79" s="111"/>
      <c r="CZ79" s="111"/>
      <c r="DA79" s="111"/>
      <c r="DB79" s="111"/>
      <c r="DC79" s="111"/>
      <c r="DD79" s="111"/>
      <c r="DE79" s="111"/>
      <c r="DF79" s="111"/>
      <c r="DG79" s="111"/>
      <c r="DH79" s="111"/>
      <c r="DI79" s="111"/>
      <c r="DJ79" s="111"/>
      <c r="DK79" s="111"/>
      <c r="DL79" s="111"/>
      <c r="DM79" s="111"/>
    </row>
    <row r="80" spans="1:117" s="3" customFormat="1" ht="32.1" hidden="1" customHeight="1">
      <c r="A80" s="85" t="s">
        <v>202</v>
      </c>
      <c r="B80" s="52"/>
      <c r="C80" s="52"/>
      <c r="D80" s="53"/>
      <c r="E80" s="53"/>
      <c r="F80" s="53"/>
      <c r="G80" s="47">
        <v>0</v>
      </c>
      <c r="H80" s="62">
        <v>0</v>
      </c>
      <c r="I80" s="35">
        <f t="shared" si="1"/>
        <v>0</v>
      </c>
      <c r="J80" s="45">
        <v>0</v>
      </c>
      <c r="K80" s="45">
        <v>0</v>
      </c>
      <c r="L80" s="45">
        <v>0</v>
      </c>
      <c r="M80" s="38">
        <f t="array" ref="M80">SUM(ROUND(J80:L80,0))</f>
        <v>0</v>
      </c>
      <c r="N80" s="148"/>
      <c r="O80" s="148"/>
      <c r="P80" s="148"/>
      <c r="Q80" s="148"/>
      <c r="R80" s="111"/>
      <c r="S80" s="111"/>
      <c r="T80" s="111"/>
      <c r="U80" s="111"/>
      <c r="V80" s="111"/>
      <c r="W80" s="111"/>
      <c r="X80" s="111"/>
      <c r="Y80" s="111"/>
      <c r="Z80" s="111"/>
      <c r="AA80" s="111"/>
      <c r="AB80" s="111"/>
      <c r="AC80" s="111"/>
      <c r="AD80" s="111"/>
      <c r="AE80" s="111"/>
      <c r="AF80" s="111"/>
      <c r="AG80" s="111"/>
      <c r="AH80" s="111"/>
      <c r="AI80" s="111"/>
      <c r="AJ80" s="111"/>
      <c r="AK80" s="111"/>
      <c r="AL80" s="111"/>
      <c r="AM80" s="111"/>
      <c r="AN80" s="111"/>
      <c r="AO80" s="111"/>
      <c r="AP80" s="111"/>
      <c r="AQ80" s="111"/>
      <c r="AR80" s="111"/>
      <c r="AS80" s="111"/>
      <c r="AT80" s="111"/>
      <c r="AU80" s="111"/>
      <c r="AV80" s="111"/>
      <c r="AW80" s="111"/>
      <c r="AX80" s="111"/>
      <c r="AY80" s="111"/>
      <c r="AZ80" s="111"/>
      <c r="BA80" s="111"/>
      <c r="BB80" s="111"/>
      <c r="BC80" s="111"/>
      <c r="BD80" s="111"/>
      <c r="BE80" s="111"/>
      <c r="BF80" s="111"/>
      <c r="BG80" s="111"/>
      <c r="BH80" s="111"/>
      <c r="BI80" s="111"/>
      <c r="BJ80" s="111"/>
      <c r="BK80" s="111"/>
      <c r="BL80" s="111"/>
      <c r="BM80" s="111"/>
      <c r="BN80" s="111"/>
      <c r="BO80" s="111"/>
      <c r="BP80" s="111"/>
      <c r="BQ80" s="111"/>
      <c r="BR80" s="111"/>
      <c r="BS80" s="111"/>
      <c r="BT80" s="111"/>
      <c r="BU80" s="111"/>
      <c r="BV80" s="111"/>
      <c r="BW80" s="111"/>
      <c r="BX80" s="111"/>
      <c r="BY80" s="111"/>
      <c r="BZ80" s="111"/>
      <c r="CA80" s="111"/>
      <c r="CB80" s="111"/>
      <c r="CC80" s="111"/>
      <c r="CD80" s="111"/>
      <c r="CE80" s="111"/>
      <c r="CF80" s="111"/>
      <c r="CG80" s="111"/>
      <c r="CH80" s="111"/>
      <c r="CI80" s="111"/>
      <c r="CJ80" s="111"/>
      <c r="CK80" s="111"/>
      <c r="CL80" s="111"/>
      <c r="CM80" s="111"/>
      <c r="CN80" s="111"/>
      <c r="CO80" s="111"/>
      <c r="CP80" s="111"/>
      <c r="CQ80" s="111"/>
      <c r="CR80" s="111"/>
      <c r="CS80" s="111"/>
      <c r="CT80" s="111"/>
      <c r="CU80" s="111"/>
      <c r="CV80" s="111"/>
      <c r="CW80" s="111"/>
      <c r="CX80" s="111"/>
      <c r="CY80" s="111"/>
      <c r="CZ80" s="111"/>
      <c r="DA80" s="111"/>
      <c r="DB80" s="111"/>
      <c r="DC80" s="111"/>
      <c r="DD80" s="111"/>
      <c r="DE80" s="111"/>
      <c r="DF80" s="111"/>
      <c r="DG80" s="111"/>
      <c r="DH80" s="111"/>
      <c r="DI80" s="111"/>
      <c r="DJ80" s="111"/>
      <c r="DK80" s="111"/>
      <c r="DL80" s="111"/>
      <c r="DM80" s="111"/>
    </row>
    <row r="81" spans="1:117" s="3" customFormat="1" ht="32.1" hidden="1" customHeight="1">
      <c r="A81" s="85" t="s">
        <v>203</v>
      </c>
      <c r="B81" s="52"/>
      <c r="C81" s="52"/>
      <c r="D81" s="53"/>
      <c r="E81" s="53"/>
      <c r="F81" s="53"/>
      <c r="G81" s="47">
        <v>0</v>
      </c>
      <c r="H81" s="62">
        <v>0</v>
      </c>
      <c r="I81" s="35">
        <f t="shared" si="1"/>
        <v>0</v>
      </c>
      <c r="J81" s="45">
        <v>0</v>
      </c>
      <c r="K81" s="45">
        <v>0</v>
      </c>
      <c r="L81" s="45">
        <v>0</v>
      </c>
      <c r="M81" s="38">
        <f t="array" ref="M81">SUM(ROUND(J81:L81,0))</f>
        <v>0</v>
      </c>
      <c r="N81" s="148"/>
      <c r="O81" s="148"/>
      <c r="P81" s="148"/>
      <c r="Q81" s="148"/>
      <c r="R81" s="111"/>
      <c r="S81" s="111"/>
      <c r="T81" s="111"/>
      <c r="U81" s="111"/>
      <c r="V81" s="111"/>
      <c r="W81" s="111"/>
      <c r="X81" s="111"/>
      <c r="Y81" s="111"/>
      <c r="Z81" s="111"/>
      <c r="AA81" s="111"/>
      <c r="AB81" s="111"/>
      <c r="AC81" s="111"/>
      <c r="AD81" s="111"/>
      <c r="AE81" s="111"/>
      <c r="AF81" s="111"/>
      <c r="AG81" s="111"/>
      <c r="AH81" s="111"/>
      <c r="AI81" s="111"/>
      <c r="AJ81" s="111"/>
      <c r="AK81" s="111"/>
      <c r="AL81" s="111"/>
      <c r="AM81" s="111"/>
      <c r="AN81" s="111"/>
      <c r="AO81" s="111"/>
      <c r="AP81" s="111"/>
      <c r="AQ81" s="111"/>
      <c r="AR81" s="111"/>
      <c r="AS81" s="111"/>
      <c r="AT81" s="111"/>
      <c r="AU81" s="111"/>
      <c r="AV81" s="111"/>
      <c r="AW81" s="111"/>
      <c r="AX81" s="111"/>
      <c r="AY81" s="111"/>
      <c r="AZ81" s="111"/>
      <c r="BA81" s="111"/>
      <c r="BB81" s="111"/>
      <c r="BC81" s="111"/>
      <c r="BD81" s="111"/>
      <c r="BE81" s="111"/>
      <c r="BF81" s="111"/>
      <c r="BG81" s="111"/>
      <c r="BH81" s="111"/>
      <c r="BI81" s="111"/>
      <c r="BJ81" s="111"/>
      <c r="BK81" s="111"/>
      <c r="BL81" s="111"/>
      <c r="BM81" s="111"/>
      <c r="BN81" s="111"/>
      <c r="BO81" s="111"/>
      <c r="BP81" s="111"/>
      <c r="BQ81" s="111"/>
      <c r="BR81" s="111"/>
      <c r="BS81" s="111"/>
      <c r="BT81" s="111"/>
      <c r="BU81" s="111"/>
      <c r="BV81" s="111"/>
      <c r="BW81" s="111"/>
      <c r="BX81" s="111"/>
      <c r="BY81" s="111"/>
      <c r="BZ81" s="111"/>
      <c r="CA81" s="111"/>
      <c r="CB81" s="111"/>
      <c r="CC81" s="111"/>
      <c r="CD81" s="111"/>
      <c r="CE81" s="111"/>
      <c r="CF81" s="111"/>
      <c r="CG81" s="111"/>
      <c r="CH81" s="111"/>
      <c r="CI81" s="111"/>
      <c r="CJ81" s="111"/>
      <c r="CK81" s="111"/>
      <c r="CL81" s="111"/>
      <c r="CM81" s="111"/>
      <c r="CN81" s="111"/>
      <c r="CO81" s="111"/>
      <c r="CP81" s="111"/>
      <c r="CQ81" s="111"/>
      <c r="CR81" s="111"/>
      <c r="CS81" s="111"/>
      <c r="CT81" s="111"/>
      <c r="CU81" s="111"/>
      <c r="CV81" s="111"/>
      <c r="CW81" s="111"/>
      <c r="CX81" s="111"/>
      <c r="CY81" s="111"/>
      <c r="CZ81" s="111"/>
      <c r="DA81" s="111"/>
      <c r="DB81" s="111"/>
      <c r="DC81" s="111"/>
      <c r="DD81" s="111"/>
      <c r="DE81" s="111"/>
      <c r="DF81" s="111"/>
      <c r="DG81" s="111"/>
      <c r="DH81" s="111"/>
      <c r="DI81" s="111"/>
      <c r="DJ81" s="111"/>
      <c r="DK81" s="111"/>
      <c r="DL81" s="111"/>
      <c r="DM81" s="111"/>
    </row>
    <row r="82" spans="1:117" s="3" customFormat="1" ht="32.1" hidden="1" customHeight="1">
      <c r="A82" s="85" t="s">
        <v>204</v>
      </c>
      <c r="B82" s="52"/>
      <c r="C82" s="52"/>
      <c r="D82" s="53"/>
      <c r="E82" s="53"/>
      <c r="F82" s="53"/>
      <c r="G82" s="47">
        <v>0</v>
      </c>
      <c r="H82" s="62">
        <v>0</v>
      </c>
      <c r="I82" s="35">
        <f t="shared" si="1"/>
        <v>0</v>
      </c>
      <c r="J82" s="45">
        <v>0</v>
      </c>
      <c r="K82" s="45">
        <v>0</v>
      </c>
      <c r="L82" s="45">
        <v>0</v>
      </c>
      <c r="M82" s="38">
        <f t="array" ref="M82">SUM(ROUND(J82:L82,0))</f>
        <v>0</v>
      </c>
      <c r="N82" s="148"/>
      <c r="O82" s="148"/>
      <c r="P82" s="148"/>
      <c r="Q82" s="148"/>
      <c r="R82" s="111"/>
      <c r="S82" s="111"/>
      <c r="T82" s="111"/>
      <c r="U82" s="111"/>
      <c r="V82" s="111"/>
      <c r="W82" s="111"/>
      <c r="X82" s="111"/>
      <c r="Y82" s="111"/>
      <c r="Z82" s="111"/>
      <c r="AA82" s="111"/>
      <c r="AB82" s="111"/>
      <c r="AC82" s="111"/>
      <c r="AD82" s="111"/>
      <c r="AE82" s="111"/>
      <c r="AF82" s="111"/>
      <c r="AG82" s="111"/>
      <c r="AH82" s="111"/>
      <c r="AI82" s="111"/>
      <c r="AJ82" s="111"/>
      <c r="AK82" s="111"/>
      <c r="AL82" s="111"/>
      <c r="AM82" s="111"/>
      <c r="AN82" s="111"/>
      <c r="AO82" s="111"/>
      <c r="AP82" s="111"/>
      <c r="AQ82" s="111"/>
      <c r="AR82" s="111"/>
      <c r="AS82" s="111"/>
      <c r="AT82" s="111"/>
      <c r="AU82" s="111"/>
      <c r="AV82" s="111"/>
      <c r="AW82" s="111"/>
      <c r="AX82" s="111"/>
      <c r="AY82" s="111"/>
      <c r="AZ82" s="111"/>
      <c r="BA82" s="111"/>
      <c r="BB82" s="111"/>
      <c r="BC82" s="111"/>
      <c r="BD82" s="111"/>
      <c r="BE82" s="111"/>
      <c r="BF82" s="111"/>
      <c r="BG82" s="111"/>
      <c r="BH82" s="111"/>
      <c r="BI82" s="111"/>
      <c r="BJ82" s="111"/>
      <c r="BK82" s="111"/>
      <c r="BL82" s="111"/>
      <c r="BM82" s="111"/>
      <c r="BN82" s="111"/>
      <c r="BO82" s="111"/>
      <c r="BP82" s="111"/>
      <c r="BQ82" s="111"/>
      <c r="BR82" s="111"/>
      <c r="BS82" s="111"/>
      <c r="BT82" s="111"/>
      <c r="BU82" s="111"/>
      <c r="BV82" s="111"/>
      <c r="BW82" s="111"/>
      <c r="BX82" s="111"/>
      <c r="BY82" s="111"/>
      <c r="BZ82" s="111"/>
      <c r="CA82" s="111"/>
      <c r="CB82" s="111"/>
      <c r="CC82" s="111"/>
      <c r="CD82" s="111"/>
      <c r="CE82" s="111"/>
      <c r="CF82" s="111"/>
      <c r="CG82" s="111"/>
      <c r="CH82" s="111"/>
      <c r="CI82" s="111"/>
      <c r="CJ82" s="111"/>
      <c r="CK82" s="111"/>
      <c r="CL82" s="111"/>
      <c r="CM82" s="111"/>
      <c r="CN82" s="111"/>
      <c r="CO82" s="111"/>
      <c r="CP82" s="111"/>
      <c r="CQ82" s="111"/>
      <c r="CR82" s="111"/>
      <c r="CS82" s="111"/>
      <c r="CT82" s="111"/>
      <c r="CU82" s="111"/>
      <c r="CV82" s="111"/>
      <c r="CW82" s="111"/>
      <c r="CX82" s="111"/>
      <c r="CY82" s="111"/>
      <c r="CZ82" s="111"/>
      <c r="DA82" s="111"/>
      <c r="DB82" s="111"/>
      <c r="DC82" s="111"/>
      <c r="DD82" s="111"/>
      <c r="DE82" s="111"/>
      <c r="DF82" s="111"/>
      <c r="DG82" s="111"/>
      <c r="DH82" s="111"/>
      <c r="DI82" s="111"/>
      <c r="DJ82" s="111"/>
      <c r="DK82" s="111"/>
      <c r="DL82" s="111"/>
      <c r="DM82" s="111"/>
    </row>
    <row r="83" spans="1:117" s="3" customFormat="1" ht="32.1" hidden="1" customHeight="1">
      <c r="A83" s="85" t="s">
        <v>205</v>
      </c>
      <c r="B83" s="52"/>
      <c r="C83" s="52"/>
      <c r="D83" s="53"/>
      <c r="E83" s="53"/>
      <c r="F83" s="53"/>
      <c r="G83" s="47">
        <v>0</v>
      </c>
      <c r="H83" s="62">
        <v>0</v>
      </c>
      <c r="I83" s="35">
        <f t="shared" si="1"/>
        <v>0</v>
      </c>
      <c r="J83" s="45">
        <v>0</v>
      </c>
      <c r="K83" s="45">
        <v>0</v>
      </c>
      <c r="L83" s="45">
        <v>0</v>
      </c>
      <c r="M83" s="38">
        <f t="array" ref="M83">SUM(ROUND(J83:L83,0))</f>
        <v>0</v>
      </c>
      <c r="N83" s="148"/>
      <c r="O83" s="148"/>
      <c r="P83" s="148"/>
      <c r="Q83" s="148"/>
      <c r="R83" s="111"/>
      <c r="S83" s="111"/>
      <c r="T83" s="111"/>
      <c r="U83" s="111"/>
      <c r="V83" s="111"/>
      <c r="W83" s="111"/>
      <c r="X83" s="111"/>
      <c r="Y83" s="111"/>
      <c r="Z83" s="111"/>
      <c r="AA83" s="111"/>
      <c r="AB83" s="111"/>
      <c r="AC83" s="111"/>
      <c r="AD83" s="111"/>
      <c r="AE83" s="111"/>
      <c r="AF83" s="111"/>
      <c r="AG83" s="111"/>
      <c r="AH83" s="111"/>
      <c r="AI83" s="111"/>
      <c r="AJ83" s="111"/>
      <c r="AK83" s="111"/>
      <c r="AL83" s="111"/>
      <c r="AM83" s="111"/>
      <c r="AN83" s="111"/>
      <c r="AO83" s="111"/>
      <c r="AP83" s="111"/>
      <c r="AQ83" s="111"/>
      <c r="AR83" s="111"/>
      <c r="AS83" s="111"/>
      <c r="AT83" s="111"/>
      <c r="AU83" s="111"/>
      <c r="AV83" s="111"/>
      <c r="AW83" s="111"/>
      <c r="AX83" s="111"/>
      <c r="AY83" s="111"/>
      <c r="AZ83" s="111"/>
      <c r="BA83" s="111"/>
      <c r="BB83" s="111"/>
      <c r="BC83" s="111"/>
      <c r="BD83" s="111"/>
      <c r="BE83" s="111"/>
      <c r="BF83" s="111"/>
      <c r="BG83" s="111"/>
      <c r="BH83" s="111"/>
      <c r="BI83" s="111"/>
      <c r="BJ83" s="111"/>
      <c r="BK83" s="111"/>
      <c r="BL83" s="111"/>
      <c r="BM83" s="111"/>
      <c r="BN83" s="111"/>
      <c r="BO83" s="111"/>
      <c r="BP83" s="111"/>
      <c r="BQ83" s="111"/>
      <c r="BR83" s="111"/>
      <c r="BS83" s="111"/>
      <c r="BT83" s="111"/>
      <c r="BU83" s="111"/>
      <c r="BV83" s="111"/>
      <c r="BW83" s="111"/>
      <c r="BX83" s="111"/>
      <c r="BY83" s="111"/>
      <c r="BZ83" s="111"/>
      <c r="CA83" s="111"/>
      <c r="CB83" s="111"/>
      <c r="CC83" s="111"/>
      <c r="CD83" s="111"/>
      <c r="CE83" s="111"/>
      <c r="CF83" s="111"/>
      <c r="CG83" s="111"/>
      <c r="CH83" s="111"/>
      <c r="CI83" s="111"/>
      <c r="CJ83" s="111"/>
      <c r="CK83" s="111"/>
      <c r="CL83" s="111"/>
      <c r="CM83" s="111"/>
      <c r="CN83" s="111"/>
      <c r="CO83" s="111"/>
      <c r="CP83" s="111"/>
      <c r="CQ83" s="111"/>
      <c r="CR83" s="111"/>
      <c r="CS83" s="111"/>
      <c r="CT83" s="111"/>
      <c r="CU83" s="111"/>
      <c r="CV83" s="111"/>
      <c r="CW83" s="111"/>
      <c r="CX83" s="111"/>
      <c r="CY83" s="111"/>
      <c r="CZ83" s="111"/>
      <c r="DA83" s="111"/>
      <c r="DB83" s="111"/>
      <c r="DC83" s="111"/>
      <c r="DD83" s="111"/>
      <c r="DE83" s="111"/>
      <c r="DF83" s="111"/>
      <c r="DG83" s="111"/>
      <c r="DH83" s="111"/>
      <c r="DI83" s="111"/>
      <c r="DJ83" s="111"/>
      <c r="DK83" s="111"/>
      <c r="DL83" s="111"/>
      <c r="DM83" s="111"/>
    </row>
    <row r="84" spans="1:117" s="3" customFormat="1" ht="32.1" hidden="1" customHeight="1">
      <c r="A84" s="85" t="s">
        <v>206</v>
      </c>
      <c r="B84" s="52"/>
      <c r="C84" s="52"/>
      <c r="D84" s="53"/>
      <c r="E84" s="53"/>
      <c r="F84" s="53"/>
      <c r="G84" s="47">
        <v>0</v>
      </c>
      <c r="H84" s="62">
        <v>0</v>
      </c>
      <c r="I84" s="35">
        <f t="shared" si="1"/>
        <v>0</v>
      </c>
      <c r="J84" s="45">
        <v>0</v>
      </c>
      <c r="K84" s="45">
        <v>0</v>
      </c>
      <c r="L84" s="45">
        <v>0</v>
      </c>
      <c r="M84" s="38">
        <f t="array" ref="M84">SUM(ROUND(J84:L84,0))</f>
        <v>0</v>
      </c>
      <c r="N84" s="148"/>
      <c r="O84" s="148"/>
      <c r="P84" s="148"/>
      <c r="Q84" s="148"/>
      <c r="R84" s="111"/>
      <c r="S84" s="111"/>
      <c r="T84" s="111"/>
      <c r="U84" s="111"/>
      <c r="V84" s="111"/>
      <c r="W84" s="111"/>
      <c r="X84" s="111"/>
      <c r="Y84" s="111"/>
      <c r="Z84" s="111"/>
      <c r="AA84" s="111"/>
      <c r="AB84" s="111"/>
      <c r="AC84" s="111"/>
      <c r="AD84" s="111"/>
      <c r="AE84" s="111"/>
      <c r="AF84" s="111"/>
      <c r="AG84" s="111"/>
      <c r="AH84" s="111"/>
      <c r="AI84" s="111"/>
      <c r="AJ84" s="111"/>
      <c r="AK84" s="111"/>
      <c r="AL84" s="111"/>
      <c r="AM84" s="111"/>
      <c r="AN84" s="111"/>
      <c r="AO84" s="111"/>
      <c r="AP84" s="111"/>
      <c r="AQ84" s="111"/>
      <c r="AR84" s="111"/>
      <c r="AS84" s="111"/>
      <c r="AT84" s="111"/>
      <c r="AU84" s="111"/>
      <c r="AV84" s="111"/>
      <c r="AW84" s="111"/>
      <c r="AX84" s="111"/>
      <c r="AY84" s="111"/>
      <c r="AZ84" s="111"/>
      <c r="BA84" s="111"/>
      <c r="BB84" s="111"/>
      <c r="BC84" s="111"/>
      <c r="BD84" s="111"/>
      <c r="BE84" s="111"/>
      <c r="BF84" s="111"/>
      <c r="BG84" s="111"/>
      <c r="BH84" s="111"/>
      <c r="BI84" s="111"/>
      <c r="BJ84" s="111"/>
      <c r="BK84" s="111"/>
      <c r="BL84" s="111"/>
      <c r="BM84" s="111"/>
      <c r="BN84" s="111"/>
      <c r="BO84" s="111"/>
      <c r="BP84" s="111"/>
      <c r="BQ84" s="111"/>
      <c r="BR84" s="111"/>
      <c r="BS84" s="111"/>
      <c r="BT84" s="111"/>
      <c r="BU84" s="111"/>
      <c r="BV84" s="111"/>
      <c r="BW84" s="111"/>
      <c r="BX84" s="111"/>
      <c r="BY84" s="111"/>
      <c r="BZ84" s="111"/>
      <c r="CA84" s="111"/>
      <c r="CB84" s="111"/>
      <c r="CC84" s="111"/>
      <c r="CD84" s="111"/>
      <c r="CE84" s="111"/>
      <c r="CF84" s="111"/>
      <c r="CG84" s="111"/>
      <c r="CH84" s="111"/>
      <c r="CI84" s="111"/>
      <c r="CJ84" s="111"/>
      <c r="CK84" s="111"/>
      <c r="CL84" s="111"/>
      <c r="CM84" s="111"/>
      <c r="CN84" s="111"/>
      <c r="CO84" s="111"/>
      <c r="CP84" s="111"/>
      <c r="CQ84" s="111"/>
      <c r="CR84" s="111"/>
      <c r="CS84" s="111"/>
      <c r="CT84" s="111"/>
      <c r="CU84" s="111"/>
      <c r="CV84" s="111"/>
      <c r="CW84" s="111"/>
      <c r="CX84" s="111"/>
      <c r="CY84" s="111"/>
      <c r="CZ84" s="111"/>
      <c r="DA84" s="111"/>
      <c r="DB84" s="111"/>
      <c r="DC84" s="111"/>
      <c r="DD84" s="111"/>
      <c r="DE84" s="111"/>
      <c r="DF84" s="111"/>
      <c r="DG84" s="111"/>
      <c r="DH84" s="111"/>
      <c r="DI84" s="111"/>
      <c r="DJ84" s="111"/>
      <c r="DK84" s="111"/>
      <c r="DL84" s="111"/>
      <c r="DM84" s="111"/>
    </row>
    <row r="85" spans="1:117" s="3" customFormat="1" ht="32.1" hidden="1" customHeight="1">
      <c r="A85" s="85" t="s">
        <v>207</v>
      </c>
      <c r="B85" s="52"/>
      <c r="C85" s="52"/>
      <c r="D85" s="53"/>
      <c r="E85" s="53"/>
      <c r="F85" s="53"/>
      <c r="G85" s="47">
        <v>0</v>
      </c>
      <c r="H85" s="62">
        <v>0</v>
      </c>
      <c r="I85" s="35">
        <f t="shared" si="1"/>
        <v>0</v>
      </c>
      <c r="J85" s="45">
        <v>0</v>
      </c>
      <c r="K85" s="45">
        <v>0</v>
      </c>
      <c r="L85" s="45">
        <v>0</v>
      </c>
      <c r="M85" s="38">
        <f t="array" ref="M85">SUM(ROUND(J85:L85,0))</f>
        <v>0</v>
      </c>
      <c r="N85" s="148"/>
      <c r="O85" s="148"/>
      <c r="P85" s="148"/>
      <c r="Q85" s="148"/>
      <c r="R85" s="111"/>
      <c r="S85" s="111"/>
      <c r="T85" s="111"/>
      <c r="U85" s="111"/>
      <c r="V85" s="111"/>
      <c r="W85" s="111"/>
      <c r="X85" s="111"/>
      <c r="Y85" s="111"/>
      <c r="Z85" s="111"/>
      <c r="AA85" s="111"/>
      <c r="AB85" s="111"/>
      <c r="AC85" s="111"/>
      <c r="AD85" s="111"/>
      <c r="AE85" s="111"/>
      <c r="AF85" s="111"/>
      <c r="AG85" s="111"/>
      <c r="AH85" s="111"/>
      <c r="AI85" s="111"/>
      <c r="AJ85" s="111"/>
      <c r="AK85" s="111"/>
      <c r="AL85" s="111"/>
      <c r="AM85" s="111"/>
      <c r="AN85" s="111"/>
      <c r="AO85" s="111"/>
      <c r="AP85" s="111"/>
      <c r="AQ85" s="111"/>
      <c r="AR85" s="111"/>
      <c r="AS85" s="111"/>
      <c r="AT85" s="111"/>
      <c r="AU85" s="111"/>
      <c r="AV85" s="111"/>
      <c r="AW85" s="111"/>
      <c r="AX85" s="111"/>
      <c r="AY85" s="111"/>
      <c r="AZ85" s="111"/>
      <c r="BA85" s="111"/>
      <c r="BB85" s="111"/>
      <c r="BC85" s="111"/>
      <c r="BD85" s="111"/>
      <c r="BE85" s="111"/>
      <c r="BF85" s="111"/>
      <c r="BG85" s="111"/>
      <c r="BH85" s="111"/>
      <c r="BI85" s="111"/>
      <c r="BJ85" s="111"/>
      <c r="BK85" s="111"/>
      <c r="BL85" s="111"/>
      <c r="BM85" s="111"/>
      <c r="BN85" s="111"/>
      <c r="BO85" s="111"/>
      <c r="BP85" s="111"/>
      <c r="BQ85" s="111"/>
      <c r="BR85" s="111"/>
      <c r="BS85" s="111"/>
      <c r="BT85" s="111"/>
      <c r="BU85" s="111"/>
      <c r="BV85" s="111"/>
      <c r="BW85" s="111"/>
      <c r="BX85" s="111"/>
      <c r="BY85" s="111"/>
      <c r="BZ85" s="111"/>
      <c r="CA85" s="111"/>
      <c r="CB85" s="111"/>
      <c r="CC85" s="111"/>
      <c r="CD85" s="111"/>
      <c r="CE85" s="111"/>
      <c r="CF85" s="111"/>
      <c r="CG85" s="111"/>
      <c r="CH85" s="111"/>
      <c r="CI85" s="111"/>
      <c r="CJ85" s="111"/>
      <c r="CK85" s="111"/>
      <c r="CL85" s="111"/>
      <c r="CM85" s="111"/>
      <c r="CN85" s="111"/>
      <c r="CO85" s="111"/>
      <c r="CP85" s="111"/>
      <c r="CQ85" s="111"/>
      <c r="CR85" s="111"/>
      <c r="CS85" s="111"/>
      <c r="CT85" s="111"/>
      <c r="CU85" s="111"/>
      <c r="CV85" s="111"/>
      <c r="CW85" s="111"/>
      <c r="CX85" s="111"/>
      <c r="CY85" s="111"/>
      <c r="CZ85" s="111"/>
      <c r="DA85" s="111"/>
      <c r="DB85" s="111"/>
      <c r="DC85" s="111"/>
      <c r="DD85" s="111"/>
      <c r="DE85" s="111"/>
      <c r="DF85" s="111"/>
      <c r="DG85" s="111"/>
      <c r="DH85" s="111"/>
      <c r="DI85" s="111"/>
      <c r="DJ85" s="111"/>
      <c r="DK85" s="111"/>
      <c r="DL85" s="111"/>
      <c r="DM85" s="111"/>
    </row>
    <row r="86" spans="1:117" s="3" customFormat="1" ht="32.1" hidden="1" customHeight="1">
      <c r="A86" s="85" t="s">
        <v>208</v>
      </c>
      <c r="B86" s="52"/>
      <c r="C86" s="52"/>
      <c r="D86" s="53"/>
      <c r="E86" s="53"/>
      <c r="F86" s="53"/>
      <c r="G86" s="47">
        <v>0</v>
      </c>
      <c r="H86" s="62">
        <v>0</v>
      </c>
      <c r="I86" s="35">
        <f t="shared" si="1"/>
        <v>0</v>
      </c>
      <c r="J86" s="45">
        <v>0</v>
      </c>
      <c r="K86" s="45">
        <v>0</v>
      </c>
      <c r="L86" s="45">
        <v>0</v>
      </c>
      <c r="M86" s="38">
        <f t="array" ref="M86">SUM(ROUND(J86:L86,0))</f>
        <v>0</v>
      </c>
      <c r="N86" s="148"/>
      <c r="O86" s="148"/>
      <c r="P86" s="148"/>
      <c r="Q86" s="148"/>
      <c r="R86" s="111"/>
      <c r="S86" s="111"/>
      <c r="T86" s="111"/>
      <c r="U86" s="111"/>
      <c r="V86" s="111"/>
      <c r="W86" s="111"/>
      <c r="X86" s="111"/>
      <c r="Y86" s="111"/>
      <c r="Z86" s="111"/>
      <c r="AA86" s="111"/>
      <c r="AB86" s="111"/>
      <c r="AC86" s="111"/>
      <c r="AD86" s="111"/>
      <c r="AE86" s="111"/>
      <c r="AF86" s="111"/>
      <c r="AG86" s="111"/>
      <c r="AH86" s="111"/>
      <c r="AI86" s="111"/>
      <c r="AJ86" s="111"/>
      <c r="AK86" s="111"/>
      <c r="AL86" s="111"/>
      <c r="AM86" s="111"/>
      <c r="AN86" s="111"/>
      <c r="AO86" s="111"/>
      <c r="AP86" s="111"/>
      <c r="AQ86" s="111"/>
      <c r="AR86" s="111"/>
      <c r="AS86" s="111"/>
      <c r="AT86" s="111"/>
      <c r="AU86" s="111"/>
      <c r="AV86" s="111"/>
      <c r="AW86" s="111"/>
      <c r="AX86" s="111"/>
      <c r="AY86" s="111"/>
      <c r="AZ86" s="111"/>
      <c r="BA86" s="111"/>
      <c r="BB86" s="111"/>
      <c r="BC86" s="111"/>
      <c r="BD86" s="111"/>
      <c r="BE86" s="111"/>
      <c r="BF86" s="111"/>
      <c r="BG86" s="111"/>
      <c r="BH86" s="111"/>
      <c r="BI86" s="111"/>
      <c r="BJ86" s="111"/>
      <c r="BK86" s="111"/>
      <c r="BL86" s="111"/>
      <c r="BM86" s="111"/>
      <c r="BN86" s="111"/>
      <c r="BO86" s="111"/>
      <c r="BP86" s="111"/>
      <c r="BQ86" s="111"/>
      <c r="BR86" s="111"/>
      <c r="BS86" s="111"/>
      <c r="BT86" s="111"/>
      <c r="BU86" s="111"/>
      <c r="BV86" s="111"/>
      <c r="BW86" s="111"/>
      <c r="BX86" s="111"/>
      <c r="BY86" s="111"/>
      <c r="BZ86" s="111"/>
      <c r="CA86" s="111"/>
      <c r="CB86" s="111"/>
      <c r="CC86" s="111"/>
      <c r="CD86" s="111"/>
      <c r="CE86" s="111"/>
      <c r="CF86" s="111"/>
      <c r="CG86" s="111"/>
      <c r="CH86" s="111"/>
      <c r="CI86" s="111"/>
      <c r="CJ86" s="111"/>
      <c r="CK86" s="111"/>
      <c r="CL86" s="111"/>
      <c r="CM86" s="111"/>
      <c r="CN86" s="111"/>
      <c r="CO86" s="111"/>
      <c r="CP86" s="111"/>
      <c r="CQ86" s="111"/>
      <c r="CR86" s="111"/>
      <c r="CS86" s="111"/>
      <c r="CT86" s="111"/>
      <c r="CU86" s="111"/>
      <c r="CV86" s="111"/>
      <c r="CW86" s="111"/>
      <c r="CX86" s="111"/>
      <c r="CY86" s="111"/>
      <c r="CZ86" s="111"/>
      <c r="DA86" s="111"/>
      <c r="DB86" s="111"/>
      <c r="DC86" s="111"/>
      <c r="DD86" s="111"/>
      <c r="DE86" s="111"/>
      <c r="DF86" s="111"/>
      <c r="DG86" s="111"/>
      <c r="DH86" s="111"/>
      <c r="DI86" s="111"/>
      <c r="DJ86" s="111"/>
      <c r="DK86" s="111"/>
      <c r="DL86" s="111"/>
      <c r="DM86" s="111"/>
    </row>
    <row r="87" spans="1:117" s="3" customFormat="1" ht="32.1" hidden="1" customHeight="1">
      <c r="A87" s="85" t="s">
        <v>209</v>
      </c>
      <c r="B87" s="52"/>
      <c r="C87" s="52"/>
      <c r="D87" s="53"/>
      <c r="E87" s="53"/>
      <c r="F87" s="53"/>
      <c r="G87" s="47">
        <v>0</v>
      </c>
      <c r="H87" s="62">
        <v>0</v>
      </c>
      <c r="I87" s="35">
        <f t="shared" si="1"/>
        <v>0</v>
      </c>
      <c r="J87" s="45">
        <v>0</v>
      </c>
      <c r="K87" s="45">
        <v>0</v>
      </c>
      <c r="L87" s="45">
        <v>0</v>
      </c>
      <c r="M87" s="38">
        <f t="array" ref="M87">SUM(ROUND(J87:L87,0))</f>
        <v>0</v>
      </c>
      <c r="N87" s="148"/>
      <c r="O87" s="148"/>
      <c r="P87" s="148"/>
      <c r="Q87" s="148"/>
      <c r="R87" s="111"/>
      <c r="S87" s="111"/>
      <c r="T87" s="111"/>
      <c r="U87" s="111"/>
      <c r="V87" s="111"/>
      <c r="W87" s="111"/>
      <c r="X87" s="111"/>
      <c r="Y87" s="111"/>
      <c r="Z87" s="111"/>
      <c r="AA87" s="111"/>
      <c r="AB87" s="111"/>
      <c r="AC87" s="111"/>
      <c r="AD87" s="111"/>
      <c r="AE87" s="111"/>
      <c r="AF87" s="111"/>
      <c r="AG87" s="111"/>
      <c r="AH87" s="111"/>
      <c r="AI87" s="111"/>
      <c r="AJ87" s="111"/>
      <c r="AK87" s="111"/>
      <c r="AL87" s="111"/>
      <c r="AM87" s="111"/>
      <c r="AN87" s="111"/>
      <c r="AO87" s="111"/>
      <c r="AP87" s="111"/>
      <c r="AQ87" s="111"/>
      <c r="AR87" s="111"/>
      <c r="AS87" s="111"/>
      <c r="AT87" s="111"/>
      <c r="AU87" s="111"/>
      <c r="AV87" s="111"/>
      <c r="AW87" s="111"/>
      <c r="AX87" s="111"/>
      <c r="AY87" s="111"/>
      <c r="AZ87" s="111"/>
      <c r="BA87" s="111"/>
      <c r="BB87" s="111"/>
      <c r="BC87" s="111"/>
      <c r="BD87" s="111"/>
      <c r="BE87" s="111"/>
      <c r="BF87" s="111"/>
      <c r="BG87" s="111"/>
      <c r="BH87" s="111"/>
      <c r="BI87" s="111"/>
      <c r="BJ87" s="111"/>
      <c r="BK87" s="111"/>
      <c r="BL87" s="111"/>
      <c r="BM87" s="111"/>
      <c r="BN87" s="111"/>
      <c r="BO87" s="111"/>
      <c r="BP87" s="111"/>
      <c r="BQ87" s="111"/>
      <c r="BR87" s="111"/>
      <c r="BS87" s="111"/>
      <c r="BT87" s="111"/>
      <c r="BU87" s="111"/>
      <c r="BV87" s="111"/>
      <c r="BW87" s="111"/>
      <c r="BX87" s="111"/>
      <c r="BY87" s="111"/>
      <c r="BZ87" s="111"/>
      <c r="CA87" s="111"/>
      <c r="CB87" s="111"/>
      <c r="CC87" s="111"/>
      <c r="CD87" s="111"/>
      <c r="CE87" s="111"/>
      <c r="CF87" s="111"/>
      <c r="CG87" s="111"/>
      <c r="CH87" s="111"/>
      <c r="CI87" s="111"/>
      <c r="CJ87" s="111"/>
      <c r="CK87" s="111"/>
      <c r="CL87" s="111"/>
      <c r="CM87" s="111"/>
      <c r="CN87" s="111"/>
      <c r="CO87" s="111"/>
      <c r="CP87" s="111"/>
      <c r="CQ87" s="111"/>
      <c r="CR87" s="111"/>
      <c r="CS87" s="111"/>
      <c r="CT87" s="111"/>
      <c r="CU87" s="111"/>
      <c r="CV87" s="111"/>
      <c r="CW87" s="111"/>
      <c r="CX87" s="111"/>
      <c r="CY87" s="111"/>
      <c r="CZ87" s="111"/>
      <c r="DA87" s="111"/>
      <c r="DB87" s="111"/>
      <c r="DC87" s="111"/>
      <c r="DD87" s="111"/>
      <c r="DE87" s="111"/>
      <c r="DF87" s="111"/>
      <c r="DG87" s="111"/>
      <c r="DH87" s="111"/>
      <c r="DI87" s="111"/>
      <c r="DJ87" s="111"/>
      <c r="DK87" s="111"/>
      <c r="DL87" s="111"/>
      <c r="DM87" s="111"/>
    </row>
    <row r="88" spans="1:117" s="3" customFormat="1" ht="32.1" hidden="1" customHeight="1">
      <c r="A88" s="85" t="s">
        <v>210</v>
      </c>
      <c r="B88" s="52"/>
      <c r="C88" s="52"/>
      <c r="D88" s="53"/>
      <c r="E88" s="53"/>
      <c r="F88" s="53"/>
      <c r="G88" s="47">
        <v>0</v>
      </c>
      <c r="H88" s="62">
        <v>0</v>
      </c>
      <c r="I88" s="35">
        <f t="shared" si="1"/>
        <v>0</v>
      </c>
      <c r="J88" s="45">
        <v>0</v>
      </c>
      <c r="K88" s="45">
        <v>0</v>
      </c>
      <c r="L88" s="45">
        <v>0</v>
      </c>
      <c r="M88" s="38">
        <f t="array" ref="M88">SUM(ROUND(J88:L88,0))</f>
        <v>0</v>
      </c>
      <c r="N88" s="148"/>
      <c r="O88" s="148"/>
      <c r="P88" s="148"/>
      <c r="Q88" s="148"/>
      <c r="R88" s="111"/>
      <c r="S88" s="111"/>
      <c r="T88" s="111"/>
      <c r="U88" s="111"/>
      <c r="V88" s="111"/>
      <c r="W88" s="111"/>
      <c r="X88" s="111"/>
      <c r="Y88" s="111"/>
      <c r="Z88" s="111"/>
      <c r="AA88" s="111"/>
      <c r="AB88" s="111"/>
      <c r="AC88" s="111"/>
      <c r="AD88" s="111"/>
      <c r="AE88" s="111"/>
      <c r="AF88" s="111"/>
      <c r="AG88" s="111"/>
      <c r="AH88" s="111"/>
      <c r="AI88" s="111"/>
      <c r="AJ88" s="111"/>
      <c r="AK88" s="111"/>
      <c r="AL88" s="111"/>
      <c r="AM88" s="111"/>
      <c r="AN88" s="111"/>
      <c r="AO88" s="111"/>
      <c r="AP88" s="111"/>
      <c r="AQ88" s="111"/>
      <c r="AR88" s="111"/>
      <c r="AS88" s="111"/>
      <c r="AT88" s="111"/>
      <c r="AU88" s="111"/>
      <c r="AV88" s="111"/>
      <c r="AW88" s="111"/>
      <c r="AX88" s="111"/>
      <c r="AY88" s="111"/>
      <c r="AZ88" s="111"/>
      <c r="BA88" s="111"/>
      <c r="BB88" s="111"/>
      <c r="BC88" s="111"/>
      <c r="BD88" s="111"/>
      <c r="BE88" s="111"/>
      <c r="BF88" s="111"/>
      <c r="BG88" s="111"/>
      <c r="BH88" s="111"/>
      <c r="BI88" s="111"/>
      <c r="BJ88" s="111"/>
      <c r="BK88" s="111"/>
      <c r="BL88" s="111"/>
      <c r="BM88" s="111"/>
      <c r="BN88" s="111"/>
      <c r="BO88" s="111"/>
      <c r="BP88" s="111"/>
      <c r="BQ88" s="111"/>
      <c r="BR88" s="111"/>
      <c r="BS88" s="111"/>
      <c r="BT88" s="111"/>
      <c r="BU88" s="111"/>
      <c r="BV88" s="111"/>
      <c r="BW88" s="111"/>
      <c r="BX88" s="111"/>
      <c r="BY88" s="111"/>
      <c r="BZ88" s="111"/>
      <c r="CA88" s="111"/>
      <c r="CB88" s="111"/>
      <c r="CC88" s="111"/>
      <c r="CD88" s="111"/>
      <c r="CE88" s="111"/>
      <c r="CF88" s="111"/>
      <c r="CG88" s="111"/>
      <c r="CH88" s="111"/>
      <c r="CI88" s="111"/>
      <c r="CJ88" s="111"/>
      <c r="CK88" s="111"/>
      <c r="CL88" s="111"/>
      <c r="CM88" s="111"/>
      <c r="CN88" s="111"/>
      <c r="CO88" s="111"/>
      <c r="CP88" s="111"/>
      <c r="CQ88" s="111"/>
      <c r="CR88" s="111"/>
      <c r="CS88" s="111"/>
      <c r="CT88" s="111"/>
      <c r="CU88" s="111"/>
      <c r="CV88" s="111"/>
      <c r="CW88" s="111"/>
      <c r="CX88" s="111"/>
      <c r="CY88" s="111"/>
      <c r="CZ88" s="111"/>
      <c r="DA88" s="111"/>
      <c r="DB88" s="111"/>
      <c r="DC88" s="111"/>
      <c r="DD88" s="111"/>
      <c r="DE88" s="111"/>
      <c r="DF88" s="111"/>
      <c r="DG88" s="111"/>
      <c r="DH88" s="111"/>
      <c r="DI88" s="111"/>
      <c r="DJ88" s="111"/>
      <c r="DK88" s="111"/>
      <c r="DL88" s="111"/>
      <c r="DM88" s="111"/>
    </row>
    <row r="89" spans="1:117" s="3" customFormat="1" ht="32.1" hidden="1" customHeight="1">
      <c r="A89" s="85" t="s">
        <v>211</v>
      </c>
      <c r="B89" s="52"/>
      <c r="C89" s="52"/>
      <c r="D89" s="53"/>
      <c r="E89" s="53"/>
      <c r="F89" s="53"/>
      <c r="G89" s="47">
        <v>0</v>
      </c>
      <c r="H89" s="62">
        <v>0</v>
      </c>
      <c r="I89" s="35">
        <f t="shared" si="1"/>
        <v>0</v>
      </c>
      <c r="J89" s="45">
        <v>0</v>
      </c>
      <c r="K89" s="45">
        <v>0</v>
      </c>
      <c r="L89" s="45">
        <v>0</v>
      </c>
      <c r="M89" s="38">
        <f t="array" ref="M89">SUM(ROUND(J89:L89,0))</f>
        <v>0</v>
      </c>
      <c r="N89" s="148"/>
      <c r="O89" s="148"/>
      <c r="P89" s="148"/>
      <c r="Q89" s="148"/>
      <c r="R89" s="111"/>
      <c r="S89" s="111"/>
      <c r="T89" s="111"/>
      <c r="U89" s="111"/>
      <c r="V89" s="111"/>
      <c r="W89" s="111"/>
      <c r="X89" s="111"/>
      <c r="Y89" s="111"/>
      <c r="Z89" s="111"/>
      <c r="AA89" s="111"/>
      <c r="AB89" s="111"/>
      <c r="AC89" s="111"/>
      <c r="AD89" s="111"/>
      <c r="AE89" s="111"/>
      <c r="AF89" s="111"/>
      <c r="AG89" s="111"/>
      <c r="AH89" s="111"/>
      <c r="AI89" s="111"/>
      <c r="AJ89" s="111"/>
      <c r="AK89" s="111"/>
      <c r="AL89" s="111"/>
      <c r="AM89" s="111"/>
      <c r="AN89" s="111"/>
      <c r="AO89" s="111"/>
      <c r="AP89" s="111"/>
      <c r="AQ89" s="111"/>
      <c r="AR89" s="111"/>
      <c r="AS89" s="111"/>
      <c r="AT89" s="111"/>
      <c r="AU89" s="111"/>
      <c r="AV89" s="111"/>
      <c r="AW89" s="111"/>
      <c r="AX89" s="111"/>
      <c r="AY89" s="111"/>
      <c r="AZ89" s="111"/>
      <c r="BA89" s="111"/>
      <c r="BB89" s="111"/>
      <c r="BC89" s="111"/>
      <c r="BD89" s="111"/>
      <c r="BE89" s="111"/>
      <c r="BF89" s="111"/>
      <c r="BG89" s="111"/>
      <c r="BH89" s="111"/>
      <c r="BI89" s="111"/>
      <c r="BJ89" s="111"/>
      <c r="BK89" s="111"/>
      <c r="BL89" s="111"/>
      <c r="BM89" s="111"/>
      <c r="BN89" s="111"/>
      <c r="BO89" s="111"/>
      <c r="BP89" s="111"/>
      <c r="BQ89" s="111"/>
      <c r="BR89" s="111"/>
      <c r="BS89" s="111"/>
      <c r="BT89" s="111"/>
      <c r="BU89" s="111"/>
      <c r="BV89" s="111"/>
      <c r="BW89" s="111"/>
      <c r="BX89" s="111"/>
      <c r="BY89" s="111"/>
      <c r="BZ89" s="111"/>
      <c r="CA89" s="111"/>
      <c r="CB89" s="111"/>
      <c r="CC89" s="111"/>
      <c r="CD89" s="111"/>
      <c r="CE89" s="111"/>
      <c r="CF89" s="111"/>
      <c r="CG89" s="111"/>
      <c r="CH89" s="111"/>
      <c r="CI89" s="111"/>
      <c r="CJ89" s="111"/>
      <c r="CK89" s="111"/>
      <c r="CL89" s="111"/>
      <c r="CM89" s="111"/>
      <c r="CN89" s="111"/>
      <c r="CO89" s="111"/>
      <c r="CP89" s="111"/>
      <c r="CQ89" s="111"/>
      <c r="CR89" s="111"/>
      <c r="CS89" s="111"/>
      <c r="CT89" s="111"/>
      <c r="CU89" s="111"/>
      <c r="CV89" s="111"/>
      <c r="CW89" s="111"/>
      <c r="CX89" s="111"/>
      <c r="CY89" s="111"/>
      <c r="CZ89" s="111"/>
      <c r="DA89" s="111"/>
      <c r="DB89" s="111"/>
      <c r="DC89" s="111"/>
      <c r="DD89" s="111"/>
      <c r="DE89" s="111"/>
      <c r="DF89" s="111"/>
      <c r="DG89" s="111"/>
      <c r="DH89" s="111"/>
      <c r="DI89" s="111"/>
      <c r="DJ89" s="111"/>
      <c r="DK89" s="111"/>
      <c r="DL89" s="111"/>
      <c r="DM89" s="111"/>
    </row>
    <row r="90" spans="1:117" s="3" customFormat="1" ht="32.1" hidden="1" customHeight="1">
      <c r="A90" s="85" t="s">
        <v>212</v>
      </c>
      <c r="B90" s="52"/>
      <c r="C90" s="52"/>
      <c r="D90" s="53"/>
      <c r="E90" s="53"/>
      <c r="F90" s="53"/>
      <c r="G90" s="47">
        <v>0</v>
      </c>
      <c r="H90" s="62">
        <v>0</v>
      </c>
      <c r="I90" s="35">
        <f t="shared" si="1"/>
        <v>0</v>
      </c>
      <c r="J90" s="45">
        <v>0</v>
      </c>
      <c r="K90" s="45">
        <v>0</v>
      </c>
      <c r="L90" s="45">
        <v>0</v>
      </c>
      <c r="M90" s="38">
        <f t="array" ref="M90">SUM(ROUND(J90:L90,0))</f>
        <v>0</v>
      </c>
      <c r="N90" s="148"/>
      <c r="O90" s="148"/>
      <c r="P90" s="148"/>
      <c r="Q90" s="148"/>
      <c r="R90" s="111"/>
      <c r="S90" s="111"/>
      <c r="T90" s="111"/>
      <c r="U90" s="111"/>
      <c r="V90" s="111"/>
      <c r="W90" s="111"/>
      <c r="X90" s="111"/>
      <c r="Y90" s="111"/>
      <c r="Z90" s="111"/>
      <c r="AA90" s="111"/>
      <c r="AB90" s="111"/>
      <c r="AC90" s="111"/>
      <c r="AD90" s="111"/>
      <c r="AE90" s="111"/>
      <c r="AF90" s="111"/>
      <c r="AG90" s="111"/>
      <c r="AH90" s="111"/>
      <c r="AI90" s="111"/>
      <c r="AJ90" s="111"/>
      <c r="AK90" s="111"/>
      <c r="AL90" s="111"/>
      <c r="AM90" s="111"/>
      <c r="AN90" s="111"/>
      <c r="AO90" s="111"/>
      <c r="AP90" s="111"/>
      <c r="AQ90" s="111"/>
      <c r="AR90" s="111"/>
      <c r="AS90" s="111"/>
      <c r="AT90" s="111"/>
      <c r="AU90" s="111"/>
      <c r="AV90" s="111"/>
      <c r="AW90" s="111"/>
      <c r="AX90" s="111"/>
      <c r="AY90" s="111"/>
      <c r="AZ90" s="111"/>
      <c r="BA90" s="111"/>
      <c r="BB90" s="111"/>
      <c r="BC90" s="111"/>
      <c r="BD90" s="111"/>
      <c r="BE90" s="111"/>
      <c r="BF90" s="111"/>
      <c r="BG90" s="111"/>
      <c r="BH90" s="111"/>
      <c r="BI90" s="111"/>
      <c r="BJ90" s="111"/>
      <c r="BK90" s="111"/>
      <c r="BL90" s="111"/>
      <c r="BM90" s="111"/>
      <c r="BN90" s="111"/>
      <c r="BO90" s="111"/>
      <c r="BP90" s="111"/>
      <c r="BQ90" s="111"/>
      <c r="BR90" s="111"/>
      <c r="BS90" s="111"/>
      <c r="BT90" s="111"/>
      <c r="BU90" s="111"/>
      <c r="BV90" s="111"/>
      <c r="BW90" s="111"/>
      <c r="BX90" s="111"/>
      <c r="BY90" s="111"/>
      <c r="BZ90" s="111"/>
      <c r="CA90" s="111"/>
      <c r="CB90" s="111"/>
      <c r="CC90" s="111"/>
      <c r="CD90" s="111"/>
      <c r="CE90" s="111"/>
      <c r="CF90" s="111"/>
      <c r="CG90" s="111"/>
      <c r="CH90" s="111"/>
      <c r="CI90" s="111"/>
      <c r="CJ90" s="111"/>
      <c r="CK90" s="111"/>
      <c r="CL90" s="111"/>
      <c r="CM90" s="111"/>
      <c r="CN90" s="111"/>
      <c r="CO90" s="111"/>
      <c r="CP90" s="111"/>
      <c r="CQ90" s="111"/>
      <c r="CR90" s="111"/>
      <c r="CS90" s="111"/>
      <c r="CT90" s="111"/>
      <c r="CU90" s="111"/>
      <c r="CV90" s="111"/>
      <c r="CW90" s="111"/>
      <c r="CX90" s="111"/>
      <c r="CY90" s="111"/>
      <c r="CZ90" s="111"/>
      <c r="DA90" s="111"/>
      <c r="DB90" s="111"/>
      <c r="DC90" s="111"/>
      <c r="DD90" s="111"/>
      <c r="DE90" s="111"/>
      <c r="DF90" s="111"/>
      <c r="DG90" s="111"/>
      <c r="DH90" s="111"/>
      <c r="DI90" s="111"/>
      <c r="DJ90" s="111"/>
      <c r="DK90" s="111"/>
      <c r="DL90" s="111"/>
      <c r="DM90" s="111"/>
    </row>
    <row r="91" spans="1:117" s="3" customFormat="1" ht="32.1" hidden="1" customHeight="1">
      <c r="A91" s="85" t="s">
        <v>213</v>
      </c>
      <c r="B91" s="52"/>
      <c r="C91" s="52"/>
      <c r="D91" s="53"/>
      <c r="E91" s="53"/>
      <c r="F91" s="53"/>
      <c r="G91" s="47">
        <v>0</v>
      </c>
      <c r="H91" s="62">
        <v>0</v>
      </c>
      <c r="I91" s="35">
        <f t="shared" si="1"/>
        <v>0</v>
      </c>
      <c r="J91" s="45">
        <v>0</v>
      </c>
      <c r="K91" s="45">
        <v>0</v>
      </c>
      <c r="L91" s="45">
        <v>0</v>
      </c>
      <c r="M91" s="38">
        <f t="array" ref="M91">SUM(ROUND(J91:L91,0))</f>
        <v>0</v>
      </c>
      <c r="N91" s="148"/>
      <c r="O91" s="148"/>
      <c r="P91" s="148"/>
      <c r="Q91" s="148"/>
      <c r="R91" s="111"/>
      <c r="S91" s="111"/>
      <c r="T91" s="111"/>
      <c r="U91" s="111"/>
      <c r="V91" s="111"/>
      <c r="W91" s="111"/>
      <c r="X91" s="111"/>
      <c r="Y91" s="111"/>
      <c r="Z91" s="111"/>
      <c r="AA91" s="111"/>
      <c r="AB91" s="111"/>
      <c r="AC91" s="111"/>
      <c r="AD91" s="111"/>
      <c r="AE91" s="111"/>
      <c r="AF91" s="111"/>
      <c r="AG91" s="111"/>
      <c r="AH91" s="111"/>
      <c r="AI91" s="111"/>
      <c r="AJ91" s="111"/>
      <c r="AK91" s="111"/>
      <c r="AL91" s="111"/>
      <c r="AM91" s="111"/>
      <c r="AN91" s="111"/>
      <c r="AO91" s="111"/>
      <c r="AP91" s="111"/>
      <c r="AQ91" s="111"/>
      <c r="AR91" s="111"/>
      <c r="AS91" s="111"/>
      <c r="AT91" s="111"/>
      <c r="AU91" s="111"/>
      <c r="AV91" s="111"/>
      <c r="AW91" s="111"/>
      <c r="AX91" s="111"/>
      <c r="AY91" s="111"/>
      <c r="AZ91" s="111"/>
      <c r="BA91" s="111"/>
      <c r="BB91" s="111"/>
      <c r="BC91" s="111"/>
      <c r="BD91" s="111"/>
      <c r="BE91" s="111"/>
      <c r="BF91" s="111"/>
      <c r="BG91" s="111"/>
      <c r="BH91" s="111"/>
      <c r="BI91" s="111"/>
      <c r="BJ91" s="111"/>
      <c r="BK91" s="111"/>
      <c r="BL91" s="111"/>
      <c r="BM91" s="111"/>
      <c r="BN91" s="111"/>
      <c r="BO91" s="111"/>
      <c r="BP91" s="111"/>
      <c r="BQ91" s="111"/>
      <c r="BR91" s="111"/>
      <c r="BS91" s="111"/>
      <c r="BT91" s="111"/>
      <c r="BU91" s="111"/>
      <c r="BV91" s="111"/>
      <c r="BW91" s="111"/>
      <c r="BX91" s="111"/>
      <c r="BY91" s="111"/>
      <c r="BZ91" s="111"/>
      <c r="CA91" s="111"/>
      <c r="CB91" s="111"/>
      <c r="CC91" s="111"/>
      <c r="CD91" s="111"/>
      <c r="CE91" s="111"/>
      <c r="CF91" s="111"/>
      <c r="CG91" s="111"/>
      <c r="CH91" s="111"/>
      <c r="CI91" s="111"/>
      <c r="CJ91" s="111"/>
      <c r="CK91" s="111"/>
      <c r="CL91" s="111"/>
      <c r="CM91" s="111"/>
      <c r="CN91" s="111"/>
      <c r="CO91" s="111"/>
      <c r="CP91" s="111"/>
      <c r="CQ91" s="111"/>
      <c r="CR91" s="111"/>
      <c r="CS91" s="111"/>
      <c r="CT91" s="111"/>
      <c r="CU91" s="111"/>
      <c r="CV91" s="111"/>
      <c r="CW91" s="111"/>
      <c r="CX91" s="111"/>
      <c r="CY91" s="111"/>
      <c r="CZ91" s="111"/>
      <c r="DA91" s="111"/>
      <c r="DB91" s="111"/>
      <c r="DC91" s="111"/>
      <c r="DD91" s="111"/>
      <c r="DE91" s="111"/>
      <c r="DF91" s="111"/>
      <c r="DG91" s="111"/>
      <c r="DH91" s="111"/>
      <c r="DI91" s="111"/>
      <c r="DJ91" s="111"/>
      <c r="DK91" s="111"/>
      <c r="DL91" s="111"/>
      <c r="DM91" s="111"/>
    </row>
    <row r="92" spans="1:117" s="3" customFormat="1" ht="32.1" hidden="1" customHeight="1">
      <c r="A92" s="85" t="s">
        <v>214</v>
      </c>
      <c r="B92" s="52"/>
      <c r="C92" s="52"/>
      <c r="D92" s="53"/>
      <c r="E92" s="53"/>
      <c r="F92" s="53"/>
      <c r="G92" s="47">
        <v>0</v>
      </c>
      <c r="H92" s="62">
        <v>0</v>
      </c>
      <c r="I92" s="35">
        <f t="shared" si="1"/>
        <v>0</v>
      </c>
      <c r="J92" s="45">
        <v>0</v>
      </c>
      <c r="K92" s="45">
        <v>0</v>
      </c>
      <c r="L92" s="45">
        <v>0</v>
      </c>
      <c r="M92" s="38">
        <f t="array" ref="M92">SUM(ROUND(J92:L92,0))</f>
        <v>0</v>
      </c>
      <c r="N92" s="148"/>
      <c r="O92" s="148"/>
      <c r="P92" s="148"/>
      <c r="Q92" s="148"/>
      <c r="R92" s="111"/>
      <c r="S92" s="111"/>
      <c r="T92" s="111"/>
      <c r="U92" s="111"/>
      <c r="V92" s="111"/>
      <c r="W92" s="111"/>
      <c r="X92" s="111"/>
      <c r="Y92" s="111"/>
      <c r="Z92" s="111"/>
      <c r="AA92" s="111"/>
      <c r="AB92" s="111"/>
      <c r="AC92" s="111"/>
      <c r="AD92" s="111"/>
      <c r="AE92" s="111"/>
      <c r="AF92" s="111"/>
      <c r="AG92" s="111"/>
      <c r="AH92" s="111"/>
      <c r="AI92" s="111"/>
      <c r="AJ92" s="111"/>
      <c r="AK92" s="111"/>
      <c r="AL92" s="111"/>
      <c r="AM92" s="111"/>
      <c r="AN92" s="111"/>
      <c r="AO92" s="111"/>
      <c r="AP92" s="111"/>
      <c r="AQ92" s="111"/>
      <c r="AR92" s="111"/>
      <c r="AS92" s="111"/>
      <c r="AT92" s="111"/>
      <c r="AU92" s="111"/>
      <c r="AV92" s="111"/>
      <c r="AW92" s="111"/>
      <c r="AX92" s="111"/>
      <c r="AY92" s="111"/>
      <c r="AZ92" s="111"/>
      <c r="BA92" s="111"/>
      <c r="BB92" s="111"/>
      <c r="BC92" s="111"/>
      <c r="BD92" s="111"/>
      <c r="BE92" s="111"/>
      <c r="BF92" s="111"/>
      <c r="BG92" s="111"/>
      <c r="BH92" s="111"/>
      <c r="BI92" s="111"/>
      <c r="BJ92" s="111"/>
      <c r="BK92" s="111"/>
      <c r="BL92" s="111"/>
      <c r="BM92" s="111"/>
      <c r="BN92" s="111"/>
      <c r="BO92" s="111"/>
      <c r="BP92" s="111"/>
      <c r="BQ92" s="111"/>
      <c r="BR92" s="111"/>
      <c r="BS92" s="111"/>
      <c r="BT92" s="111"/>
      <c r="BU92" s="111"/>
      <c r="BV92" s="111"/>
      <c r="BW92" s="111"/>
      <c r="BX92" s="111"/>
      <c r="BY92" s="111"/>
      <c r="BZ92" s="111"/>
      <c r="CA92" s="111"/>
      <c r="CB92" s="111"/>
      <c r="CC92" s="111"/>
      <c r="CD92" s="111"/>
      <c r="CE92" s="111"/>
      <c r="CF92" s="111"/>
      <c r="CG92" s="111"/>
      <c r="CH92" s="111"/>
      <c r="CI92" s="111"/>
      <c r="CJ92" s="111"/>
      <c r="CK92" s="111"/>
      <c r="CL92" s="111"/>
      <c r="CM92" s="111"/>
      <c r="CN92" s="111"/>
      <c r="CO92" s="111"/>
      <c r="CP92" s="111"/>
      <c r="CQ92" s="111"/>
      <c r="CR92" s="111"/>
      <c r="CS92" s="111"/>
      <c r="CT92" s="111"/>
      <c r="CU92" s="111"/>
      <c r="CV92" s="111"/>
      <c r="CW92" s="111"/>
      <c r="CX92" s="111"/>
      <c r="CY92" s="111"/>
      <c r="CZ92" s="111"/>
      <c r="DA92" s="111"/>
      <c r="DB92" s="111"/>
      <c r="DC92" s="111"/>
      <c r="DD92" s="111"/>
      <c r="DE92" s="111"/>
      <c r="DF92" s="111"/>
      <c r="DG92" s="111"/>
      <c r="DH92" s="111"/>
      <c r="DI92" s="111"/>
      <c r="DJ92" s="111"/>
      <c r="DK92" s="111"/>
      <c r="DL92" s="111"/>
      <c r="DM92" s="111"/>
    </row>
    <row r="93" spans="1:117" s="3" customFormat="1" ht="32.1" hidden="1" customHeight="1">
      <c r="A93" s="85" t="s">
        <v>215</v>
      </c>
      <c r="B93" s="52"/>
      <c r="C93" s="52"/>
      <c r="D93" s="53"/>
      <c r="E93" s="53"/>
      <c r="F93" s="53"/>
      <c r="G93" s="47">
        <v>0</v>
      </c>
      <c r="H93" s="62">
        <v>0</v>
      </c>
      <c r="I93" s="35">
        <f t="shared" si="1"/>
        <v>0</v>
      </c>
      <c r="J93" s="45">
        <v>0</v>
      </c>
      <c r="K93" s="45">
        <v>0</v>
      </c>
      <c r="L93" s="45">
        <v>0</v>
      </c>
      <c r="M93" s="38">
        <f t="array" ref="M93">SUM(ROUND(J93:L93,0))</f>
        <v>0</v>
      </c>
      <c r="N93" s="148"/>
      <c r="O93" s="148"/>
      <c r="P93" s="148"/>
      <c r="Q93" s="148"/>
      <c r="R93" s="111"/>
      <c r="S93" s="111"/>
      <c r="T93" s="111"/>
      <c r="U93" s="111"/>
      <c r="V93" s="111"/>
      <c r="W93" s="111"/>
      <c r="X93" s="111"/>
      <c r="Y93" s="111"/>
      <c r="Z93" s="111"/>
      <c r="AA93" s="111"/>
      <c r="AB93" s="111"/>
      <c r="AC93" s="111"/>
      <c r="AD93" s="111"/>
      <c r="AE93" s="111"/>
      <c r="AF93" s="111"/>
      <c r="AG93" s="111"/>
      <c r="AH93" s="111"/>
      <c r="AI93" s="111"/>
      <c r="AJ93" s="111"/>
      <c r="AK93" s="111"/>
      <c r="AL93" s="111"/>
      <c r="AM93" s="111"/>
      <c r="AN93" s="111"/>
      <c r="AO93" s="111"/>
      <c r="AP93" s="111"/>
      <c r="AQ93" s="111"/>
      <c r="AR93" s="111"/>
      <c r="AS93" s="111"/>
      <c r="AT93" s="111"/>
      <c r="AU93" s="111"/>
      <c r="AV93" s="111"/>
      <c r="AW93" s="111"/>
      <c r="AX93" s="111"/>
      <c r="AY93" s="111"/>
      <c r="AZ93" s="111"/>
      <c r="BA93" s="111"/>
      <c r="BB93" s="111"/>
      <c r="BC93" s="111"/>
      <c r="BD93" s="111"/>
      <c r="BE93" s="111"/>
      <c r="BF93" s="111"/>
      <c r="BG93" s="111"/>
      <c r="BH93" s="111"/>
      <c r="BI93" s="111"/>
      <c r="BJ93" s="111"/>
      <c r="BK93" s="111"/>
      <c r="BL93" s="111"/>
      <c r="BM93" s="111"/>
      <c r="BN93" s="111"/>
      <c r="BO93" s="111"/>
      <c r="BP93" s="111"/>
      <c r="BQ93" s="111"/>
      <c r="BR93" s="111"/>
      <c r="BS93" s="111"/>
      <c r="BT93" s="111"/>
      <c r="BU93" s="111"/>
      <c r="BV93" s="111"/>
      <c r="BW93" s="111"/>
      <c r="BX93" s="111"/>
      <c r="BY93" s="111"/>
      <c r="BZ93" s="111"/>
      <c r="CA93" s="111"/>
      <c r="CB93" s="111"/>
      <c r="CC93" s="111"/>
      <c r="CD93" s="111"/>
      <c r="CE93" s="111"/>
      <c r="CF93" s="111"/>
      <c r="CG93" s="111"/>
      <c r="CH93" s="111"/>
      <c r="CI93" s="111"/>
      <c r="CJ93" s="111"/>
      <c r="CK93" s="111"/>
      <c r="CL93" s="111"/>
      <c r="CM93" s="111"/>
      <c r="CN93" s="111"/>
      <c r="CO93" s="111"/>
      <c r="CP93" s="111"/>
      <c r="CQ93" s="111"/>
      <c r="CR93" s="111"/>
      <c r="CS93" s="111"/>
      <c r="CT93" s="111"/>
      <c r="CU93" s="111"/>
      <c r="CV93" s="111"/>
      <c r="CW93" s="111"/>
      <c r="CX93" s="111"/>
      <c r="CY93" s="111"/>
      <c r="CZ93" s="111"/>
      <c r="DA93" s="111"/>
      <c r="DB93" s="111"/>
      <c r="DC93" s="111"/>
      <c r="DD93" s="111"/>
      <c r="DE93" s="111"/>
      <c r="DF93" s="111"/>
      <c r="DG93" s="111"/>
      <c r="DH93" s="111"/>
      <c r="DI93" s="111"/>
      <c r="DJ93" s="111"/>
      <c r="DK93" s="111"/>
      <c r="DL93" s="111"/>
      <c r="DM93" s="111"/>
    </row>
    <row r="94" spans="1:117" s="3" customFormat="1" ht="32.1" hidden="1" customHeight="1">
      <c r="A94" s="85" t="s">
        <v>216</v>
      </c>
      <c r="B94" s="52"/>
      <c r="C94" s="52"/>
      <c r="D94" s="53"/>
      <c r="E94" s="53"/>
      <c r="F94" s="53"/>
      <c r="G94" s="47">
        <v>0</v>
      </c>
      <c r="H94" s="62">
        <v>0</v>
      </c>
      <c r="I94" s="35">
        <f t="shared" si="1"/>
        <v>0</v>
      </c>
      <c r="J94" s="45">
        <v>0</v>
      </c>
      <c r="K94" s="45">
        <v>0</v>
      </c>
      <c r="L94" s="45">
        <v>0</v>
      </c>
      <c r="M94" s="38">
        <f t="array" ref="M94">SUM(ROUND(J94:L94,0))</f>
        <v>0</v>
      </c>
      <c r="N94" s="148"/>
      <c r="O94" s="148"/>
      <c r="P94" s="148"/>
      <c r="Q94" s="148"/>
      <c r="R94" s="111"/>
      <c r="S94" s="111"/>
      <c r="T94" s="111"/>
      <c r="U94" s="111"/>
      <c r="V94" s="111"/>
      <c r="W94" s="111"/>
      <c r="X94" s="111"/>
      <c r="Y94" s="111"/>
      <c r="Z94" s="111"/>
      <c r="AA94" s="111"/>
      <c r="AB94" s="111"/>
      <c r="AC94" s="111"/>
      <c r="AD94" s="111"/>
      <c r="AE94" s="111"/>
      <c r="AF94" s="111"/>
      <c r="AG94" s="111"/>
      <c r="AH94" s="111"/>
      <c r="AI94" s="111"/>
      <c r="AJ94" s="111"/>
      <c r="AK94" s="111"/>
      <c r="AL94" s="111"/>
      <c r="AM94" s="111"/>
      <c r="AN94" s="111"/>
      <c r="AO94" s="111"/>
      <c r="AP94" s="111"/>
      <c r="AQ94" s="111"/>
      <c r="AR94" s="111"/>
      <c r="AS94" s="111"/>
      <c r="AT94" s="111"/>
      <c r="AU94" s="111"/>
      <c r="AV94" s="111"/>
      <c r="AW94" s="111"/>
      <c r="AX94" s="111"/>
      <c r="AY94" s="111"/>
      <c r="AZ94" s="111"/>
      <c r="BA94" s="111"/>
      <c r="BB94" s="111"/>
      <c r="BC94" s="111"/>
      <c r="BD94" s="111"/>
      <c r="BE94" s="111"/>
      <c r="BF94" s="111"/>
      <c r="BG94" s="111"/>
      <c r="BH94" s="111"/>
      <c r="BI94" s="111"/>
      <c r="BJ94" s="111"/>
      <c r="BK94" s="111"/>
      <c r="BL94" s="111"/>
      <c r="BM94" s="111"/>
      <c r="BN94" s="111"/>
      <c r="BO94" s="111"/>
      <c r="BP94" s="111"/>
      <c r="BQ94" s="111"/>
      <c r="BR94" s="111"/>
      <c r="BS94" s="111"/>
      <c r="BT94" s="111"/>
      <c r="BU94" s="111"/>
      <c r="BV94" s="111"/>
      <c r="BW94" s="111"/>
      <c r="BX94" s="111"/>
      <c r="BY94" s="111"/>
      <c r="BZ94" s="111"/>
      <c r="CA94" s="111"/>
      <c r="CB94" s="111"/>
      <c r="CC94" s="111"/>
      <c r="CD94" s="111"/>
      <c r="CE94" s="111"/>
      <c r="CF94" s="111"/>
      <c r="CG94" s="111"/>
      <c r="CH94" s="111"/>
      <c r="CI94" s="111"/>
      <c r="CJ94" s="111"/>
      <c r="CK94" s="111"/>
      <c r="CL94" s="111"/>
      <c r="CM94" s="111"/>
      <c r="CN94" s="111"/>
      <c r="CO94" s="111"/>
      <c r="CP94" s="111"/>
      <c r="CQ94" s="111"/>
      <c r="CR94" s="111"/>
      <c r="CS94" s="111"/>
      <c r="CT94" s="111"/>
      <c r="CU94" s="111"/>
      <c r="CV94" s="111"/>
      <c r="CW94" s="111"/>
      <c r="CX94" s="111"/>
      <c r="CY94" s="111"/>
      <c r="CZ94" s="111"/>
      <c r="DA94" s="111"/>
      <c r="DB94" s="111"/>
      <c r="DC94" s="111"/>
      <c r="DD94" s="111"/>
      <c r="DE94" s="111"/>
      <c r="DF94" s="111"/>
      <c r="DG94" s="111"/>
      <c r="DH94" s="111"/>
      <c r="DI94" s="111"/>
      <c r="DJ94" s="111"/>
      <c r="DK94" s="111"/>
      <c r="DL94" s="111"/>
      <c r="DM94" s="111"/>
    </row>
    <row r="95" spans="1:117" s="3" customFormat="1" ht="32.1" hidden="1" customHeight="1">
      <c r="A95" s="85" t="s">
        <v>217</v>
      </c>
      <c r="B95" s="52"/>
      <c r="C95" s="52"/>
      <c r="D95" s="53"/>
      <c r="E95" s="53"/>
      <c r="F95" s="53"/>
      <c r="G95" s="47">
        <v>0</v>
      </c>
      <c r="H95" s="62">
        <v>0</v>
      </c>
      <c r="I95" s="35">
        <f t="shared" si="1"/>
        <v>0</v>
      </c>
      <c r="J95" s="45">
        <v>0</v>
      </c>
      <c r="K95" s="45">
        <v>0</v>
      </c>
      <c r="L95" s="45">
        <v>0</v>
      </c>
      <c r="M95" s="38">
        <f t="array" ref="M95">SUM(ROUND(J95:L95,0))</f>
        <v>0</v>
      </c>
      <c r="N95" s="148"/>
      <c r="O95" s="148"/>
      <c r="P95" s="148"/>
      <c r="Q95" s="148"/>
      <c r="R95" s="111"/>
      <c r="S95" s="111"/>
      <c r="T95" s="111"/>
      <c r="U95" s="111"/>
      <c r="V95" s="111"/>
      <c r="W95" s="111"/>
      <c r="X95" s="111"/>
      <c r="Y95" s="111"/>
      <c r="Z95" s="111"/>
      <c r="AA95" s="111"/>
      <c r="AB95" s="111"/>
      <c r="AC95" s="111"/>
      <c r="AD95" s="111"/>
      <c r="AE95" s="111"/>
      <c r="AF95" s="111"/>
      <c r="AG95" s="111"/>
      <c r="AH95" s="111"/>
      <c r="AI95" s="111"/>
      <c r="AJ95" s="111"/>
      <c r="AK95" s="111"/>
      <c r="AL95" s="111"/>
      <c r="AM95" s="111"/>
      <c r="AN95" s="111"/>
      <c r="AO95" s="111"/>
      <c r="AP95" s="111"/>
      <c r="AQ95" s="111"/>
      <c r="AR95" s="111"/>
      <c r="AS95" s="111"/>
      <c r="AT95" s="111"/>
      <c r="AU95" s="111"/>
      <c r="AV95" s="111"/>
      <c r="AW95" s="111"/>
      <c r="AX95" s="111"/>
      <c r="AY95" s="111"/>
      <c r="AZ95" s="111"/>
      <c r="BA95" s="111"/>
      <c r="BB95" s="111"/>
      <c r="BC95" s="111"/>
      <c r="BD95" s="111"/>
      <c r="BE95" s="111"/>
      <c r="BF95" s="111"/>
      <c r="BG95" s="111"/>
      <c r="BH95" s="111"/>
      <c r="BI95" s="111"/>
      <c r="BJ95" s="111"/>
      <c r="BK95" s="111"/>
      <c r="BL95" s="111"/>
      <c r="BM95" s="111"/>
      <c r="BN95" s="111"/>
      <c r="BO95" s="111"/>
      <c r="BP95" s="111"/>
      <c r="BQ95" s="111"/>
      <c r="BR95" s="111"/>
      <c r="BS95" s="111"/>
      <c r="BT95" s="111"/>
      <c r="BU95" s="111"/>
      <c r="BV95" s="111"/>
      <c r="BW95" s="111"/>
      <c r="BX95" s="111"/>
      <c r="BY95" s="111"/>
      <c r="BZ95" s="111"/>
      <c r="CA95" s="111"/>
      <c r="CB95" s="111"/>
      <c r="CC95" s="111"/>
      <c r="CD95" s="111"/>
      <c r="CE95" s="111"/>
      <c r="CF95" s="111"/>
      <c r="CG95" s="111"/>
      <c r="CH95" s="111"/>
      <c r="CI95" s="111"/>
      <c r="CJ95" s="111"/>
      <c r="CK95" s="111"/>
      <c r="CL95" s="111"/>
      <c r="CM95" s="111"/>
      <c r="CN95" s="111"/>
      <c r="CO95" s="111"/>
      <c r="CP95" s="111"/>
      <c r="CQ95" s="111"/>
      <c r="CR95" s="111"/>
      <c r="CS95" s="111"/>
      <c r="CT95" s="111"/>
      <c r="CU95" s="111"/>
      <c r="CV95" s="111"/>
      <c r="CW95" s="111"/>
      <c r="CX95" s="111"/>
      <c r="CY95" s="111"/>
      <c r="CZ95" s="111"/>
      <c r="DA95" s="111"/>
      <c r="DB95" s="111"/>
      <c r="DC95" s="111"/>
      <c r="DD95" s="111"/>
      <c r="DE95" s="111"/>
      <c r="DF95" s="111"/>
      <c r="DG95" s="111"/>
      <c r="DH95" s="111"/>
      <c r="DI95" s="111"/>
      <c r="DJ95" s="111"/>
      <c r="DK95" s="111"/>
      <c r="DL95" s="111"/>
      <c r="DM95" s="111"/>
    </row>
    <row r="96" spans="1:117" s="3" customFormat="1" ht="32.1" hidden="1" customHeight="1">
      <c r="A96" s="85" t="s">
        <v>218</v>
      </c>
      <c r="B96" s="52"/>
      <c r="C96" s="52"/>
      <c r="D96" s="53"/>
      <c r="E96" s="53"/>
      <c r="F96" s="53"/>
      <c r="G96" s="47">
        <v>0</v>
      </c>
      <c r="H96" s="62">
        <v>0</v>
      </c>
      <c r="I96" s="35">
        <f t="shared" si="1"/>
        <v>0</v>
      </c>
      <c r="J96" s="45">
        <v>0</v>
      </c>
      <c r="K96" s="45">
        <v>0</v>
      </c>
      <c r="L96" s="45">
        <v>0</v>
      </c>
      <c r="M96" s="38">
        <f t="array" ref="M96">SUM(ROUND(J96:L96,0))</f>
        <v>0</v>
      </c>
      <c r="N96" s="148"/>
      <c r="O96" s="148"/>
      <c r="P96" s="148"/>
      <c r="Q96" s="148"/>
      <c r="R96" s="111"/>
      <c r="S96" s="111"/>
      <c r="T96" s="111"/>
      <c r="U96" s="111"/>
      <c r="V96" s="111"/>
      <c r="W96" s="111"/>
      <c r="X96" s="111"/>
      <c r="Y96" s="111"/>
      <c r="Z96" s="111"/>
      <c r="AA96" s="111"/>
      <c r="AB96" s="111"/>
      <c r="AC96" s="111"/>
      <c r="AD96" s="111"/>
      <c r="AE96" s="111"/>
      <c r="AF96" s="111"/>
      <c r="AG96" s="111"/>
      <c r="AH96" s="111"/>
      <c r="AI96" s="111"/>
      <c r="AJ96" s="111"/>
      <c r="AK96" s="111"/>
      <c r="AL96" s="111"/>
      <c r="AM96" s="111"/>
      <c r="AN96" s="111"/>
      <c r="AO96" s="111"/>
      <c r="AP96" s="111"/>
      <c r="AQ96" s="111"/>
      <c r="AR96" s="111"/>
      <c r="AS96" s="111"/>
      <c r="AT96" s="111"/>
      <c r="AU96" s="111"/>
      <c r="AV96" s="111"/>
      <c r="AW96" s="111"/>
      <c r="AX96" s="111"/>
      <c r="AY96" s="111"/>
      <c r="AZ96" s="111"/>
      <c r="BA96" s="111"/>
      <c r="BB96" s="111"/>
      <c r="BC96" s="111"/>
      <c r="BD96" s="111"/>
      <c r="BE96" s="111"/>
      <c r="BF96" s="111"/>
      <c r="BG96" s="111"/>
      <c r="BH96" s="111"/>
      <c r="BI96" s="111"/>
      <c r="BJ96" s="111"/>
      <c r="BK96" s="111"/>
      <c r="BL96" s="111"/>
      <c r="BM96" s="111"/>
      <c r="BN96" s="111"/>
      <c r="BO96" s="111"/>
      <c r="BP96" s="111"/>
      <c r="BQ96" s="111"/>
      <c r="BR96" s="111"/>
      <c r="BS96" s="111"/>
      <c r="BT96" s="111"/>
      <c r="BU96" s="111"/>
      <c r="BV96" s="111"/>
      <c r="BW96" s="111"/>
      <c r="BX96" s="111"/>
      <c r="BY96" s="111"/>
      <c r="BZ96" s="111"/>
      <c r="CA96" s="111"/>
      <c r="CB96" s="111"/>
      <c r="CC96" s="111"/>
      <c r="CD96" s="111"/>
      <c r="CE96" s="111"/>
      <c r="CF96" s="111"/>
      <c r="CG96" s="111"/>
      <c r="CH96" s="111"/>
      <c r="CI96" s="111"/>
      <c r="CJ96" s="111"/>
      <c r="CK96" s="111"/>
      <c r="CL96" s="111"/>
      <c r="CM96" s="111"/>
      <c r="CN96" s="111"/>
      <c r="CO96" s="111"/>
      <c r="CP96" s="111"/>
      <c r="CQ96" s="111"/>
      <c r="CR96" s="111"/>
      <c r="CS96" s="111"/>
      <c r="CT96" s="111"/>
      <c r="CU96" s="111"/>
      <c r="CV96" s="111"/>
      <c r="CW96" s="111"/>
      <c r="CX96" s="111"/>
      <c r="CY96" s="111"/>
      <c r="CZ96" s="111"/>
      <c r="DA96" s="111"/>
      <c r="DB96" s="111"/>
      <c r="DC96" s="111"/>
      <c r="DD96" s="111"/>
      <c r="DE96" s="111"/>
      <c r="DF96" s="111"/>
      <c r="DG96" s="111"/>
      <c r="DH96" s="111"/>
      <c r="DI96" s="111"/>
      <c r="DJ96" s="111"/>
      <c r="DK96" s="111"/>
      <c r="DL96" s="111"/>
      <c r="DM96" s="111"/>
    </row>
    <row r="97" spans="1:117" s="3" customFormat="1" ht="32.1" hidden="1" customHeight="1">
      <c r="A97" s="85" t="s">
        <v>219</v>
      </c>
      <c r="B97" s="52"/>
      <c r="C97" s="52"/>
      <c r="D97" s="53"/>
      <c r="E97" s="53"/>
      <c r="F97" s="53"/>
      <c r="G97" s="47">
        <v>0</v>
      </c>
      <c r="H97" s="62">
        <v>0</v>
      </c>
      <c r="I97" s="35">
        <f t="shared" si="1"/>
        <v>0</v>
      </c>
      <c r="J97" s="45">
        <v>0</v>
      </c>
      <c r="K97" s="45">
        <v>0</v>
      </c>
      <c r="L97" s="45">
        <v>0</v>
      </c>
      <c r="M97" s="38" cm="1">
        <f t="array" ref="M97">SUM(ROUND(J97:L97,0))</f>
        <v>0</v>
      </c>
      <c r="N97" s="148"/>
      <c r="O97" s="148"/>
      <c r="P97" s="148"/>
      <c r="Q97" s="148"/>
      <c r="R97" s="111"/>
      <c r="S97" s="111"/>
      <c r="T97" s="111"/>
      <c r="U97" s="111"/>
      <c r="V97" s="111"/>
      <c r="W97" s="111"/>
      <c r="X97" s="111"/>
      <c r="Y97" s="111"/>
      <c r="Z97" s="111"/>
      <c r="AA97" s="111"/>
      <c r="AB97" s="111"/>
      <c r="AC97" s="111"/>
      <c r="AD97" s="111"/>
      <c r="AE97" s="111"/>
      <c r="AF97" s="111"/>
      <c r="AG97" s="111"/>
      <c r="AH97" s="111"/>
      <c r="AI97" s="111"/>
      <c r="AJ97" s="111"/>
      <c r="AK97" s="111"/>
      <c r="AL97" s="111"/>
      <c r="AM97" s="111"/>
      <c r="AN97" s="111"/>
      <c r="AO97" s="111"/>
      <c r="AP97" s="111"/>
      <c r="AQ97" s="111"/>
      <c r="AR97" s="111"/>
      <c r="AS97" s="111"/>
      <c r="AT97" s="111"/>
      <c r="AU97" s="111"/>
      <c r="AV97" s="111"/>
      <c r="AW97" s="111"/>
      <c r="AX97" s="111"/>
      <c r="AY97" s="111"/>
      <c r="AZ97" s="111"/>
      <c r="BA97" s="111"/>
      <c r="BB97" s="111"/>
      <c r="BC97" s="111"/>
      <c r="BD97" s="111"/>
      <c r="BE97" s="111"/>
      <c r="BF97" s="111"/>
      <c r="BG97" s="111"/>
      <c r="BH97" s="111"/>
      <c r="BI97" s="111"/>
      <c r="BJ97" s="111"/>
      <c r="BK97" s="111"/>
      <c r="BL97" s="111"/>
      <c r="BM97" s="111"/>
      <c r="BN97" s="111"/>
      <c r="BO97" s="111"/>
      <c r="BP97" s="111"/>
      <c r="BQ97" s="111"/>
      <c r="BR97" s="111"/>
      <c r="BS97" s="111"/>
      <c r="BT97" s="111"/>
      <c r="BU97" s="111"/>
      <c r="BV97" s="111"/>
      <c r="BW97" s="111"/>
      <c r="BX97" s="111"/>
      <c r="BY97" s="111"/>
      <c r="BZ97" s="111"/>
      <c r="CA97" s="111"/>
      <c r="CB97" s="111"/>
      <c r="CC97" s="111"/>
      <c r="CD97" s="111"/>
      <c r="CE97" s="111"/>
      <c r="CF97" s="111"/>
      <c r="CG97" s="111"/>
      <c r="CH97" s="111"/>
      <c r="CI97" s="111"/>
      <c r="CJ97" s="111"/>
      <c r="CK97" s="111"/>
      <c r="CL97" s="111"/>
      <c r="CM97" s="111"/>
      <c r="CN97" s="111"/>
      <c r="CO97" s="111"/>
      <c r="CP97" s="111"/>
      <c r="CQ97" s="111"/>
      <c r="CR97" s="111"/>
      <c r="CS97" s="111"/>
      <c r="CT97" s="111"/>
      <c r="CU97" s="111"/>
      <c r="CV97" s="111"/>
      <c r="CW97" s="111"/>
      <c r="CX97" s="111"/>
      <c r="CY97" s="111"/>
      <c r="CZ97" s="111"/>
      <c r="DA97" s="111"/>
      <c r="DB97" s="111"/>
      <c r="DC97" s="111"/>
      <c r="DD97" s="111"/>
      <c r="DE97" s="111"/>
      <c r="DF97" s="111"/>
      <c r="DG97" s="111"/>
      <c r="DH97" s="111"/>
      <c r="DI97" s="111"/>
      <c r="DJ97" s="111"/>
      <c r="DK97" s="111"/>
      <c r="DL97" s="111"/>
      <c r="DM97" s="111"/>
    </row>
    <row r="98" spans="1:117" s="3" customFormat="1" ht="32.1" hidden="1" customHeight="1">
      <c r="A98" s="85" t="s">
        <v>220</v>
      </c>
      <c r="B98" s="52"/>
      <c r="C98" s="52"/>
      <c r="D98" s="53"/>
      <c r="E98" s="53"/>
      <c r="F98" s="53"/>
      <c r="G98" s="47">
        <v>0</v>
      </c>
      <c r="H98" s="62">
        <v>0</v>
      </c>
      <c r="I98" s="35">
        <f t="shared" si="1"/>
        <v>0</v>
      </c>
      <c r="J98" s="45">
        <v>0</v>
      </c>
      <c r="K98" s="45">
        <v>0</v>
      </c>
      <c r="L98" s="45">
        <v>0</v>
      </c>
      <c r="M98" s="38">
        <f t="array" ref="M98">SUM(ROUND(J98:L98,0))</f>
        <v>0</v>
      </c>
      <c r="N98" s="148"/>
      <c r="O98" s="148"/>
      <c r="P98" s="148"/>
      <c r="Q98" s="148"/>
      <c r="R98" s="111"/>
      <c r="S98" s="111"/>
      <c r="T98" s="111"/>
      <c r="U98" s="111"/>
      <c r="V98" s="111"/>
      <c r="W98" s="111"/>
      <c r="X98" s="111"/>
      <c r="Y98" s="111"/>
      <c r="Z98" s="111"/>
      <c r="AA98" s="111"/>
      <c r="AB98" s="111"/>
      <c r="AC98" s="111"/>
      <c r="AD98" s="111"/>
      <c r="AE98" s="111"/>
      <c r="AF98" s="111"/>
      <c r="AG98" s="111"/>
      <c r="AH98" s="111"/>
      <c r="AI98" s="111"/>
      <c r="AJ98" s="111"/>
      <c r="AK98" s="111"/>
      <c r="AL98" s="111"/>
      <c r="AM98" s="111"/>
      <c r="AN98" s="111"/>
      <c r="AO98" s="111"/>
      <c r="AP98" s="111"/>
      <c r="AQ98" s="111"/>
      <c r="AR98" s="111"/>
      <c r="AS98" s="111"/>
      <c r="AT98" s="111"/>
      <c r="AU98" s="111"/>
      <c r="AV98" s="111"/>
      <c r="AW98" s="111"/>
      <c r="AX98" s="111"/>
      <c r="AY98" s="111"/>
      <c r="AZ98" s="111"/>
      <c r="BA98" s="111"/>
      <c r="BB98" s="111"/>
      <c r="BC98" s="111"/>
      <c r="BD98" s="111"/>
      <c r="BE98" s="111"/>
      <c r="BF98" s="111"/>
      <c r="BG98" s="111"/>
      <c r="BH98" s="111"/>
      <c r="BI98" s="111"/>
      <c r="BJ98" s="111"/>
      <c r="BK98" s="111"/>
      <c r="BL98" s="111"/>
      <c r="BM98" s="111"/>
      <c r="BN98" s="111"/>
      <c r="BO98" s="111"/>
      <c r="BP98" s="111"/>
      <c r="BQ98" s="111"/>
      <c r="BR98" s="111"/>
      <c r="BS98" s="111"/>
      <c r="BT98" s="111"/>
      <c r="BU98" s="111"/>
      <c r="BV98" s="111"/>
      <c r="BW98" s="111"/>
      <c r="BX98" s="111"/>
      <c r="BY98" s="111"/>
      <c r="BZ98" s="111"/>
      <c r="CA98" s="111"/>
      <c r="CB98" s="111"/>
      <c r="CC98" s="111"/>
      <c r="CD98" s="111"/>
      <c r="CE98" s="111"/>
      <c r="CF98" s="111"/>
      <c r="CG98" s="111"/>
      <c r="CH98" s="111"/>
      <c r="CI98" s="111"/>
      <c r="CJ98" s="111"/>
      <c r="CK98" s="111"/>
      <c r="CL98" s="111"/>
      <c r="CM98" s="111"/>
      <c r="CN98" s="111"/>
      <c r="CO98" s="111"/>
      <c r="CP98" s="111"/>
      <c r="CQ98" s="111"/>
      <c r="CR98" s="111"/>
      <c r="CS98" s="111"/>
      <c r="CT98" s="111"/>
      <c r="CU98" s="111"/>
      <c r="CV98" s="111"/>
      <c r="CW98" s="111"/>
      <c r="CX98" s="111"/>
      <c r="CY98" s="111"/>
      <c r="CZ98" s="111"/>
      <c r="DA98" s="111"/>
      <c r="DB98" s="111"/>
      <c r="DC98" s="111"/>
      <c r="DD98" s="111"/>
      <c r="DE98" s="111"/>
      <c r="DF98" s="111"/>
      <c r="DG98" s="111"/>
      <c r="DH98" s="111"/>
      <c r="DI98" s="111"/>
      <c r="DJ98" s="111"/>
      <c r="DK98" s="111"/>
      <c r="DL98" s="111"/>
      <c r="DM98" s="111"/>
    </row>
    <row r="99" spans="1:117" s="3" customFormat="1" ht="32.1" hidden="1" customHeight="1">
      <c r="A99" s="85" t="s">
        <v>221</v>
      </c>
      <c r="B99" s="52"/>
      <c r="C99" s="52"/>
      <c r="D99" s="53"/>
      <c r="E99" s="53"/>
      <c r="F99" s="53"/>
      <c r="G99" s="47">
        <v>0</v>
      </c>
      <c r="H99" s="62">
        <v>0</v>
      </c>
      <c r="I99" s="35">
        <f t="shared" si="1"/>
        <v>0</v>
      </c>
      <c r="J99" s="45">
        <v>0</v>
      </c>
      <c r="K99" s="45">
        <v>0</v>
      </c>
      <c r="L99" s="45">
        <v>0</v>
      </c>
      <c r="M99" s="38">
        <f t="array" ref="M99">SUM(ROUND(J99:L99,0))</f>
        <v>0</v>
      </c>
      <c r="N99" s="148"/>
      <c r="O99" s="148"/>
      <c r="P99" s="148"/>
      <c r="Q99" s="148"/>
      <c r="R99" s="111"/>
      <c r="S99" s="111"/>
      <c r="T99" s="111"/>
      <c r="U99" s="111"/>
      <c r="V99" s="111"/>
      <c r="W99" s="111"/>
      <c r="X99" s="111"/>
      <c r="Y99" s="111"/>
      <c r="Z99" s="111"/>
      <c r="AA99" s="111"/>
      <c r="AB99" s="111"/>
      <c r="AC99" s="111"/>
      <c r="AD99" s="111"/>
      <c r="AE99" s="111"/>
      <c r="AF99" s="111"/>
      <c r="AG99" s="111"/>
      <c r="AH99" s="111"/>
      <c r="AI99" s="111"/>
      <c r="AJ99" s="111"/>
      <c r="AK99" s="111"/>
      <c r="AL99" s="111"/>
      <c r="AM99" s="111"/>
      <c r="AN99" s="111"/>
      <c r="AO99" s="111"/>
      <c r="AP99" s="111"/>
      <c r="AQ99" s="111"/>
      <c r="AR99" s="111"/>
      <c r="AS99" s="111"/>
      <c r="AT99" s="111"/>
      <c r="AU99" s="111"/>
      <c r="AV99" s="111"/>
      <c r="AW99" s="111"/>
      <c r="AX99" s="111"/>
      <c r="AY99" s="111"/>
      <c r="AZ99" s="111"/>
      <c r="BA99" s="111"/>
      <c r="BB99" s="111"/>
      <c r="BC99" s="111"/>
      <c r="BD99" s="111"/>
      <c r="BE99" s="111"/>
      <c r="BF99" s="111"/>
      <c r="BG99" s="111"/>
      <c r="BH99" s="111"/>
      <c r="BI99" s="111"/>
      <c r="BJ99" s="111"/>
      <c r="BK99" s="111"/>
      <c r="BL99" s="111"/>
      <c r="BM99" s="111"/>
      <c r="BN99" s="111"/>
      <c r="BO99" s="111"/>
      <c r="BP99" s="111"/>
      <c r="BQ99" s="111"/>
      <c r="BR99" s="111"/>
      <c r="BS99" s="111"/>
      <c r="BT99" s="111"/>
      <c r="BU99" s="111"/>
      <c r="BV99" s="111"/>
      <c r="BW99" s="111"/>
      <c r="BX99" s="111"/>
      <c r="BY99" s="111"/>
      <c r="BZ99" s="111"/>
      <c r="CA99" s="111"/>
      <c r="CB99" s="111"/>
      <c r="CC99" s="111"/>
      <c r="CD99" s="111"/>
      <c r="CE99" s="111"/>
      <c r="CF99" s="111"/>
      <c r="CG99" s="111"/>
      <c r="CH99" s="111"/>
      <c r="CI99" s="111"/>
      <c r="CJ99" s="111"/>
      <c r="CK99" s="111"/>
      <c r="CL99" s="111"/>
      <c r="CM99" s="111"/>
      <c r="CN99" s="111"/>
      <c r="CO99" s="111"/>
      <c r="CP99" s="111"/>
      <c r="CQ99" s="111"/>
      <c r="CR99" s="111"/>
      <c r="CS99" s="111"/>
      <c r="CT99" s="111"/>
      <c r="CU99" s="111"/>
      <c r="CV99" s="111"/>
      <c r="CW99" s="111"/>
      <c r="CX99" s="111"/>
      <c r="CY99" s="111"/>
      <c r="CZ99" s="111"/>
      <c r="DA99" s="111"/>
      <c r="DB99" s="111"/>
      <c r="DC99" s="111"/>
      <c r="DD99" s="111"/>
      <c r="DE99" s="111"/>
      <c r="DF99" s="111"/>
      <c r="DG99" s="111"/>
      <c r="DH99" s="111"/>
      <c r="DI99" s="111"/>
      <c r="DJ99" s="111"/>
      <c r="DK99" s="111"/>
      <c r="DL99" s="111"/>
      <c r="DM99" s="111"/>
    </row>
    <row r="100" spans="1:117" s="3" customFormat="1" ht="32.1" hidden="1" customHeight="1">
      <c r="A100" s="85" t="s">
        <v>222</v>
      </c>
      <c r="B100" s="52"/>
      <c r="C100" s="52"/>
      <c r="D100" s="53"/>
      <c r="E100" s="53"/>
      <c r="F100" s="53"/>
      <c r="G100" s="47">
        <v>0</v>
      </c>
      <c r="H100" s="62">
        <v>0</v>
      </c>
      <c r="I100" s="35">
        <f t="shared" si="1"/>
        <v>0</v>
      </c>
      <c r="J100" s="45">
        <v>0</v>
      </c>
      <c r="K100" s="45">
        <v>0</v>
      </c>
      <c r="L100" s="45">
        <v>0</v>
      </c>
      <c r="M100" s="38">
        <f t="array" ref="M100">SUM(ROUND(J100:L100,0))</f>
        <v>0</v>
      </c>
      <c r="N100" s="148"/>
      <c r="O100" s="148"/>
      <c r="P100" s="148"/>
      <c r="Q100" s="148"/>
      <c r="R100" s="111"/>
      <c r="S100" s="111"/>
      <c r="T100" s="111"/>
      <c r="U100" s="111"/>
      <c r="V100" s="111"/>
      <c r="W100" s="111"/>
      <c r="X100" s="111"/>
      <c r="Y100" s="111"/>
      <c r="Z100" s="111"/>
      <c r="AA100" s="111"/>
      <c r="AB100" s="111"/>
      <c r="AC100" s="111"/>
      <c r="AD100" s="111"/>
      <c r="AE100" s="111"/>
      <c r="AF100" s="111"/>
      <c r="AG100" s="111"/>
      <c r="AH100" s="111"/>
      <c r="AI100" s="111"/>
      <c r="AJ100" s="111"/>
      <c r="AK100" s="111"/>
      <c r="AL100" s="111"/>
      <c r="AM100" s="111"/>
      <c r="AN100" s="111"/>
      <c r="AO100" s="111"/>
      <c r="AP100" s="111"/>
      <c r="AQ100" s="111"/>
      <c r="AR100" s="111"/>
      <c r="AS100" s="111"/>
      <c r="AT100" s="111"/>
      <c r="AU100" s="111"/>
      <c r="AV100" s="111"/>
      <c r="AW100" s="111"/>
      <c r="AX100" s="111"/>
      <c r="AY100" s="111"/>
      <c r="AZ100" s="111"/>
      <c r="BA100" s="111"/>
      <c r="BB100" s="111"/>
      <c r="BC100" s="111"/>
      <c r="BD100" s="111"/>
      <c r="BE100" s="111"/>
      <c r="BF100" s="111"/>
      <c r="BG100" s="111"/>
      <c r="BH100" s="111"/>
      <c r="BI100" s="111"/>
      <c r="BJ100" s="111"/>
      <c r="BK100" s="111"/>
      <c r="BL100" s="111"/>
      <c r="BM100" s="111"/>
      <c r="BN100" s="111"/>
      <c r="BO100" s="111"/>
      <c r="BP100" s="111"/>
      <c r="BQ100" s="111"/>
      <c r="BR100" s="111"/>
      <c r="BS100" s="111"/>
      <c r="BT100" s="111"/>
      <c r="BU100" s="111"/>
      <c r="BV100" s="111"/>
      <c r="BW100" s="111"/>
      <c r="BX100" s="111"/>
      <c r="BY100" s="111"/>
      <c r="BZ100" s="111"/>
      <c r="CA100" s="111"/>
      <c r="CB100" s="111"/>
      <c r="CC100" s="111"/>
      <c r="CD100" s="111"/>
      <c r="CE100" s="111"/>
      <c r="CF100" s="111"/>
      <c r="CG100" s="111"/>
      <c r="CH100" s="111"/>
      <c r="CI100" s="111"/>
      <c r="CJ100" s="111"/>
      <c r="CK100" s="111"/>
      <c r="CL100" s="111"/>
      <c r="CM100" s="111"/>
      <c r="CN100" s="111"/>
      <c r="CO100" s="111"/>
      <c r="CP100" s="111"/>
      <c r="CQ100" s="111"/>
      <c r="CR100" s="111"/>
      <c r="CS100" s="111"/>
      <c r="CT100" s="111"/>
      <c r="CU100" s="111"/>
      <c r="CV100" s="111"/>
      <c r="CW100" s="111"/>
      <c r="CX100" s="111"/>
      <c r="CY100" s="111"/>
      <c r="CZ100" s="111"/>
      <c r="DA100" s="111"/>
      <c r="DB100" s="111"/>
      <c r="DC100" s="111"/>
      <c r="DD100" s="111"/>
      <c r="DE100" s="111"/>
      <c r="DF100" s="111"/>
      <c r="DG100" s="111"/>
      <c r="DH100" s="111"/>
      <c r="DI100" s="111"/>
      <c r="DJ100" s="111"/>
      <c r="DK100" s="111"/>
      <c r="DL100" s="111"/>
      <c r="DM100" s="111"/>
    </row>
    <row r="101" spans="1:117" s="3" customFormat="1" ht="32.1" hidden="1" customHeight="1">
      <c r="A101" s="85" t="s">
        <v>223</v>
      </c>
      <c r="B101" s="52"/>
      <c r="C101" s="52"/>
      <c r="D101" s="53"/>
      <c r="E101" s="53"/>
      <c r="F101" s="53"/>
      <c r="G101" s="47">
        <v>0</v>
      </c>
      <c r="H101" s="62">
        <v>0</v>
      </c>
      <c r="I101" s="35">
        <f t="shared" si="1"/>
        <v>0</v>
      </c>
      <c r="J101" s="45">
        <v>0</v>
      </c>
      <c r="K101" s="45">
        <v>0</v>
      </c>
      <c r="L101" s="45">
        <v>0</v>
      </c>
      <c r="M101" s="38">
        <f t="array" ref="M101">SUM(ROUND(J101:L101,0))</f>
        <v>0</v>
      </c>
      <c r="N101" s="148"/>
      <c r="O101" s="148"/>
      <c r="P101" s="148"/>
      <c r="Q101" s="148"/>
      <c r="R101" s="111"/>
      <c r="S101" s="111"/>
      <c r="T101" s="111"/>
      <c r="U101" s="111"/>
      <c r="V101" s="111"/>
      <c r="W101" s="111"/>
      <c r="X101" s="111"/>
      <c r="Y101" s="111"/>
      <c r="Z101" s="111"/>
      <c r="AA101" s="111"/>
      <c r="AB101" s="111"/>
      <c r="AC101" s="111"/>
      <c r="AD101" s="111"/>
      <c r="AE101" s="111"/>
      <c r="AF101" s="111"/>
      <c r="AG101" s="111"/>
      <c r="AH101" s="111"/>
      <c r="AI101" s="111"/>
      <c r="AJ101" s="111"/>
      <c r="AK101" s="111"/>
      <c r="AL101" s="111"/>
      <c r="AM101" s="111"/>
      <c r="AN101" s="111"/>
      <c r="AO101" s="111"/>
      <c r="AP101" s="111"/>
      <c r="AQ101" s="111"/>
      <c r="AR101" s="111"/>
      <c r="AS101" s="111"/>
      <c r="AT101" s="111"/>
      <c r="AU101" s="111"/>
      <c r="AV101" s="111"/>
      <c r="AW101" s="111"/>
      <c r="AX101" s="111"/>
      <c r="AY101" s="111"/>
      <c r="AZ101" s="111"/>
      <c r="BA101" s="111"/>
      <c r="BB101" s="111"/>
      <c r="BC101" s="111"/>
      <c r="BD101" s="111"/>
      <c r="BE101" s="111"/>
      <c r="BF101" s="111"/>
      <c r="BG101" s="111"/>
      <c r="BH101" s="111"/>
      <c r="BI101" s="111"/>
      <c r="BJ101" s="111"/>
      <c r="BK101" s="111"/>
      <c r="BL101" s="111"/>
      <c r="BM101" s="111"/>
      <c r="BN101" s="111"/>
      <c r="BO101" s="111"/>
      <c r="BP101" s="111"/>
      <c r="BQ101" s="111"/>
      <c r="BR101" s="111"/>
      <c r="BS101" s="111"/>
      <c r="BT101" s="111"/>
      <c r="BU101" s="111"/>
      <c r="BV101" s="111"/>
      <c r="BW101" s="111"/>
      <c r="BX101" s="111"/>
      <c r="BY101" s="111"/>
      <c r="BZ101" s="111"/>
      <c r="CA101" s="111"/>
      <c r="CB101" s="111"/>
      <c r="CC101" s="111"/>
      <c r="CD101" s="111"/>
      <c r="CE101" s="111"/>
      <c r="CF101" s="111"/>
      <c r="CG101" s="111"/>
      <c r="CH101" s="111"/>
      <c r="CI101" s="111"/>
      <c r="CJ101" s="111"/>
      <c r="CK101" s="111"/>
      <c r="CL101" s="111"/>
      <c r="CM101" s="111"/>
      <c r="CN101" s="111"/>
      <c r="CO101" s="111"/>
      <c r="CP101" s="111"/>
      <c r="CQ101" s="111"/>
      <c r="CR101" s="111"/>
      <c r="CS101" s="111"/>
      <c r="CT101" s="111"/>
      <c r="CU101" s="111"/>
      <c r="CV101" s="111"/>
      <c r="CW101" s="111"/>
      <c r="CX101" s="111"/>
      <c r="CY101" s="111"/>
      <c r="CZ101" s="111"/>
      <c r="DA101" s="111"/>
      <c r="DB101" s="111"/>
      <c r="DC101" s="111"/>
      <c r="DD101" s="111"/>
      <c r="DE101" s="111"/>
      <c r="DF101" s="111"/>
      <c r="DG101" s="111"/>
      <c r="DH101" s="111"/>
      <c r="DI101" s="111"/>
      <c r="DJ101" s="111"/>
      <c r="DK101" s="111"/>
      <c r="DL101" s="111"/>
      <c r="DM101" s="111"/>
    </row>
    <row r="102" spans="1:117" s="3" customFormat="1" ht="32.1" hidden="1" customHeight="1">
      <c r="A102" s="85" t="s">
        <v>224</v>
      </c>
      <c r="B102" s="52"/>
      <c r="C102" s="52"/>
      <c r="D102" s="53"/>
      <c r="E102" s="53"/>
      <c r="F102" s="53"/>
      <c r="G102" s="47">
        <v>0</v>
      </c>
      <c r="H102" s="62">
        <v>0</v>
      </c>
      <c r="I102" s="35">
        <f t="shared" si="1"/>
        <v>0</v>
      </c>
      <c r="J102" s="45">
        <v>0</v>
      </c>
      <c r="K102" s="45">
        <v>0</v>
      </c>
      <c r="L102" s="45">
        <v>0</v>
      </c>
      <c r="M102" s="38">
        <f t="array" ref="M102">SUM(ROUND(J102:L102,0))</f>
        <v>0</v>
      </c>
      <c r="N102" s="148"/>
      <c r="O102" s="148"/>
      <c r="P102" s="148"/>
      <c r="Q102" s="148"/>
      <c r="R102" s="111"/>
      <c r="S102" s="111"/>
      <c r="T102" s="111"/>
      <c r="U102" s="111"/>
      <c r="V102" s="111"/>
      <c r="W102" s="111"/>
      <c r="X102" s="111"/>
      <c r="Y102" s="111"/>
      <c r="Z102" s="111"/>
      <c r="AA102" s="111"/>
      <c r="AB102" s="111"/>
      <c r="AC102" s="111"/>
      <c r="AD102" s="111"/>
      <c r="AE102" s="111"/>
      <c r="AF102" s="111"/>
      <c r="AG102" s="111"/>
      <c r="AH102" s="111"/>
      <c r="AI102" s="111"/>
      <c r="AJ102" s="111"/>
      <c r="AK102" s="111"/>
      <c r="AL102" s="111"/>
      <c r="AM102" s="111"/>
      <c r="AN102" s="111"/>
      <c r="AO102" s="111"/>
      <c r="AP102" s="111"/>
      <c r="AQ102" s="111"/>
      <c r="AR102" s="111"/>
      <c r="AS102" s="111"/>
      <c r="AT102" s="111"/>
      <c r="AU102" s="111"/>
      <c r="AV102" s="111"/>
      <c r="AW102" s="111"/>
      <c r="AX102" s="111"/>
      <c r="AY102" s="111"/>
      <c r="AZ102" s="111"/>
      <c r="BA102" s="111"/>
      <c r="BB102" s="111"/>
      <c r="BC102" s="111"/>
      <c r="BD102" s="111"/>
      <c r="BE102" s="111"/>
      <c r="BF102" s="111"/>
      <c r="BG102" s="111"/>
      <c r="BH102" s="111"/>
      <c r="BI102" s="111"/>
      <c r="BJ102" s="111"/>
      <c r="BK102" s="111"/>
      <c r="BL102" s="111"/>
      <c r="BM102" s="111"/>
      <c r="BN102" s="111"/>
      <c r="BO102" s="111"/>
      <c r="BP102" s="111"/>
      <c r="BQ102" s="111"/>
      <c r="BR102" s="111"/>
      <c r="BS102" s="111"/>
      <c r="BT102" s="111"/>
      <c r="BU102" s="111"/>
      <c r="BV102" s="111"/>
      <c r="BW102" s="111"/>
      <c r="BX102" s="111"/>
      <c r="BY102" s="111"/>
      <c r="BZ102" s="111"/>
      <c r="CA102" s="111"/>
      <c r="CB102" s="111"/>
      <c r="CC102" s="111"/>
      <c r="CD102" s="111"/>
      <c r="CE102" s="111"/>
      <c r="CF102" s="111"/>
      <c r="CG102" s="111"/>
      <c r="CH102" s="111"/>
      <c r="CI102" s="111"/>
      <c r="CJ102" s="111"/>
      <c r="CK102" s="111"/>
      <c r="CL102" s="111"/>
      <c r="CM102" s="111"/>
      <c r="CN102" s="111"/>
      <c r="CO102" s="111"/>
      <c r="CP102" s="111"/>
      <c r="CQ102" s="111"/>
      <c r="CR102" s="111"/>
      <c r="CS102" s="111"/>
      <c r="CT102" s="111"/>
      <c r="CU102" s="111"/>
      <c r="CV102" s="111"/>
      <c r="CW102" s="111"/>
      <c r="CX102" s="111"/>
      <c r="CY102" s="111"/>
      <c r="CZ102" s="111"/>
      <c r="DA102" s="111"/>
      <c r="DB102" s="111"/>
      <c r="DC102" s="111"/>
      <c r="DD102" s="111"/>
      <c r="DE102" s="111"/>
      <c r="DF102" s="111"/>
      <c r="DG102" s="111"/>
      <c r="DH102" s="111"/>
      <c r="DI102" s="111"/>
      <c r="DJ102" s="111"/>
      <c r="DK102" s="111"/>
      <c r="DL102" s="111"/>
      <c r="DM102" s="111"/>
    </row>
    <row r="103" spans="1:117" s="3" customFormat="1" ht="32.1" hidden="1" customHeight="1">
      <c r="A103" s="85" t="s">
        <v>225</v>
      </c>
      <c r="B103" s="52"/>
      <c r="C103" s="52"/>
      <c r="D103" s="53"/>
      <c r="E103" s="53"/>
      <c r="F103" s="53"/>
      <c r="G103" s="47">
        <v>0</v>
      </c>
      <c r="H103" s="62">
        <v>0</v>
      </c>
      <c r="I103" s="35">
        <f t="shared" si="1"/>
        <v>0</v>
      </c>
      <c r="J103" s="45">
        <v>0</v>
      </c>
      <c r="K103" s="45">
        <v>0</v>
      </c>
      <c r="L103" s="45">
        <v>0</v>
      </c>
      <c r="M103" s="38">
        <f t="array" ref="M103">SUM(ROUND(J103:L103,0))</f>
        <v>0</v>
      </c>
      <c r="N103" s="148"/>
      <c r="O103" s="148"/>
      <c r="P103" s="148"/>
      <c r="Q103" s="148"/>
      <c r="R103" s="111"/>
      <c r="S103" s="111"/>
      <c r="T103" s="111"/>
      <c r="U103" s="111"/>
      <c r="V103" s="111"/>
      <c r="W103" s="111"/>
      <c r="X103" s="111"/>
      <c r="Y103" s="111"/>
      <c r="Z103" s="111"/>
      <c r="AA103" s="111"/>
      <c r="AB103" s="111"/>
      <c r="AC103" s="111"/>
      <c r="AD103" s="111"/>
      <c r="AE103" s="111"/>
      <c r="AF103" s="111"/>
      <c r="AG103" s="111"/>
      <c r="AH103" s="111"/>
      <c r="AI103" s="111"/>
      <c r="AJ103" s="111"/>
      <c r="AK103" s="111"/>
      <c r="AL103" s="111"/>
      <c r="AM103" s="111"/>
      <c r="AN103" s="111"/>
      <c r="AO103" s="111"/>
      <c r="AP103" s="111"/>
      <c r="AQ103" s="111"/>
      <c r="AR103" s="111"/>
      <c r="AS103" s="111"/>
      <c r="AT103" s="111"/>
      <c r="AU103" s="111"/>
      <c r="AV103" s="111"/>
      <c r="AW103" s="111"/>
      <c r="AX103" s="111"/>
      <c r="AY103" s="111"/>
      <c r="AZ103" s="111"/>
      <c r="BA103" s="111"/>
      <c r="BB103" s="111"/>
      <c r="BC103" s="111"/>
      <c r="BD103" s="111"/>
      <c r="BE103" s="111"/>
      <c r="BF103" s="111"/>
      <c r="BG103" s="111"/>
      <c r="BH103" s="111"/>
      <c r="BI103" s="111"/>
      <c r="BJ103" s="111"/>
      <c r="BK103" s="111"/>
      <c r="BL103" s="111"/>
      <c r="BM103" s="111"/>
      <c r="BN103" s="111"/>
      <c r="BO103" s="111"/>
      <c r="BP103" s="111"/>
      <c r="BQ103" s="111"/>
      <c r="BR103" s="111"/>
      <c r="BS103" s="111"/>
      <c r="BT103" s="111"/>
      <c r="BU103" s="111"/>
      <c r="BV103" s="111"/>
      <c r="BW103" s="111"/>
      <c r="BX103" s="111"/>
      <c r="BY103" s="111"/>
      <c r="BZ103" s="111"/>
      <c r="CA103" s="111"/>
      <c r="CB103" s="111"/>
      <c r="CC103" s="111"/>
      <c r="CD103" s="111"/>
      <c r="CE103" s="111"/>
      <c r="CF103" s="111"/>
      <c r="CG103" s="111"/>
      <c r="CH103" s="111"/>
      <c r="CI103" s="111"/>
      <c r="CJ103" s="111"/>
      <c r="CK103" s="111"/>
      <c r="CL103" s="111"/>
      <c r="CM103" s="111"/>
      <c r="CN103" s="111"/>
      <c r="CO103" s="111"/>
      <c r="CP103" s="111"/>
      <c r="CQ103" s="111"/>
      <c r="CR103" s="111"/>
      <c r="CS103" s="111"/>
      <c r="CT103" s="111"/>
      <c r="CU103" s="111"/>
      <c r="CV103" s="111"/>
      <c r="CW103" s="111"/>
      <c r="CX103" s="111"/>
      <c r="CY103" s="111"/>
      <c r="CZ103" s="111"/>
      <c r="DA103" s="111"/>
      <c r="DB103" s="111"/>
      <c r="DC103" s="111"/>
      <c r="DD103" s="111"/>
      <c r="DE103" s="111"/>
      <c r="DF103" s="111"/>
      <c r="DG103" s="111"/>
      <c r="DH103" s="111"/>
      <c r="DI103" s="111"/>
      <c r="DJ103" s="111"/>
      <c r="DK103" s="111"/>
      <c r="DL103" s="111"/>
      <c r="DM103" s="111"/>
    </row>
    <row r="104" spans="1:117" s="3" customFormat="1" ht="32.1" hidden="1" customHeight="1">
      <c r="A104" s="85" t="s">
        <v>226</v>
      </c>
      <c r="B104" s="52"/>
      <c r="C104" s="52"/>
      <c r="D104" s="53"/>
      <c r="E104" s="53"/>
      <c r="F104" s="53"/>
      <c r="G104" s="47">
        <v>0</v>
      </c>
      <c r="H104" s="62">
        <v>0</v>
      </c>
      <c r="I104" s="35">
        <f t="shared" si="1"/>
        <v>0</v>
      </c>
      <c r="J104" s="45">
        <v>0</v>
      </c>
      <c r="K104" s="45">
        <v>0</v>
      </c>
      <c r="L104" s="45">
        <v>0</v>
      </c>
      <c r="M104" s="38">
        <f t="array" ref="M104">SUM(ROUND(J104:L104,0))</f>
        <v>0</v>
      </c>
      <c r="N104" s="148"/>
      <c r="O104" s="148"/>
      <c r="P104" s="148"/>
      <c r="Q104" s="148"/>
      <c r="R104" s="111"/>
      <c r="S104" s="111"/>
      <c r="T104" s="111"/>
      <c r="U104" s="111"/>
      <c r="V104" s="111"/>
      <c r="W104" s="111"/>
      <c r="X104" s="111"/>
      <c r="Y104" s="111"/>
      <c r="Z104" s="111"/>
      <c r="AA104" s="111"/>
      <c r="AB104" s="111"/>
      <c r="AC104" s="111"/>
      <c r="AD104" s="111"/>
      <c r="AE104" s="111"/>
      <c r="AF104" s="111"/>
      <c r="AG104" s="111"/>
      <c r="AH104" s="111"/>
      <c r="AI104" s="111"/>
      <c r="AJ104" s="111"/>
      <c r="AK104" s="111"/>
      <c r="AL104" s="111"/>
      <c r="AM104" s="111"/>
      <c r="AN104" s="111"/>
      <c r="AO104" s="111"/>
      <c r="AP104" s="111"/>
      <c r="AQ104" s="111"/>
      <c r="AR104" s="111"/>
      <c r="AS104" s="111"/>
      <c r="AT104" s="111"/>
      <c r="AU104" s="111"/>
      <c r="AV104" s="111"/>
      <c r="AW104" s="111"/>
      <c r="AX104" s="111"/>
      <c r="AY104" s="111"/>
      <c r="AZ104" s="111"/>
      <c r="BA104" s="111"/>
      <c r="BB104" s="111"/>
      <c r="BC104" s="111"/>
      <c r="BD104" s="111"/>
      <c r="BE104" s="111"/>
      <c r="BF104" s="111"/>
      <c r="BG104" s="111"/>
      <c r="BH104" s="111"/>
      <c r="BI104" s="111"/>
      <c r="BJ104" s="111"/>
      <c r="BK104" s="111"/>
      <c r="BL104" s="111"/>
      <c r="BM104" s="111"/>
      <c r="BN104" s="111"/>
      <c r="BO104" s="111"/>
      <c r="BP104" s="111"/>
      <c r="BQ104" s="111"/>
      <c r="BR104" s="111"/>
      <c r="BS104" s="111"/>
      <c r="BT104" s="111"/>
      <c r="BU104" s="111"/>
      <c r="BV104" s="111"/>
      <c r="BW104" s="111"/>
      <c r="BX104" s="111"/>
      <c r="BY104" s="111"/>
      <c r="BZ104" s="111"/>
      <c r="CA104" s="111"/>
      <c r="CB104" s="111"/>
      <c r="CC104" s="111"/>
      <c r="CD104" s="111"/>
      <c r="CE104" s="111"/>
      <c r="CF104" s="111"/>
      <c r="CG104" s="111"/>
      <c r="CH104" s="111"/>
      <c r="CI104" s="111"/>
      <c r="CJ104" s="111"/>
      <c r="CK104" s="111"/>
      <c r="CL104" s="111"/>
      <c r="CM104" s="111"/>
      <c r="CN104" s="111"/>
      <c r="CO104" s="111"/>
      <c r="CP104" s="111"/>
      <c r="CQ104" s="111"/>
      <c r="CR104" s="111"/>
      <c r="CS104" s="111"/>
      <c r="CT104" s="111"/>
      <c r="CU104" s="111"/>
      <c r="CV104" s="111"/>
      <c r="CW104" s="111"/>
      <c r="CX104" s="111"/>
      <c r="CY104" s="111"/>
      <c r="CZ104" s="111"/>
      <c r="DA104" s="111"/>
      <c r="DB104" s="111"/>
      <c r="DC104" s="111"/>
      <c r="DD104" s="111"/>
      <c r="DE104" s="111"/>
      <c r="DF104" s="111"/>
      <c r="DG104" s="111"/>
      <c r="DH104" s="111"/>
      <c r="DI104" s="111"/>
      <c r="DJ104" s="111"/>
      <c r="DK104" s="111"/>
      <c r="DL104" s="111"/>
      <c r="DM104" s="111"/>
    </row>
    <row r="105" spans="1:117" s="3" customFormat="1" ht="32.1" hidden="1" customHeight="1">
      <c r="A105" s="85" t="s">
        <v>227</v>
      </c>
      <c r="B105" s="52"/>
      <c r="C105" s="52"/>
      <c r="D105" s="53"/>
      <c r="E105" s="53"/>
      <c r="F105" s="53"/>
      <c r="G105" s="47">
        <v>0</v>
      </c>
      <c r="H105" s="62">
        <v>0</v>
      </c>
      <c r="I105" s="35">
        <f t="shared" si="1"/>
        <v>0</v>
      </c>
      <c r="J105" s="45">
        <v>0</v>
      </c>
      <c r="K105" s="45">
        <v>0</v>
      </c>
      <c r="L105" s="45">
        <v>0</v>
      </c>
      <c r="M105" s="38">
        <f t="array" ref="M105">SUM(ROUND(J105:L105,0))</f>
        <v>0</v>
      </c>
      <c r="N105" s="148"/>
      <c r="O105" s="148"/>
      <c r="P105" s="148"/>
      <c r="Q105" s="148"/>
      <c r="R105" s="111"/>
      <c r="S105" s="111"/>
      <c r="T105" s="111"/>
      <c r="U105" s="111"/>
      <c r="V105" s="111"/>
      <c r="W105" s="111"/>
      <c r="X105" s="111"/>
      <c r="Y105" s="111"/>
      <c r="Z105" s="111"/>
      <c r="AA105" s="111"/>
      <c r="AB105" s="111"/>
      <c r="AC105" s="111"/>
      <c r="AD105" s="111"/>
      <c r="AE105" s="111"/>
      <c r="AF105" s="111"/>
      <c r="AG105" s="111"/>
      <c r="AH105" s="111"/>
      <c r="AI105" s="111"/>
      <c r="AJ105" s="111"/>
      <c r="AK105" s="111"/>
      <c r="AL105" s="111"/>
      <c r="AM105" s="111"/>
      <c r="AN105" s="111"/>
      <c r="AO105" s="111"/>
      <c r="AP105" s="111"/>
      <c r="AQ105" s="111"/>
      <c r="AR105" s="111"/>
      <c r="AS105" s="111"/>
      <c r="AT105" s="111"/>
      <c r="AU105" s="111"/>
      <c r="AV105" s="111"/>
      <c r="AW105" s="111"/>
      <c r="AX105" s="111"/>
      <c r="AY105" s="111"/>
      <c r="AZ105" s="111"/>
      <c r="BA105" s="111"/>
      <c r="BB105" s="111"/>
      <c r="BC105" s="111"/>
      <c r="BD105" s="111"/>
      <c r="BE105" s="111"/>
      <c r="BF105" s="111"/>
      <c r="BG105" s="111"/>
      <c r="BH105" s="111"/>
      <c r="BI105" s="111"/>
      <c r="BJ105" s="111"/>
      <c r="BK105" s="111"/>
      <c r="BL105" s="111"/>
      <c r="BM105" s="111"/>
      <c r="BN105" s="111"/>
      <c r="BO105" s="111"/>
      <c r="BP105" s="111"/>
      <c r="BQ105" s="111"/>
      <c r="BR105" s="111"/>
      <c r="BS105" s="111"/>
      <c r="BT105" s="111"/>
      <c r="BU105" s="111"/>
      <c r="BV105" s="111"/>
      <c r="BW105" s="111"/>
      <c r="BX105" s="111"/>
      <c r="BY105" s="111"/>
      <c r="BZ105" s="111"/>
      <c r="CA105" s="111"/>
      <c r="CB105" s="111"/>
      <c r="CC105" s="111"/>
      <c r="CD105" s="111"/>
      <c r="CE105" s="111"/>
      <c r="CF105" s="111"/>
      <c r="CG105" s="111"/>
      <c r="CH105" s="111"/>
      <c r="CI105" s="111"/>
      <c r="CJ105" s="111"/>
      <c r="CK105" s="111"/>
      <c r="CL105" s="111"/>
      <c r="CM105" s="111"/>
      <c r="CN105" s="111"/>
      <c r="CO105" s="111"/>
      <c r="CP105" s="111"/>
      <c r="CQ105" s="111"/>
      <c r="CR105" s="111"/>
      <c r="CS105" s="111"/>
      <c r="CT105" s="111"/>
      <c r="CU105" s="111"/>
      <c r="CV105" s="111"/>
      <c r="CW105" s="111"/>
      <c r="CX105" s="111"/>
      <c r="CY105" s="111"/>
      <c r="CZ105" s="111"/>
      <c r="DA105" s="111"/>
      <c r="DB105" s="111"/>
      <c r="DC105" s="111"/>
      <c r="DD105" s="111"/>
      <c r="DE105" s="111"/>
      <c r="DF105" s="111"/>
      <c r="DG105" s="111"/>
      <c r="DH105" s="111"/>
      <c r="DI105" s="111"/>
      <c r="DJ105" s="111"/>
      <c r="DK105" s="111"/>
      <c r="DL105" s="111"/>
      <c r="DM105" s="111"/>
    </row>
    <row r="106" spans="1:117" s="3" customFormat="1" ht="32.1" hidden="1" customHeight="1">
      <c r="A106" s="85" t="s">
        <v>228</v>
      </c>
      <c r="B106" s="52"/>
      <c r="C106" s="52"/>
      <c r="D106" s="53"/>
      <c r="E106" s="53"/>
      <c r="F106" s="53"/>
      <c r="G106" s="47">
        <v>0</v>
      </c>
      <c r="H106" s="62">
        <v>0</v>
      </c>
      <c r="I106" s="35">
        <f t="shared" si="1"/>
        <v>0</v>
      </c>
      <c r="J106" s="45">
        <v>0</v>
      </c>
      <c r="K106" s="45">
        <v>0</v>
      </c>
      <c r="L106" s="45">
        <v>0</v>
      </c>
      <c r="M106" s="38">
        <f t="array" ref="M106">SUM(ROUND(J106:L106,0))</f>
        <v>0</v>
      </c>
      <c r="N106" s="148"/>
      <c r="O106" s="148"/>
      <c r="P106" s="148"/>
      <c r="Q106" s="148"/>
      <c r="R106" s="111"/>
      <c r="S106" s="111"/>
      <c r="T106" s="111"/>
      <c r="U106" s="111"/>
      <c r="V106" s="111"/>
      <c r="W106" s="111"/>
      <c r="X106" s="111"/>
      <c r="Y106" s="111"/>
      <c r="Z106" s="111"/>
      <c r="AA106" s="111"/>
      <c r="AB106" s="111"/>
      <c r="AC106" s="111"/>
      <c r="AD106" s="111"/>
      <c r="AE106" s="111"/>
      <c r="AF106" s="111"/>
      <c r="AG106" s="111"/>
      <c r="AH106" s="111"/>
      <c r="AI106" s="111"/>
      <c r="AJ106" s="111"/>
      <c r="AK106" s="111"/>
      <c r="AL106" s="111"/>
      <c r="AM106" s="111"/>
      <c r="AN106" s="111"/>
      <c r="AO106" s="111"/>
      <c r="AP106" s="111"/>
      <c r="AQ106" s="111"/>
      <c r="AR106" s="111"/>
      <c r="AS106" s="111"/>
      <c r="AT106" s="111"/>
      <c r="AU106" s="111"/>
      <c r="AV106" s="111"/>
      <c r="AW106" s="111"/>
      <c r="AX106" s="111"/>
      <c r="AY106" s="111"/>
      <c r="AZ106" s="111"/>
      <c r="BA106" s="111"/>
      <c r="BB106" s="111"/>
      <c r="BC106" s="111"/>
      <c r="BD106" s="111"/>
      <c r="BE106" s="111"/>
      <c r="BF106" s="111"/>
      <c r="BG106" s="111"/>
      <c r="BH106" s="111"/>
      <c r="BI106" s="111"/>
      <c r="BJ106" s="111"/>
      <c r="BK106" s="111"/>
      <c r="BL106" s="111"/>
      <c r="BM106" s="111"/>
      <c r="BN106" s="111"/>
      <c r="BO106" s="111"/>
      <c r="BP106" s="111"/>
      <c r="BQ106" s="111"/>
      <c r="BR106" s="111"/>
      <c r="BS106" s="111"/>
      <c r="BT106" s="111"/>
      <c r="BU106" s="111"/>
      <c r="BV106" s="111"/>
      <c r="BW106" s="111"/>
      <c r="BX106" s="111"/>
      <c r="BY106" s="111"/>
      <c r="BZ106" s="111"/>
      <c r="CA106" s="111"/>
      <c r="CB106" s="111"/>
      <c r="CC106" s="111"/>
      <c r="CD106" s="111"/>
      <c r="CE106" s="111"/>
      <c r="CF106" s="111"/>
      <c r="CG106" s="111"/>
      <c r="CH106" s="111"/>
      <c r="CI106" s="111"/>
      <c r="CJ106" s="111"/>
      <c r="CK106" s="111"/>
      <c r="CL106" s="111"/>
      <c r="CM106" s="111"/>
      <c r="CN106" s="111"/>
      <c r="CO106" s="111"/>
      <c r="CP106" s="111"/>
      <c r="CQ106" s="111"/>
      <c r="CR106" s="111"/>
      <c r="CS106" s="111"/>
      <c r="CT106" s="111"/>
      <c r="CU106" s="111"/>
      <c r="CV106" s="111"/>
      <c r="CW106" s="111"/>
      <c r="CX106" s="111"/>
      <c r="CY106" s="111"/>
      <c r="CZ106" s="111"/>
      <c r="DA106" s="111"/>
      <c r="DB106" s="111"/>
      <c r="DC106" s="111"/>
      <c r="DD106" s="111"/>
      <c r="DE106" s="111"/>
      <c r="DF106" s="111"/>
      <c r="DG106" s="111"/>
      <c r="DH106" s="111"/>
      <c r="DI106" s="111"/>
      <c r="DJ106" s="111"/>
      <c r="DK106" s="111"/>
      <c r="DL106" s="111"/>
      <c r="DM106" s="111"/>
    </row>
    <row r="107" spans="1:117" s="3" customFormat="1" ht="32.1" hidden="1" customHeight="1">
      <c r="A107" s="85" t="s">
        <v>229</v>
      </c>
      <c r="B107" s="52"/>
      <c r="C107" s="52"/>
      <c r="D107" s="53"/>
      <c r="E107" s="53"/>
      <c r="F107" s="53"/>
      <c r="G107" s="47">
        <v>0</v>
      </c>
      <c r="H107" s="62">
        <v>0</v>
      </c>
      <c r="I107" s="35">
        <f t="shared" si="1"/>
        <v>0</v>
      </c>
      <c r="J107" s="45">
        <v>0</v>
      </c>
      <c r="K107" s="45">
        <v>0</v>
      </c>
      <c r="L107" s="45">
        <v>0</v>
      </c>
      <c r="M107" s="38">
        <f t="array" ref="M107">SUM(ROUND(J107:L107,0))</f>
        <v>0</v>
      </c>
      <c r="N107" s="148"/>
      <c r="O107" s="148"/>
      <c r="P107" s="148"/>
      <c r="Q107" s="148"/>
      <c r="R107" s="111"/>
      <c r="S107" s="111"/>
      <c r="T107" s="111"/>
      <c r="U107" s="111"/>
      <c r="V107" s="111"/>
      <c r="W107" s="111"/>
      <c r="X107" s="111"/>
      <c r="Y107" s="111"/>
      <c r="Z107" s="111"/>
      <c r="AA107" s="111"/>
      <c r="AB107" s="111"/>
      <c r="AC107" s="111"/>
      <c r="AD107" s="111"/>
      <c r="AE107" s="111"/>
      <c r="AF107" s="111"/>
      <c r="AG107" s="111"/>
      <c r="AH107" s="111"/>
      <c r="AI107" s="111"/>
      <c r="AJ107" s="111"/>
      <c r="AK107" s="111"/>
      <c r="AL107" s="111"/>
      <c r="AM107" s="111"/>
      <c r="AN107" s="111"/>
      <c r="AO107" s="111"/>
      <c r="AP107" s="111"/>
      <c r="AQ107" s="111"/>
      <c r="AR107" s="111"/>
      <c r="AS107" s="111"/>
      <c r="AT107" s="111"/>
      <c r="AU107" s="111"/>
      <c r="AV107" s="111"/>
      <c r="AW107" s="111"/>
      <c r="AX107" s="111"/>
      <c r="AY107" s="111"/>
      <c r="AZ107" s="111"/>
      <c r="BA107" s="111"/>
      <c r="BB107" s="111"/>
      <c r="BC107" s="111"/>
      <c r="BD107" s="111"/>
      <c r="BE107" s="111"/>
      <c r="BF107" s="111"/>
      <c r="BG107" s="111"/>
      <c r="BH107" s="111"/>
      <c r="BI107" s="111"/>
      <c r="BJ107" s="111"/>
      <c r="BK107" s="111"/>
      <c r="BL107" s="111"/>
      <c r="BM107" s="111"/>
      <c r="BN107" s="111"/>
      <c r="BO107" s="111"/>
      <c r="BP107" s="111"/>
      <c r="BQ107" s="111"/>
      <c r="BR107" s="111"/>
      <c r="BS107" s="111"/>
      <c r="BT107" s="111"/>
      <c r="BU107" s="111"/>
      <c r="BV107" s="111"/>
      <c r="BW107" s="111"/>
      <c r="BX107" s="111"/>
      <c r="BY107" s="111"/>
      <c r="BZ107" s="111"/>
      <c r="CA107" s="111"/>
      <c r="CB107" s="111"/>
      <c r="CC107" s="111"/>
      <c r="CD107" s="111"/>
      <c r="CE107" s="111"/>
      <c r="CF107" s="111"/>
      <c r="CG107" s="111"/>
      <c r="CH107" s="111"/>
      <c r="CI107" s="111"/>
      <c r="CJ107" s="111"/>
      <c r="CK107" s="111"/>
      <c r="CL107" s="111"/>
      <c r="CM107" s="111"/>
      <c r="CN107" s="111"/>
      <c r="CO107" s="111"/>
      <c r="CP107" s="111"/>
      <c r="CQ107" s="111"/>
      <c r="CR107" s="111"/>
      <c r="CS107" s="111"/>
      <c r="CT107" s="111"/>
      <c r="CU107" s="111"/>
      <c r="CV107" s="111"/>
      <c r="CW107" s="111"/>
      <c r="CX107" s="111"/>
      <c r="CY107" s="111"/>
      <c r="CZ107" s="111"/>
      <c r="DA107" s="111"/>
      <c r="DB107" s="111"/>
      <c r="DC107" s="111"/>
      <c r="DD107" s="111"/>
      <c r="DE107" s="111"/>
      <c r="DF107" s="111"/>
      <c r="DG107" s="111"/>
      <c r="DH107" s="111"/>
      <c r="DI107" s="111"/>
      <c r="DJ107" s="111"/>
      <c r="DK107" s="111"/>
      <c r="DL107" s="111"/>
      <c r="DM107" s="111"/>
    </row>
    <row r="108" spans="1:117" s="3" customFormat="1" ht="32.1" hidden="1" customHeight="1">
      <c r="A108" s="85" t="s">
        <v>230</v>
      </c>
      <c r="B108" s="52"/>
      <c r="C108" s="52"/>
      <c r="D108" s="53"/>
      <c r="E108" s="53"/>
      <c r="F108" s="53"/>
      <c r="G108" s="47">
        <v>0</v>
      </c>
      <c r="H108" s="62">
        <v>0</v>
      </c>
      <c r="I108" s="35">
        <f t="shared" si="1"/>
        <v>0</v>
      </c>
      <c r="J108" s="45">
        <v>0</v>
      </c>
      <c r="K108" s="45">
        <v>0</v>
      </c>
      <c r="L108" s="45">
        <v>0</v>
      </c>
      <c r="M108" s="38">
        <f t="array" ref="M108">SUM(ROUND(J108:L108,0))</f>
        <v>0</v>
      </c>
      <c r="N108" s="148"/>
      <c r="O108" s="148"/>
      <c r="P108" s="148"/>
      <c r="Q108" s="148"/>
      <c r="R108" s="111"/>
      <c r="S108" s="111"/>
      <c r="T108" s="111"/>
      <c r="U108" s="111"/>
      <c r="V108" s="111"/>
      <c r="W108" s="111"/>
      <c r="X108" s="111"/>
      <c r="Y108" s="111"/>
      <c r="Z108" s="111"/>
      <c r="AA108" s="111"/>
      <c r="AB108" s="111"/>
      <c r="AC108" s="111"/>
      <c r="AD108" s="111"/>
      <c r="AE108" s="111"/>
      <c r="AF108" s="111"/>
      <c r="AG108" s="111"/>
      <c r="AH108" s="111"/>
      <c r="AI108" s="111"/>
      <c r="AJ108" s="111"/>
      <c r="AK108" s="111"/>
      <c r="AL108" s="111"/>
      <c r="AM108" s="111"/>
      <c r="AN108" s="111"/>
      <c r="AO108" s="111"/>
      <c r="AP108" s="111"/>
      <c r="AQ108" s="111"/>
      <c r="AR108" s="111"/>
      <c r="AS108" s="111"/>
      <c r="AT108" s="111"/>
      <c r="AU108" s="111"/>
      <c r="AV108" s="111"/>
      <c r="AW108" s="111"/>
      <c r="AX108" s="111"/>
      <c r="AY108" s="111"/>
      <c r="AZ108" s="111"/>
      <c r="BA108" s="111"/>
      <c r="BB108" s="111"/>
      <c r="BC108" s="111"/>
      <c r="BD108" s="111"/>
      <c r="BE108" s="111"/>
      <c r="BF108" s="111"/>
      <c r="BG108" s="111"/>
      <c r="BH108" s="111"/>
      <c r="BI108" s="111"/>
      <c r="BJ108" s="111"/>
      <c r="BK108" s="111"/>
      <c r="BL108" s="111"/>
      <c r="BM108" s="111"/>
      <c r="BN108" s="111"/>
      <c r="BO108" s="111"/>
      <c r="BP108" s="111"/>
      <c r="BQ108" s="111"/>
      <c r="BR108" s="111"/>
      <c r="BS108" s="111"/>
      <c r="BT108" s="111"/>
      <c r="BU108" s="111"/>
      <c r="BV108" s="111"/>
      <c r="BW108" s="111"/>
      <c r="BX108" s="111"/>
      <c r="BY108" s="111"/>
      <c r="BZ108" s="111"/>
      <c r="CA108" s="111"/>
      <c r="CB108" s="111"/>
      <c r="CC108" s="111"/>
      <c r="CD108" s="111"/>
      <c r="CE108" s="111"/>
      <c r="CF108" s="111"/>
      <c r="CG108" s="111"/>
      <c r="CH108" s="111"/>
      <c r="CI108" s="111"/>
      <c r="CJ108" s="111"/>
      <c r="CK108" s="111"/>
      <c r="CL108" s="111"/>
      <c r="CM108" s="111"/>
      <c r="CN108" s="111"/>
      <c r="CO108" s="111"/>
      <c r="CP108" s="111"/>
      <c r="CQ108" s="111"/>
      <c r="CR108" s="111"/>
      <c r="CS108" s="111"/>
      <c r="CT108" s="111"/>
      <c r="CU108" s="111"/>
      <c r="CV108" s="111"/>
      <c r="CW108" s="111"/>
      <c r="CX108" s="111"/>
      <c r="CY108" s="111"/>
      <c r="CZ108" s="111"/>
      <c r="DA108" s="111"/>
      <c r="DB108" s="111"/>
      <c r="DC108" s="111"/>
      <c r="DD108" s="111"/>
      <c r="DE108" s="111"/>
      <c r="DF108" s="111"/>
      <c r="DG108" s="111"/>
      <c r="DH108" s="111"/>
      <c r="DI108" s="111"/>
      <c r="DJ108" s="111"/>
      <c r="DK108" s="111"/>
      <c r="DL108" s="111"/>
      <c r="DM108" s="111"/>
    </row>
    <row r="109" spans="1:117" s="3" customFormat="1" ht="32.1" hidden="1" customHeight="1">
      <c r="A109" s="85" t="s">
        <v>231</v>
      </c>
      <c r="B109" s="52"/>
      <c r="C109" s="52"/>
      <c r="D109" s="53"/>
      <c r="E109" s="53"/>
      <c r="F109" s="53"/>
      <c r="G109" s="47">
        <v>0</v>
      </c>
      <c r="H109" s="62">
        <v>0</v>
      </c>
      <c r="I109" s="35">
        <f t="shared" si="1"/>
        <v>0</v>
      </c>
      <c r="J109" s="45">
        <v>0</v>
      </c>
      <c r="K109" s="45">
        <v>0</v>
      </c>
      <c r="L109" s="45">
        <v>0</v>
      </c>
      <c r="M109" s="38">
        <f t="array" ref="M109">SUM(ROUND(J109:L109,0))</f>
        <v>0</v>
      </c>
      <c r="N109" s="148"/>
      <c r="O109" s="148"/>
      <c r="P109" s="148"/>
      <c r="Q109" s="148"/>
      <c r="R109" s="111"/>
      <c r="S109" s="111"/>
      <c r="T109" s="111"/>
      <c r="U109" s="111"/>
      <c r="V109" s="111"/>
      <c r="W109" s="111"/>
      <c r="X109" s="111"/>
      <c r="Y109" s="111"/>
      <c r="Z109" s="111"/>
      <c r="AA109" s="111"/>
      <c r="AB109" s="111"/>
      <c r="AC109" s="111"/>
      <c r="AD109" s="111"/>
      <c r="AE109" s="111"/>
      <c r="AF109" s="111"/>
      <c r="AG109" s="111"/>
      <c r="AH109" s="111"/>
      <c r="AI109" s="111"/>
      <c r="AJ109" s="111"/>
      <c r="AK109" s="111"/>
      <c r="AL109" s="111"/>
      <c r="AM109" s="111"/>
      <c r="AN109" s="111"/>
      <c r="AO109" s="111"/>
      <c r="AP109" s="111"/>
      <c r="AQ109" s="111"/>
      <c r="AR109" s="111"/>
      <c r="AS109" s="111"/>
      <c r="AT109" s="111"/>
      <c r="AU109" s="111"/>
      <c r="AV109" s="111"/>
      <c r="AW109" s="111"/>
      <c r="AX109" s="111"/>
      <c r="AY109" s="111"/>
      <c r="AZ109" s="111"/>
      <c r="BA109" s="111"/>
      <c r="BB109" s="111"/>
      <c r="BC109" s="111"/>
      <c r="BD109" s="111"/>
      <c r="BE109" s="111"/>
      <c r="BF109" s="111"/>
      <c r="BG109" s="111"/>
      <c r="BH109" s="111"/>
      <c r="BI109" s="111"/>
      <c r="BJ109" s="111"/>
      <c r="BK109" s="111"/>
      <c r="BL109" s="111"/>
      <c r="BM109" s="111"/>
      <c r="BN109" s="111"/>
      <c r="BO109" s="111"/>
      <c r="BP109" s="111"/>
      <c r="BQ109" s="111"/>
      <c r="BR109" s="111"/>
      <c r="BS109" s="111"/>
      <c r="BT109" s="111"/>
      <c r="BU109" s="111"/>
      <c r="BV109" s="111"/>
      <c r="BW109" s="111"/>
      <c r="BX109" s="111"/>
      <c r="BY109" s="111"/>
      <c r="BZ109" s="111"/>
      <c r="CA109" s="111"/>
      <c r="CB109" s="111"/>
      <c r="CC109" s="111"/>
      <c r="CD109" s="111"/>
      <c r="CE109" s="111"/>
      <c r="CF109" s="111"/>
      <c r="CG109" s="111"/>
      <c r="CH109" s="111"/>
      <c r="CI109" s="111"/>
      <c r="CJ109" s="111"/>
      <c r="CK109" s="111"/>
      <c r="CL109" s="111"/>
      <c r="CM109" s="111"/>
      <c r="CN109" s="111"/>
      <c r="CO109" s="111"/>
      <c r="CP109" s="111"/>
      <c r="CQ109" s="111"/>
      <c r="CR109" s="111"/>
      <c r="CS109" s="111"/>
      <c r="CT109" s="111"/>
      <c r="CU109" s="111"/>
      <c r="CV109" s="111"/>
      <c r="CW109" s="111"/>
      <c r="CX109" s="111"/>
      <c r="CY109" s="111"/>
      <c r="CZ109" s="111"/>
      <c r="DA109" s="111"/>
      <c r="DB109" s="111"/>
      <c r="DC109" s="111"/>
      <c r="DD109" s="111"/>
      <c r="DE109" s="111"/>
      <c r="DF109" s="111"/>
      <c r="DG109" s="111"/>
      <c r="DH109" s="111"/>
      <c r="DI109" s="111"/>
      <c r="DJ109" s="111"/>
      <c r="DK109" s="111"/>
      <c r="DL109" s="111"/>
      <c r="DM109" s="111"/>
    </row>
    <row r="110" spans="1:117" s="3" customFormat="1" ht="32.1" hidden="1" customHeight="1">
      <c r="A110" s="85" t="s">
        <v>232</v>
      </c>
      <c r="B110" s="52"/>
      <c r="C110" s="52"/>
      <c r="D110" s="53"/>
      <c r="E110" s="53"/>
      <c r="F110" s="53"/>
      <c r="G110" s="47">
        <v>0</v>
      </c>
      <c r="H110" s="62">
        <v>0</v>
      </c>
      <c r="I110" s="35">
        <f t="shared" si="1"/>
        <v>0</v>
      </c>
      <c r="J110" s="45">
        <v>0</v>
      </c>
      <c r="K110" s="45">
        <v>0</v>
      </c>
      <c r="L110" s="45">
        <v>0</v>
      </c>
      <c r="M110" s="38">
        <f t="array" ref="M110">SUM(ROUND(J110:L110,0))</f>
        <v>0</v>
      </c>
      <c r="N110" s="148"/>
      <c r="O110" s="148"/>
      <c r="P110" s="148"/>
      <c r="Q110" s="148"/>
      <c r="R110" s="111"/>
      <c r="S110" s="111"/>
      <c r="T110" s="111"/>
      <c r="U110" s="111"/>
      <c r="V110" s="111"/>
      <c r="W110" s="111"/>
      <c r="X110" s="111"/>
      <c r="Y110" s="111"/>
      <c r="Z110" s="111"/>
      <c r="AA110" s="111"/>
      <c r="AB110" s="111"/>
      <c r="AC110" s="111"/>
      <c r="AD110" s="111"/>
      <c r="AE110" s="111"/>
      <c r="AF110" s="111"/>
      <c r="AG110" s="111"/>
      <c r="AH110" s="111"/>
      <c r="AI110" s="111"/>
      <c r="AJ110" s="111"/>
      <c r="AK110" s="111"/>
      <c r="AL110" s="111"/>
      <c r="AM110" s="111"/>
      <c r="AN110" s="111"/>
      <c r="AO110" s="111"/>
      <c r="AP110" s="111"/>
      <c r="AQ110" s="111"/>
      <c r="AR110" s="111"/>
      <c r="AS110" s="111"/>
      <c r="AT110" s="111"/>
      <c r="AU110" s="111"/>
      <c r="AV110" s="111"/>
      <c r="AW110" s="111"/>
      <c r="AX110" s="111"/>
      <c r="AY110" s="111"/>
      <c r="AZ110" s="111"/>
      <c r="BA110" s="111"/>
      <c r="BB110" s="111"/>
      <c r="BC110" s="111"/>
      <c r="BD110" s="111"/>
      <c r="BE110" s="111"/>
      <c r="BF110" s="111"/>
      <c r="BG110" s="111"/>
      <c r="BH110" s="111"/>
      <c r="BI110" s="111"/>
      <c r="BJ110" s="111"/>
      <c r="BK110" s="111"/>
      <c r="BL110" s="111"/>
      <c r="BM110" s="111"/>
      <c r="BN110" s="111"/>
      <c r="BO110" s="111"/>
      <c r="BP110" s="111"/>
      <c r="BQ110" s="111"/>
      <c r="BR110" s="111"/>
      <c r="BS110" s="111"/>
      <c r="BT110" s="111"/>
      <c r="BU110" s="111"/>
      <c r="BV110" s="111"/>
      <c r="BW110" s="111"/>
      <c r="BX110" s="111"/>
      <c r="BY110" s="111"/>
      <c r="BZ110" s="111"/>
      <c r="CA110" s="111"/>
      <c r="CB110" s="111"/>
      <c r="CC110" s="111"/>
      <c r="CD110" s="111"/>
      <c r="CE110" s="111"/>
      <c r="CF110" s="111"/>
      <c r="CG110" s="111"/>
      <c r="CH110" s="111"/>
      <c r="CI110" s="111"/>
      <c r="CJ110" s="111"/>
      <c r="CK110" s="111"/>
      <c r="CL110" s="111"/>
      <c r="CM110" s="111"/>
      <c r="CN110" s="111"/>
      <c r="CO110" s="111"/>
      <c r="CP110" s="111"/>
      <c r="CQ110" s="111"/>
      <c r="CR110" s="111"/>
      <c r="CS110" s="111"/>
      <c r="CT110" s="111"/>
      <c r="CU110" s="111"/>
      <c r="CV110" s="111"/>
      <c r="CW110" s="111"/>
      <c r="CX110" s="111"/>
      <c r="CY110" s="111"/>
      <c r="CZ110" s="111"/>
      <c r="DA110" s="111"/>
      <c r="DB110" s="111"/>
      <c r="DC110" s="111"/>
      <c r="DD110" s="111"/>
      <c r="DE110" s="111"/>
      <c r="DF110" s="111"/>
      <c r="DG110" s="111"/>
      <c r="DH110" s="111"/>
      <c r="DI110" s="111"/>
      <c r="DJ110" s="111"/>
      <c r="DK110" s="111"/>
      <c r="DL110" s="111"/>
      <c r="DM110" s="111"/>
    </row>
    <row r="111" spans="1:117" s="3" customFormat="1" ht="32.1" hidden="1" customHeight="1">
      <c r="A111" s="85" t="s">
        <v>233</v>
      </c>
      <c r="B111" s="52"/>
      <c r="C111" s="52"/>
      <c r="D111" s="53"/>
      <c r="E111" s="53"/>
      <c r="F111" s="53"/>
      <c r="G111" s="47">
        <v>0</v>
      </c>
      <c r="H111" s="62">
        <v>0</v>
      </c>
      <c r="I111" s="35">
        <f t="shared" si="1"/>
        <v>0</v>
      </c>
      <c r="J111" s="45">
        <v>0</v>
      </c>
      <c r="K111" s="45">
        <v>0</v>
      </c>
      <c r="L111" s="45">
        <v>0</v>
      </c>
      <c r="M111" s="38">
        <f t="array" ref="M111">SUM(ROUND(J111:L111,0))</f>
        <v>0</v>
      </c>
      <c r="N111" s="148"/>
      <c r="O111" s="148"/>
      <c r="P111" s="148"/>
      <c r="Q111" s="148"/>
      <c r="R111" s="111"/>
      <c r="S111" s="111"/>
      <c r="T111" s="111"/>
      <c r="U111" s="111"/>
      <c r="V111" s="111"/>
      <c r="W111" s="111"/>
      <c r="X111" s="111"/>
      <c r="Y111" s="111"/>
      <c r="Z111" s="111"/>
      <c r="AA111" s="111"/>
      <c r="AB111" s="111"/>
      <c r="AC111" s="111"/>
      <c r="AD111" s="111"/>
      <c r="AE111" s="111"/>
      <c r="AF111" s="111"/>
      <c r="AG111" s="111"/>
      <c r="AH111" s="111"/>
      <c r="AI111" s="111"/>
      <c r="AJ111" s="111"/>
      <c r="AK111" s="111"/>
      <c r="AL111" s="111"/>
      <c r="AM111" s="111"/>
      <c r="AN111" s="111"/>
      <c r="AO111" s="111"/>
      <c r="AP111" s="111"/>
      <c r="AQ111" s="111"/>
      <c r="AR111" s="111"/>
      <c r="AS111" s="111"/>
      <c r="AT111" s="111"/>
      <c r="AU111" s="111"/>
      <c r="AV111" s="111"/>
      <c r="AW111" s="111"/>
      <c r="AX111" s="111"/>
      <c r="AY111" s="111"/>
      <c r="AZ111" s="111"/>
      <c r="BA111" s="111"/>
      <c r="BB111" s="111"/>
      <c r="BC111" s="111"/>
      <c r="BD111" s="111"/>
      <c r="BE111" s="111"/>
      <c r="BF111" s="111"/>
      <c r="BG111" s="111"/>
      <c r="BH111" s="111"/>
      <c r="BI111" s="111"/>
      <c r="BJ111" s="111"/>
      <c r="BK111" s="111"/>
      <c r="BL111" s="111"/>
      <c r="BM111" s="111"/>
      <c r="BN111" s="111"/>
      <c r="BO111" s="111"/>
      <c r="BP111" s="111"/>
      <c r="BQ111" s="111"/>
      <c r="BR111" s="111"/>
      <c r="BS111" s="111"/>
      <c r="BT111" s="111"/>
      <c r="BU111" s="111"/>
      <c r="BV111" s="111"/>
      <c r="BW111" s="111"/>
      <c r="BX111" s="111"/>
      <c r="BY111" s="111"/>
      <c r="BZ111" s="111"/>
      <c r="CA111" s="111"/>
      <c r="CB111" s="111"/>
      <c r="CC111" s="111"/>
      <c r="CD111" s="111"/>
      <c r="CE111" s="111"/>
      <c r="CF111" s="111"/>
      <c r="CG111" s="111"/>
      <c r="CH111" s="111"/>
      <c r="CI111" s="111"/>
      <c r="CJ111" s="111"/>
      <c r="CK111" s="111"/>
      <c r="CL111" s="111"/>
      <c r="CM111" s="111"/>
      <c r="CN111" s="111"/>
      <c r="CO111" s="111"/>
      <c r="CP111" s="111"/>
      <c r="CQ111" s="111"/>
      <c r="CR111" s="111"/>
      <c r="CS111" s="111"/>
      <c r="CT111" s="111"/>
      <c r="CU111" s="111"/>
      <c r="CV111" s="111"/>
      <c r="CW111" s="111"/>
      <c r="CX111" s="111"/>
      <c r="CY111" s="111"/>
      <c r="CZ111" s="111"/>
      <c r="DA111" s="111"/>
      <c r="DB111" s="111"/>
      <c r="DC111" s="111"/>
      <c r="DD111" s="111"/>
      <c r="DE111" s="111"/>
      <c r="DF111" s="111"/>
      <c r="DG111" s="111"/>
      <c r="DH111" s="111"/>
      <c r="DI111" s="111"/>
      <c r="DJ111" s="111"/>
      <c r="DK111" s="111"/>
      <c r="DL111" s="111"/>
      <c r="DM111" s="111"/>
    </row>
    <row r="112" spans="1:117" s="3" customFormat="1" ht="32.1" hidden="1" customHeight="1">
      <c r="A112" s="85" t="s">
        <v>234</v>
      </c>
      <c r="B112" s="52"/>
      <c r="C112" s="52"/>
      <c r="D112" s="53"/>
      <c r="E112" s="53"/>
      <c r="F112" s="53"/>
      <c r="G112" s="47">
        <v>0</v>
      </c>
      <c r="H112" s="62">
        <v>0</v>
      </c>
      <c r="I112" s="35">
        <f t="shared" si="1"/>
        <v>0</v>
      </c>
      <c r="J112" s="45">
        <v>0</v>
      </c>
      <c r="K112" s="45">
        <v>0</v>
      </c>
      <c r="L112" s="45">
        <v>0</v>
      </c>
      <c r="M112" s="38">
        <f t="array" ref="M112">SUM(ROUND(J112:L112,0))</f>
        <v>0</v>
      </c>
      <c r="N112" s="148"/>
      <c r="O112" s="148"/>
      <c r="P112" s="148"/>
      <c r="Q112" s="148"/>
      <c r="R112" s="111"/>
      <c r="S112" s="111"/>
      <c r="T112" s="111"/>
      <c r="U112" s="111"/>
      <c r="V112" s="111"/>
      <c r="W112" s="111"/>
      <c r="X112" s="111"/>
      <c r="Y112" s="111"/>
      <c r="Z112" s="111"/>
      <c r="AA112" s="111"/>
      <c r="AB112" s="111"/>
      <c r="AC112" s="111"/>
      <c r="AD112" s="111"/>
      <c r="AE112" s="111"/>
      <c r="AF112" s="111"/>
      <c r="AG112" s="111"/>
      <c r="AH112" s="111"/>
      <c r="AI112" s="111"/>
      <c r="AJ112" s="111"/>
      <c r="AK112" s="111"/>
      <c r="AL112" s="111"/>
      <c r="AM112" s="111"/>
      <c r="AN112" s="111"/>
      <c r="AO112" s="111"/>
      <c r="AP112" s="111"/>
      <c r="AQ112" s="111"/>
      <c r="AR112" s="111"/>
      <c r="AS112" s="111"/>
      <c r="AT112" s="111"/>
      <c r="AU112" s="111"/>
      <c r="AV112" s="111"/>
      <c r="AW112" s="111"/>
      <c r="AX112" s="111"/>
      <c r="AY112" s="111"/>
      <c r="AZ112" s="111"/>
      <c r="BA112" s="111"/>
      <c r="BB112" s="111"/>
      <c r="BC112" s="111"/>
      <c r="BD112" s="111"/>
      <c r="BE112" s="111"/>
      <c r="BF112" s="111"/>
      <c r="BG112" s="111"/>
      <c r="BH112" s="111"/>
      <c r="BI112" s="111"/>
      <c r="BJ112" s="111"/>
      <c r="BK112" s="111"/>
      <c r="BL112" s="111"/>
      <c r="BM112" s="111"/>
      <c r="BN112" s="111"/>
      <c r="BO112" s="111"/>
      <c r="BP112" s="111"/>
      <c r="BQ112" s="111"/>
      <c r="BR112" s="111"/>
      <c r="BS112" s="111"/>
      <c r="BT112" s="111"/>
      <c r="BU112" s="111"/>
      <c r="BV112" s="111"/>
      <c r="BW112" s="111"/>
      <c r="BX112" s="111"/>
      <c r="BY112" s="111"/>
      <c r="BZ112" s="111"/>
      <c r="CA112" s="111"/>
      <c r="CB112" s="111"/>
      <c r="CC112" s="111"/>
      <c r="CD112" s="111"/>
      <c r="CE112" s="111"/>
      <c r="CF112" s="111"/>
      <c r="CG112" s="111"/>
      <c r="CH112" s="111"/>
      <c r="CI112" s="111"/>
      <c r="CJ112" s="111"/>
      <c r="CK112" s="111"/>
      <c r="CL112" s="111"/>
      <c r="CM112" s="111"/>
      <c r="CN112" s="111"/>
      <c r="CO112" s="111"/>
      <c r="CP112" s="111"/>
      <c r="CQ112" s="111"/>
      <c r="CR112" s="111"/>
      <c r="CS112" s="111"/>
      <c r="CT112" s="111"/>
      <c r="CU112" s="111"/>
      <c r="CV112" s="111"/>
      <c r="CW112" s="111"/>
      <c r="CX112" s="111"/>
      <c r="CY112" s="111"/>
      <c r="CZ112" s="111"/>
      <c r="DA112" s="111"/>
      <c r="DB112" s="111"/>
      <c r="DC112" s="111"/>
      <c r="DD112" s="111"/>
      <c r="DE112" s="111"/>
      <c r="DF112" s="111"/>
      <c r="DG112" s="111"/>
      <c r="DH112" s="111"/>
      <c r="DI112" s="111"/>
      <c r="DJ112" s="111"/>
      <c r="DK112" s="111"/>
      <c r="DL112" s="111"/>
      <c r="DM112" s="111"/>
    </row>
    <row r="113" spans="1:117" s="3" customFormat="1" ht="32.1" hidden="1" customHeight="1">
      <c r="A113" s="85" t="s">
        <v>235</v>
      </c>
      <c r="B113" s="52"/>
      <c r="C113" s="52"/>
      <c r="D113" s="53"/>
      <c r="E113" s="53"/>
      <c r="F113" s="53"/>
      <c r="G113" s="47">
        <v>0</v>
      </c>
      <c r="H113" s="62">
        <v>0</v>
      </c>
      <c r="I113" s="35">
        <f t="shared" si="1"/>
        <v>0</v>
      </c>
      <c r="J113" s="45">
        <v>0</v>
      </c>
      <c r="K113" s="45">
        <v>0</v>
      </c>
      <c r="L113" s="45">
        <v>0</v>
      </c>
      <c r="M113" s="38">
        <f t="array" ref="M113">SUM(ROUND(J113:L113,0))</f>
        <v>0</v>
      </c>
      <c r="N113" s="148"/>
      <c r="O113" s="148"/>
      <c r="P113" s="148"/>
      <c r="Q113" s="148"/>
      <c r="R113" s="111"/>
      <c r="S113" s="111"/>
      <c r="T113" s="111"/>
      <c r="U113" s="111"/>
      <c r="V113" s="111"/>
      <c r="W113" s="111"/>
      <c r="X113" s="111"/>
      <c r="Y113" s="111"/>
      <c r="Z113" s="111"/>
      <c r="AA113" s="111"/>
      <c r="AB113" s="111"/>
      <c r="AC113" s="111"/>
      <c r="AD113" s="111"/>
      <c r="AE113" s="111"/>
      <c r="AF113" s="111"/>
      <c r="AG113" s="111"/>
      <c r="AH113" s="111"/>
      <c r="AI113" s="111"/>
      <c r="AJ113" s="111"/>
      <c r="AK113" s="111"/>
      <c r="AL113" s="111"/>
      <c r="AM113" s="111"/>
      <c r="AN113" s="111"/>
      <c r="AO113" s="111"/>
      <c r="AP113" s="111"/>
      <c r="AQ113" s="111"/>
      <c r="AR113" s="111"/>
      <c r="AS113" s="111"/>
      <c r="AT113" s="111"/>
      <c r="AU113" s="111"/>
      <c r="AV113" s="111"/>
      <c r="AW113" s="111"/>
      <c r="AX113" s="111"/>
      <c r="AY113" s="111"/>
      <c r="AZ113" s="111"/>
      <c r="BA113" s="111"/>
      <c r="BB113" s="111"/>
      <c r="BC113" s="111"/>
      <c r="BD113" s="111"/>
      <c r="BE113" s="111"/>
      <c r="BF113" s="111"/>
      <c r="BG113" s="111"/>
      <c r="BH113" s="111"/>
      <c r="BI113" s="111"/>
      <c r="BJ113" s="111"/>
      <c r="BK113" s="111"/>
      <c r="BL113" s="111"/>
      <c r="BM113" s="111"/>
      <c r="BN113" s="111"/>
      <c r="BO113" s="111"/>
      <c r="BP113" s="111"/>
      <c r="BQ113" s="111"/>
      <c r="BR113" s="111"/>
      <c r="BS113" s="111"/>
      <c r="BT113" s="111"/>
      <c r="BU113" s="111"/>
      <c r="BV113" s="111"/>
      <c r="BW113" s="111"/>
      <c r="BX113" s="111"/>
      <c r="BY113" s="111"/>
      <c r="BZ113" s="111"/>
      <c r="CA113" s="111"/>
      <c r="CB113" s="111"/>
      <c r="CC113" s="111"/>
      <c r="CD113" s="111"/>
      <c r="CE113" s="111"/>
      <c r="CF113" s="111"/>
      <c r="CG113" s="111"/>
      <c r="CH113" s="111"/>
      <c r="CI113" s="111"/>
      <c r="CJ113" s="111"/>
      <c r="CK113" s="111"/>
      <c r="CL113" s="111"/>
      <c r="CM113" s="111"/>
      <c r="CN113" s="111"/>
      <c r="CO113" s="111"/>
      <c r="CP113" s="111"/>
      <c r="CQ113" s="111"/>
      <c r="CR113" s="111"/>
      <c r="CS113" s="111"/>
      <c r="CT113" s="111"/>
      <c r="CU113" s="111"/>
      <c r="CV113" s="111"/>
      <c r="CW113" s="111"/>
      <c r="CX113" s="111"/>
      <c r="CY113" s="111"/>
      <c r="CZ113" s="111"/>
      <c r="DA113" s="111"/>
      <c r="DB113" s="111"/>
      <c r="DC113" s="111"/>
      <c r="DD113" s="111"/>
      <c r="DE113" s="111"/>
      <c r="DF113" s="111"/>
      <c r="DG113" s="111"/>
      <c r="DH113" s="111"/>
      <c r="DI113" s="111"/>
      <c r="DJ113" s="111"/>
      <c r="DK113" s="111"/>
      <c r="DL113" s="111"/>
      <c r="DM113" s="111"/>
    </row>
    <row r="114" spans="1:117" s="3" customFormat="1" ht="32.1" hidden="1" customHeight="1">
      <c r="A114" s="85" t="s">
        <v>236</v>
      </c>
      <c r="B114" s="52"/>
      <c r="C114" s="52"/>
      <c r="D114" s="53"/>
      <c r="E114" s="53"/>
      <c r="F114" s="53"/>
      <c r="G114" s="47">
        <v>0</v>
      </c>
      <c r="H114" s="62">
        <v>0</v>
      </c>
      <c r="I114" s="35">
        <f t="shared" si="1"/>
        <v>0</v>
      </c>
      <c r="J114" s="45">
        <v>0</v>
      </c>
      <c r="K114" s="45">
        <v>0</v>
      </c>
      <c r="L114" s="45">
        <v>0</v>
      </c>
      <c r="M114" s="38">
        <f t="array" ref="M114">SUM(ROUND(J114:L114,0))</f>
        <v>0</v>
      </c>
      <c r="N114" s="148"/>
      <c r="O114" s="148"/>
      <c r="P114" s="148"/>
      <c r="Q114" s="148"/>
      <c r="R114" s="111"/>
      <c r="S114" s="111"/>
      <c r="T114" s="111"/>
      <c r="U114" s="111"/>
      <c r="V114" s="111"/>
      <c r="W114" s="111"/>
      <c r="X114" s="111"/>
      <c r="Y114" s="111"/>
      <c r="Z114" s="111"/>
      <c r="AA114" s="111"/>
      <c r="AB114" s="111"/>
      <c r="AC114" s="111"/>
      <c r="AD114" s="111"/>
      <c r="AE114" s="111"/>
      <c r="AF114" s="111"/>
      <c r="AG114" s="111"/>
      <c r="AH114" s="111"/>
      <c r="AI114" s="111"/>
      <c r="AJ114" s="111"/>
      <c r="AK114" s="111"/>
      <c r="AL114" s="111"/>
      <c r="AM114" s="111"/>
      <c r="AN114" s="111"/>
      <c r="AO114" s="111"/>
      <c r="AP114" s="111"/>
      <c r="AQ114" s="111"/>
      <c r="AR114" s="111"/>
      <c r="AS114" s="111"/>
      <c r="AT114" s="111"/>
      <c r="AU114" s="111"/>
      <c r="AV114" s="111"/>
      <c r="AW114" s="111"/>
      <c r="AX114" s="111"/>
      <c r="AY114" s="111"/>
      <c r="AZ114" s="111"/>
      <c r="BA114" s="111"/>
      <c r="BB114" s="111"/>
      <c r="BC114" s="111"/>
      <c r="BD114" s="111"/>
      <c r="BE114" s="111"/>
      <c r="BF114" s="111"/>
      <c r="BG114" s="111"/>
      <c r="BH114" s="111"/>
      <c r="BI114" s="111"/>
      <c r="BJ114" s="111"/>
      <c r="BK114" s="111"/>
      <c r="BL114" s="111"/>
      <c r="BM114" s="111"/>
      <c r="BN114" s="111"/>
      <c r="BO114" s="111"/>
      <c r="BP114" s="111"/>
      <c r="BQ114" s="111"/>
      <c r="BR114" s="111"/>
      <c r="BS114" s="111"/>
      <c r="BT114" s="111"/>
      <c r="BU114" s="111"/>
      <c r="BV114" s="111"/>
      <c r="BW114" s="111"/>
      <c r="BX114" s="111"/>
      <c r="BY114" s="111"/>
      <c r="BZ114" s="111"/>
      <c r="CA114" s="111"/>
      <c r="CB114" s="111"/>
      <c r="CC114" s="111"/>
      <c r="CD114" s="111"/>
      <c r="CE114" s="111"/>
      <c r="CF114" s="111"/>
      <c r="CG114" s="111"/>
      <c r="CH114" s="111"/>
      <c r="CI114" s="111"/>
      <c r="CJ114" s="111"/>
      <c r="CK114" s="111"/>
      <c r="CL114" s="111"/>
      <c r="CM114" s="111"/>
      <c r="CN114" s="111"/>
      <c r="CO114" s="111"/>
      <c r="CP114" s="111"/>
      <c r="CQ114" s="111"/>
      <c r="CR114" s="111"/>
      <c r="CS114" s="111"/>
      <c r="CT114" s="111"/>
      <c r="CU114" s="111"/>
      <c r="CV114" s="111"/>
      <c r="CW114" s="111"/>
      <c r="CX114" s="111"/>
      <c r="CY114" s="111"/>
      <c r="CZ114" s="111"/>
      <c r="DA114" s="111"/>
      <c r="DB114" s="111"/>
      <c r="DC114" s="111"/>
      <c r="DD114" s="111"/>
      <c r="DE114" s="111"/>
      <c r="DF114" s="111"/>
      <c r="DG114" s="111"/>
      <c r="DH114" s="111"/>
      <c r="DI114" s="111"/>
      <c r="DJ114" s="111"/>
      <c r="DK114" s="111"/>
      <c r="DL114" s="111"/>
      <c r="DM114" s="111"/>
    </row>
    <row r="115" spans="1:117" s="3" customFormat="1" ht="32.1" hidden="1" customHeight="1">
      <c r="A115" s="85" t="s">
        <v>237</v>
      </c>
      <c r="B115" s="52"/>
      <c r="C115" s="52"/>
      <c r="D115" s="53"/>
      <c r="E115" s="53"/>
      <c r="F115" s="53"/>
      <c r="G115" s="47">
        <v>0</v>
      </c>
      <c r="H115" s="62">
        <v>0</v>
      </c>
      <c r="I115" s="35">
        <f t="shared" si="1"/>
        <v>0</v>
      </c>
      <c r="J115" s="45">
        <v>0</v>
      </c>
      <c r="K115" s="45">
        <v>0</v>
      </c>
      <c r="L115" s="45">
        <v>0</v>
      </c>
      <c r="M115" s="38">
        <f t="array" ref="M115">SUM(ROUND(J115:L115,0))</f>
        <v>0</v>
      </c>
      <c r="N115" s="148"/>
      <c r="O115" s="148"/>
      <c r="P115" s="148"/>
      <c r="Q115" s="148"/>
      <c r="R115" s="111"/>
      <c r="S115" s="111"/>
      <c r="T115" s="111"/>
      <c r="U115" s="111"/>
      <c r="V115" s="111"/>
      <c r="W115" s="111"/>
      <c r="X115" s="111"/>
      <c r="Y115" s="111"/>
      <c r="Z115" s="111"/>
      <c r="AA115" s="111"/>
      <c r="AB115" s="111"/>
      <c r="AC115" s="111"/>
      <c r="AD115" s="111"/>
      <c r="AE115" s="111"/>
      <c r="AF115" s="111"/>
      <c r="AG115" s="111"/>
      <c r="AH115" s="111"/>
      <c r="AI115" s="111"/>
      <c r="AJ115" s="111"/>
      <c r="AK115" s="111"/>
      <c r="AL115" s="111"/>
      <c r="AM115" s="111"/>
      <c r="AN115" s="111"/>
      <c r="AO115" s="111"/>
      <c r="AP115" s="111"/>
      <c r="AQ115" s="111"/>
      <c r="AR115" s="111"/>
      <c r="AS115" s="111"/>
      <c r="AT115" s="111"/>
      <c r="AU115" s="111"/>
      <c r="AV115" s="111"/>
      <c r="AW115" s="111"/>
      <c r="AX115" s="111"/>
      <c r="AY115" s="111"/>
      <c r="AZ115" s="111"/>
      <c r="BA115" s="111"/>
      <c r="BB115" s="111"/>
      <c r="BC115" s="111"/>
      <c r="BD115" s="111"/>
      <c r="BE115" s="111"/>
      <c r="BF115" s="111"/>
      <c r="BG115" s="111"/>
      <c r="BH115" s="111"/>
      <c r="BI115" s="111"/>
      <c r="BJ115" s="111"/>
      <c r="BK115" s="111"/>
      <c r="BL115" s="111"/>
      <c r="BM115" s="111"/>
      <c r="BN115" s="111"/>
      <c r="BO115" s="111"/>
      <c r="BP115" s="111"/>
      <c r="BQ115" s="111"/>
      <c r="BR115" s="111"/>
      <c r="BS115" s="111"/>
      <c r="BT115" s="111"/>
      <c r="BU115" s="111"/>
      <c r="BV115" s="111"/>
      <c r="BW115" s="111"/>
      <c r="BX115" s="111"/>
      <c r="BY115" s="111"/>
      <c r="BZ115" s="111"/>
      <c r="CA115" s="111"/>
      <c r="CB115" s="111"/>
      <c r="CC115" s="111"/>
      <c r="CD115" s="111"/>
      <c r="CE115" s="111"/>
      <c r="CF115" s="111"/>
      <c r="CG115" s="111"/>
      <c r="CH115" s="111"/>
      <c r="CI115" s="111"/>
      <c r="CJ115" s="111"/>
      <c r="CK115" s="111"/>
      <c r="CL115" s="111"/>
      <c r="CM115" s="111"/>
      <c r="CN115" s="111"/>
      <c r="CO115" s="111"/>
      <c r="CP115" s="111"/>
      <c r="CQ115" s="111"/>
      <c r="CR115" s="111"/>
      <c r="CS115" s="111"/>
      <c r="CT115" s="111"/>
      <c r="CU115" s="111"/>
      <c r="CV115" s="111"/>
      <c r="CW115" s="111"/>
      <c r="CX115" s="111"/>
      <c r="CY115" s="111"/>
      <c r="CZ115" s="111"/>
      <c r="DA115" s="111"/>
      <c r="DB115" s="111"/>
      <c r="DC115" s="111"/>
      <c r="DD115" s="111"/>
      <c r="DE115" s="111"/>
      <c r="DF115" s="111"/>
      <c r="DG115" s="111"/>
      <c r="DH115" s="111"/>
      <c r="DI115" s="111"/>
      <c r="DJ115" s="111"/>
      <c r="DK115" s="111"/>
      <c r="DL115" s="111"/>
      <c r="DM115" s="111"/>
    </row>
    <row r="116" spans="1:117" s="3" customFormat="1" ht="32.1" hidden="1" customHeight="1">
      <c r="A116" s="85" t="s">
        <v>238</v>
      </c>
      <c r="B116" s="52"/>
      <c r="C116" s="52"/>
      <c r="D116" s="53"/>
      <c r="E116" s="53"/>
      <c r="F116" s="53"/>
      <c r="G116" s="47">
        <v>0</v>
      </c>
      <c r="H116" s="62">
        <v>0</v>
      </c>
      <c r="I116" s="35">
        <f t="shared" si="1"/>
        <v>0</v>
      </c>
      <c r="J116" s="45">
        <v>0</v>
      </c>
      <c r="K116" s="45">
        <v>0</v>
      </c>
      <c r="L116" s="45">
        <v>0</v>
      </c>
      <c r="M116" s="38">
        <f t="array" ref="M116">SUM(ROUND(J116:L116,0))</f>
        <v>0</v>
      </c>
      <c r="N116" s="148"/>
      <c r="O116" s="148"/>
      <c r="P116" s="148"/>
      <c r="Q116" s="148"/>
      <c r="R116" s="111"/>
      <c r="S116" s="111"/>
      <c r="T116" s="111"/>
      <c r="U116" s="111"/>
      <c r="V116" s="111"/>
      <c r="W116" s="111"/>
      <c r="X116" s="111"/>
      <c r="Y116" s="111"/>
      <c r="Z116" s="111"/>
      <c r="AA116" s="111"/>
      <c r="AB116" s="111"/>
      <c r="AC116" s="111"/>
      <c r="AD116" s="111"/>
      <c r="AE116" s="111"/>
      <c r="AF116" s="111"/>
      <c r="AG116" s="111"/>
      <c r="AH116" s="111"/>
      <c r="AI116" s="111"/>
      <c r="AJ116" s="111"/>
      <c r="AK116" s="111"/>
      <c r="AL116" s="111"/>
      <c r="AM116" s="111"/>
      <c r="AN116" s="111"/>
      <c r="AO116" s="111"/>
      <c r="AP116" s="111"/>
      <c r="AQ116" s="111"/>
      <c r="AR116" s="111"/>
      <c r="AS116" s="111"/>
      <c r="AT116" s="111"/>
      <c r="AU116" s="111"/>
      <c r="AV116" s="111"/>
      <c r="AW116" s="111"/>
      <c r="AX116" s="111"/>
      <c r="AY116" s="111"/>
      <c r="AZ116" s="111"/>
      <c r="BA116" s="111"/>
      <c r="BB116" s="111"/>
      <c r="BC116" s="111"/>
      <c r="BD116" s="111"/>
      <c r="BE116" s="111"/>
      <c r="BF116" s="111"/>
      <c r="BG116" s="111"/>
      <c r="BH116" s="111"/>
      <c r="BI116" s="111"/>
      <c r="BJ116" s="111"/>
      <c r="BK116" s="111"/>
      <c r="BL116" s="111"/>
      <c r="BM116" s="111"/>
      <c r="BN116" s="111"/>
      <c r="BO116" s="111"/>
      <c r="BP116" s="111"/>
      <c r="BQ116" s="111"/>
      <c r="BR116" s="111"/>
      <c r="BS116" s="111"/>
      <c r="BT116" s="111"/>
      <c r="BU116" s="111"/>
      <c r="BV116" s="111"/>
      <c r="BW116" s="111"/>
      <c r="BX116" s="111"/>
      <c r="BY116" s="111"/>
      <c r="BZ116" s="111"/>
      <c r="CA116" s="111"/>
      <c r="CB116" s="111"/>
      <c r="CC116" s="111"/>
      <c r="CD116" s="111"/>
      <c r="CE116" s="111"/>
      <c r="CF116" s="111"/>
      <c r="CG116" s="111"/>
      <c r="CH116" s="111"/>
      <c r="CI116" s="111"/>
      <c r="CJ116" s="111"/>
      <c r="CK116" s="111"/>
      <c r="CL116" s="111"/>
      <c r="CM116" s="111"/>
      <c r="CN116" s="111"/>
      <c r="CO116" s="111"/>
      <c r="CP116" s="111"/>
      <c r="CQ116" s="111"/>
      <c r="CR116" s="111"/>
      <c r="CS116" s="111"/>
      <c r="CT116" s="111"/>
      <c r="CU116" s="111"/>
      <c r="CV116" s="111"/>
      <c r="CW116" s="111"/>
      <c r="CX116" s="111"/>
      <c r="CY116" s="111"/>
      <c r="CZ116" s="111"/>
      <c r="DA116" s="111"/>
      <c r="DB116" s="111"/>
      <c r="DC116" s="111"/>
      <c r="DD116" s="111"/>
      <c r="DE116" s="111"/>
      <c r="DF116" s="111"/>
      <c r="DG116" s="111"/>
      <c r="DH116" s="111"/>
      <c r="DI116" s="111"/>
      <c r="DJ116" s="111"/>
      <c r="DK116" s="111"/>
      <c r="DL116" s="111"/>
      <c r="DM116" s="111"/>
    </row>
    <row r="117" spans="1:117" s="3" customFormat="1" ht="32.1" hidden="1" customHeight="1">
      <c r="A117" s="85" t="s">
        <v>239</v>
      </c>
      <c r="B117" s="52"/>
      <c r="C117" s="52"/>
      <c r="D117" s="53"/>
      <c r="E117" s="53"/>
      <c r="F117" s="53"/>
      <c r="G117" s="47">
        <v>0</v>
      </c>
      <c r="H117" s="62">
        <v>0</v>
      </c>
      <c r="I117" s="35">
        <f t="shared" si="1"/>
        <v>0</v>
      </c>
      <c r="J117" s="45">
        <v>0</v>
      </c>
      <c r="K117" s="45">
        <v>0</v>
      </c>
      <c r="L117" s="45">
        <v>0</v>
      </c>
      <c r="M117" s="38">
        <f t="array" ref="M117">SUM(ROUND(J117:L117,0))</f>
        <v>0</v>
      </c>
      <c r="N117" s="148"/>
      <c r="O117" s="148"/>
      <c r="P117" s="148"/>
      <c r="Q117" s="148"/>
      <c r="R117" s="111"/>
      <c r="S117" s="111"/>
      <c r="T117" s="111"/>
      <c r="U117" s="111"/>
      <c r="V117" s="111"/>
      <c r="W117" s="111"/>
      <c r="X117" s="111"/>
      <c r="Y117" s="111"/>
      <c r="Z117" s="111"/>
      <c r="AA117" s="111"/>
      <c r="AB117" s="111"/>
      <c r="AC117" s="111"/>
      <c r="AD117" s="111"/>
      <c r="AE117" s="111"/>
      <c r="AF117" s="111"/>
      <c r="AG117" s="111"/>
      <c r="AH117" s="111"/>
      <c r="AI117" s="111"/>
      <c r="AJ117" s="111"/>
      <c r="AK117" s="111"/>
      <c r="AL117" s="111"/>
      <c r="AM117" s="111"/>
      <c r="AN117" s="111"/>
      <c r="AO117" s="111"/>
      <c r="AP117" s="111"/>
      <c r="AQ117" s="111"/>
      <c r="AR117" s="111"/>
      <c r="AS117" s="111"/>
      <c r="AT117" s="111"/>
      <c r="AU117" s="111"/>
      <c r="AV117" s="111"/>
      <c r="AW117" s="111"/>
      <c r="AX117" s="111"/>
      <c r="AY117" s="111"/>
      <c r="AZ117" s="111"/>
      <c r="BA117" s="111"/>
      <c r="BB117" s="111"/>
      <c r="BC117" s="111"/>
      <c r="BD117" s="111"/>
      <c r="BE117" s="111"/>
      <c r="BF117" s="111"/>
      <c r="BG117" s="111"/>
      <c r="BH117" s="111"/>
      <c r="BI117" s="111"/>
      <c r="BJ117" s="111"/>
      <c r="BK117" s="111"/>
      <c r="BL117" s="111"/>
      <c r="BM117" s="111"/>
      <c r="BN117" s="111"/>
      <c r="BO117" s="111"/>
      <c r="BP117" s="111"/>
      <c r="BQ117" s="111"/>
      <c r="BR117" s="111"/>
      <c r="BS117" s="111"/>
      <c r="BT117" s="111"/>
      <c r="BU117" s="111"/>
      <c r="BV117" s="111"/>
      <c r="BW117" s="111"/>
      <c r="BX117" s="111"/>
      <c r="BY117" s="111"/>
      <c r="BZ117" s="111"/>
      <c r="CA117" s="111"/>
      <c r="CB117" s="111"/>
      <c r="CC117" s="111"/>
      <c r="CD117" s="111"/>
      <c r="CE117" s="111"/>
      <c r="CF117" s="111"/>
      <c r="CG117" s="111"/>
      <c r="CH117" s="111"/>
      <c r="CI117" s="111"/>
      <c r="CJ117" s="111"/>
      <c r="CK117" s="111"/>
      <c r="CL117" s="111"/>
      <c r="CM117" s="111"/>
      <c r="CN117" s="111"/>
      <c r="CO117" s="111"/>
      <c r="CP117" s="111"/>
      <c r="CQ117" s="111"/>
      <c r="CR117" s="111"/>
      <c r="CS117" s="111"/>
      <c r="CT117" s="111"/>
      <c r="CU117" s="111"/>
      <c r="CV117" s="111"/>
      <c r="CW117" s="111"/>
      <c r="CX117" s="111"/>
      <c r="CY117" s="111"/>
      <c r="CZ117" s="111"/>
      <c r="DA117" s="111"/>
      <c r="DB117" s="111"/>
      <c r="DC117" s="111"/>
      <c r="DD117" s="111"/>
      <c r="DE117" s="111"/>
      <c r="DF117" s="111"/>
      <c r="DG117" s="111"/>
      <c r="DH117" s="111"/>
      <c r="DI117" s="111"/>
      <c r="DJ117" s="111"/>
      <c r="DK117" s="111"/>
      <c r="DL117" s="111"/>
      <c r="DM117" s="111"/>
    </row>
    <row r="118" spans="1:117" s="3" customFormat="1" ht="32.1" hidden="1" customHeight="1">
      <c r="A118" s="85" t="s">
        <v>240</v>
      </c>
      <c r="B118" s="52"/>
      <c r="C118" s="52"/>
      <c r="D118" s="53"/>
      <c r="E118" s="53"/>
      <c r="F118" s="53"/>
      <c r="G118" s="47">
        <v>0</v>
      </c>
      <c r="H118" s="62">
        <v>0</v>
      </c>
      <c r="I118" s="35">
        <f t="shared" si="1"/>
        <v>0</v>
      </c>
      <c r="J118" s="45">
        <v>0</v>
      </c>
      <c r="K118" s="45">
        <v>0</v>
      </c>
      <c r="L118" s="45">
        <v>0</v>
      </c>
      <c r="M118" s="38">
        <f t="array" ref="M118">SUM(ROUND(J118:L118,0))</f>
        <v>0</v>
      </c>
      <c r="N118" s="148"/>
      <c r="O118" s="148"/>
      <c r="P118" s="148"/>
      <c r="Q118" s="148"/>
      <c r="R118" s="111"/>
      <c r="S118" s="111"/>
      <c r="T118" s="111"/>
      <c r="U118" s="111"/>
      <c r="V118" s="111"/>
      <c r="W118" s="111"/>
      <c r="X118" s="111"/>
      <c r="Y118" s="111"/>
      <c r="Z118" s="111"/>
      <c r="AA118" s="111"/>
      <c r="AB118" s="111"/>
      <c r="AC118" s="111"/>
      <c r="AD118" s="111"/>
      <c r="AE118" s="111"/>
      <c r="AF118" s="111"/>
      <c r="AG118" s="111"/>
      <c r="AH118" s="111"/>
      <c r="AI118" s="111"/>
      <c r="AJ118" s="111"/>
      <c r="AK118" s="111"/>
      <c r="AL118" s="111"/>
      <c r="AM118" s="111"/>
      <c r="AN118" s="111"/>
      <c r="AO118" s="111"/>
      <c r="AP118" s="111"/>
      <c r="AQ118" s="111"/>
      <c r="AR118" s="111"/>
      <c r="AS118" s="111"/>
      <c r="AT118" s="111"/>
      <c r="AU118" s="111"/>
      <c r="AV118" s="111"/>
      <c r="AW118" s="111"/>
      <c r="AX118" s="111"/>
      <c r="AY118" s="111"/>
      <c r="AZ118" s="111"/>
      <c r="BA118" s="111"/>
      <c r="BB118" s="111"/>
      <c r="BC118" s="111"/>
      <c r="BD118" s="111"/>
      <c r="BE118" s="111"/>
      <c r="BF118" s="111"/>
      <c r="BG118" s="111"/>
      <c r="BH118" s="111"/>
      <c r="BI118" s="111"/>
      <c r="BJ118" s="111"/>
      <c r="BK118" s="111"/>
      <c r="BL118" s="111"/>
      <c r="BM118" s="111"/>
      <c r="BN118" s="111"/>
      <c r="BO118" s="111"/>
      <c r="BP118" s="111"/>
      <c r="BQ118" s="111"/>
      <c r="BR118" s="111"/>
      <c r="BS118" s="111"/>
      <c r="BT118" s="111"/>
      <c r="BU118" s="111"/>
      <c r="BV118" s="111"/>
      <c r="BW118" s="111"/>
      <c r="BX118" s="111"/>
      <c r="BY118" s="111"/>
      <c r="BZ118" s="111"/>
      <c r="CA118" s="111"/>
      <c r="CB118" s="111"/>
      <c r="CC118" s="111"/>
      <c r="CD118" s="111"/>
      <c r="CE118" s="111"/>
      <c r="CF118" s="111"/>
      <c r="CG118" s="111"/>
      <c r="CH118" s="111"/>
      <c r="CI118" s="111"/>
      <c r="CJ118" s="111"/>
      <c r="CK118" s="111"/>
      <c r="CL118" s="111"/>
      <c r="CM118" s="111"/>
      <c r="CN118" s="111"/>
      <c r="CO118" s="111"/>
      <c r="CP118" s="111"/>
      <c r="CQ118" s="111"/>
      <c r="CR118" s="111"/>
      <c r="CS118" s="111"/>
      <c r="CT118" s="111"/>
      <c r="CU118" s="111"/>
      <c r="CV118" s="111"/>
      <c r="CW118" s="111"/>
      <c r="CX118" s="111"/>
      <c r="CY118" s="111"/>
      <c r="CZ118" s="111"/>
      <c r="DA118" s="111"/>
      <c r="DB118" s="111"/>
      <c r="DC118" s="111"/>
      <c r="DD118" s="111"/>
      <c r="DE118" s="111"/>
      <c r="DF118" s="111"/>
      <c r="DG118" s="111"/>
      <c r="DH118" s="111"/>
      <c r="DI118" s="111"/>
      <c r="DJ118" s="111"/>
      <c r="DK118" s="111"/>
      <c r="DL118" s="111"/>
      <c r="DM118" s="111"/>
    </row>
    <row r="119" spans="1:117" s="3" customFormat="1" ht="32.1" hidden="1" customHeight="1">
      <c r="A119" s="85" t="s">
        <v>241</v>
      </c>
      <c r="B119" s="52"/>
      <c r="C119" s="52"/>
      <c r="D119" s="53"/>
      <c r="E119" s="53"/>
      <c r="F119" s="53"/>
      <c r="G119" s="47">
        <v>0</v>
      </c>
      <c r="H119" s="62">
        <v>0</v>
      </c>
      <c r="I119" s="35">
        <f t="shared" si="1"/>
        <v>0</v>
      </c>
      <c r="J119" s="45">
        <v>0</v>
      </c>
      <c r="K119" s="45">
        <v>0</v>
      </c>
      <c r="L119" s="45">
        <v>0</v>
      </c>
      <c r="M119" s="38">
        <f t="array" ref="M119">SUM(ROUND(J119:L119,0))</f>
        <v>0</v>
      </c>
      <c r="N119" s="148"/>
      <c r="O119" s="148"/>
      <c r="P119" s="148"/>
      <c r="Q119" s="148"/>
      <c r="R119" s="111"/>
      <c r="S119" s="111"/>
      <c r="T119" s="111"/>
      <c r="U119" s="111"/>
      <c r="V119" s="111"/>
      <c r="W119" s="111"/>
      <c r="X119" s="111"/>
      <c r="Y119" s="111"/>
      <c r="Z119" s="111"/>
      <c r="AA119" s="111"/>
      <c r="AB119" s="111"/>
      <c r="AC119" s="111"/>
      <c r="AD119" s="111"/>
      <c r="AE119" s="111"/>
      <c r="AF119" s="111"/>
      <c r="AG119" s="111"/>
      <c r="AH119" s="111"/>
      <c r="AI119" s="111"/>
      <c r="AJ119" s="111"/>
      <c r="AK119" s="111"/>
      <c r="AL119" s="111"/>
      <c r="AM119" s="111"/>
      <c r="AN119" s="111"/>
      <c r="AO119" s="111"/>
      <c r="AP119" s="111"/>
      <c r="AQ119" s="111"/>
      <c r="AR119" s="111"/>
      <c r="AS119" s="111"/>
      <c r="AT119" s="111"/>
      <c r="AU119" s="111"/>
      <c r="AV119" s="111"/>
      <c r="AW119" s="111"/>
      <c r="AX119" s="111"/>
      <c r="AY119" s="111"/>
      <c r="AZ119" s="111"/>
      <c r="BA119" s="111"/>
      <c r="BB119" s="111"/>
      <c r="BC119" s="111"/>
      <c r="BD119" s="111"/>
      <c r="BE119" s="111"/>
      <c r="BF119" s="111"/>
      <c r="BG119" s="111"/>
      <c r="BH119" s="111"/>
      <c r="BI119" s="111"/>
      <c r="BJ119" s="111"/>
      <c r="BK119" s="111"/>
      <c r="BL119" s="111"/>
      <c r="BM119" s="111"/>
      <c r="BN119" s="111"/>
      <c r="BO119" s="111"/>
      <c r="BP119" s="111"/>
      <c r="BQ119" s="111"/>
      <c r="BR119" s="111"/>
      <c r="BS119" s="111"/>
      <c r="BT119" s="111"/>
      <c r="BU119" s="111"/>
      <c r="BV119" s="111"/>
      <c r="BW119" s="111"/>
      <c r="BX119" s="111"/>
      <c r="BY119" s="111"/>
      <c r="BZ119" s="111"/>
      <c r="CA119" s="111"/>
      <c r="CB119" s="111"/>
      <c r="CC119" s="111"/>
      <c r="CD119" s="111"/>
      <c r="CE119" s="111"/>
      <c r="CF119" s="111"/>
      <c r="CG119" s="111"/>
      <c r="CH119" s="111"/>
      <c r="CI119" s="111"/>
      <c r="CJ119" s="111"/>
      <c r="CK119" s="111"/>
      <c r="CL119" s="111"/>
      <c r="CM119" s="111"/>
      <c r="CN119" s="111"/>
      <c r="CO119" s="111"/>
      <c r="CP119" s="111"/>
      <c r="CQ119" s="111"/>
      <c r="CR119" s="111"/>
      <c r="CS119" s="111"/>
      <c r="CT119" s="111"/>
      <c r="CU119" s="111"/>
      <c r="CV119" s="111"/>
      <c r="CW119" s="111"/>
      <c r="CX119" s="111"/>
      <c r="CY119" s="111"/>
      <c r="CZ119" s="111"/>
      <c r="DA119" s="111"/>
      <c r="DB119" s="111"/>
      <c r="DC119" s="111"/>
      <c r="DD119" s="111"/>
      <c r="DE119" s="111"/>
      <c r="DF119" s="111"/>
      <c r="DG119" s="111"/>
      <c r="DH119" s="111"/>
      <c r="DI119" s="111"/>
      <c r="DJ119" s="111"/>
      <c r="DK119" s="111"/>
      <c r="DL119" s="111"/>
      <c r="DM119" s="111"/>
    </row>
    <row r="120" spans="1:117" s="3" customFormat="1" ht="32.1" hidden="1" customHeight="1">
      <c r="A120" s="85" t="s">
        <v>242</v>
      </c>
      <c r="B120" s="52"/>
      <c r="C120" s="52"/>
      <c r="D120" s="53"/>
      <c r="E120" s="53"/>
      <c r="F120" s="53"/>
      <c r="G120" s="47">
        <v>0</v>
      </c>
      <c r="H120" s="62">
        <v>0</v>
      </c>
      <c r="I120" s="35">
        <f t="shared" si="1"/>
        <v>0</v>
      </c>
      <c r="J120" s="45">
        <v>0</v>
      </c>
      <c r="K120" s="45">
        <v>0</v>
      </c>
      <c r="L120" s="45">
        <v>0</v>
      </c>
      <c r="M120" s="38">
        <f t="array" ref="M120">SUM(ROUND(J120:L120,0))</f>
        <v>0</v>
      </c>
      <c r="N120" s="148"/>
      <c r="O120" s="148"/>
      <c r="P120" s="148"/>
      <c r="Q120" s="148"/>
      <c r="R120" s="111"/>
      <c r="S120" s="111"/>
      <c r="T120" s="111"/>
      <c r="U120" s="111"/>
      <c r="V120" s="111"/>
      <c r="W120" s="111"/>
      <c r="X120" s="111"/>
      <c r="Y120" s="111"/>
      <c r="Z120" s="111"/>
      <c r="AA120" s="111"/>
      <c r="AB120" s="111"/>
      <c r="AC120" s="111"/>
      <c r="AD120" s="111"/>
      <c r="AE120" s="111"/>
      <c r="AF120" s="111"/>
      <c r="AG120" s="111"/>
      <c r="AH120" s="111"/>
      <c r="AI120" s="111"/>
      <c r="AJ120" s="111"/>
      <c r="AK120" s="111"/>
      <c r="AL120" s="111"/>
      <c r="AM120" s="111"/>
      <c r="AN120" s="111"/>
      <c r="AO120" s="111"/>
      <c r="AP120" s="111"/>
      <c r="AQ120" s="111"/>
      <c r="AR120" s="111"/>
      <c r="AS120" s="111"/>
      <c r="AT120" s="111"/>
      <c r="AU120" s="111"/>
      <c r="AV120" s="111"/>
      <c r="AW120" s="111"/>
      <c r="AX120" s="111"/>
      <c r="AY120" s="111"/>
      <c r="AZ120" s="111"/>
      <c r="BA120" s="111"/>
      <c r="BB120" s="111"/>
      <c r="BC120" s="111"/>
      <c r="BD120" s="111"/>
      <c r="BE120" s="111"/>
      <c r="BF120" s="111"/>
      <c r="BG120" s="111"/>
      <c r="BH120" s="111"/>
      <c r="BI120" s="111"/>
      <c r="BJ120" s="111"/>
      <c r="BK120" s="111"/>
      <c r="BL120" s="111"/>
      <c r="BM120" s="111"/>
      <c r="BN120" s="111"/>
      <c r="BO120" s="111"/>
      <c r="BP120" s="111"/>
      <c r="BQ120" s="111"/>
      <c r="BR120" s="111"/>
      <c r="BS120" s="111"/>
      <c r="BT120" s="111"/>
      <c r="BU120" s="111"/>
      <c r="BV120" s="111"/>
      <c r="BW120" s="111"/>
      <c r="BX120" s="111"/>
      <c r="BY120" s="111"/>
      <c r="BZ120" s="111"/>
      <c r="CA120" s="111"/>
      <c r="CB120" s="111"/>
      <c r="CC120" s="111"/>
      <c r="CD120" s="111"/>
      <c r="CE120" s="111"/>
      <c r="CF120" s="111"/>
      <c r="CG120" s="111"/>
      <c r="CH120" s="111"/>
      <c r="CI120" s="111"/>
      <c r="CJ120" s="111"/>
      <c r="CK120" s="111"/>
      <c r="CL120" s="111"/>
      <c r="CM120" s="111"/>
      <c r="CN120" s="111"/>
      <c r="CO120" s="111"/>
      <c r="CP120" s="111"/>
      <c r="CQ120" s="111"/>
      <c r="CR120" s="111"/>
      <c r="CS120" s="111"/>
      <c r="CT120" s="111"/>
      <c r="CU120" s="111"/>
      <c r="CV120" s="111"/>
      <c r="CW120" s="111"/>
      <c r="CX120" s="111"/>
      <c r="CY120" s="111"/>
      <c r="CZ120" s="111"/>
      <c r="DA120" s="111"/>
      <c r="DB120" s="111"/>
      <c r="DC120" s="111"/>
      <c r="DD120" s="111"/>
      <c r="DE120" s="111"/>
      <c r="DF120" s="111"/>
      <c r="DG120" s="111"/>
      <c r="DH120" s="111"/>
      <c r="DI120" s="111"/>
      <c r="DJ120" s="111"/>
      <c r="DK120" s="111"/>
      <c r="DL120" s="111"/>
      <c r="DM120" s="111"/>
    </row>
    <row r="121" spans="1:117" s="3" customFormat="1" ht="32.1" hidden="1" customHeight="1">
      <c r="A121" s="85" t="s">
        <v>243</v>
      </c>
      <c r="B121" s="52"/>
      <c r="C121" s="52"/>
      <c r="D121" s="53"/>
      <c r="E121" s="53"/>
      <c r="F121" s="53"/>
      <c r="G121" s="47">
        <v>0</v>
      </c>
      <c r="H121" s="62">
        <v>0</v>
      </c>
      <c r="I121" s="35">
        <f t="shared" si="1"/>
        <v>0</v>
      </c>
      <c r="J121" s="45">
        <v>0</v>
      </c>
      <c r="K121" s="45">
        <v>0</v>
      </c>
      <c r="L121" s="45">
        <v>0</v>
      </c>
      <c r="M121" s="38">
        <f t="array" ref="M121">SUM(ROUND(J121:L121,0))</f>
        <v>0</v>
      </c>
      <c r="N121" s="148"/>
      <c r="O121" s="148"/>
      <c r="P121" s="148"/>
      <c r="Q121" s="148"/>
      <c r="R121" s="111"/>
      <c r="S121" s="111"/>
      <c r="T121" s="111"/>
      <c r="U121" s="111"/>
      <c r="V121" s="111"/>
      <c r="W121" s="111"/>
      <c r="X121" s="111"/>
      <c r="Y121" s="111"/>
      <c r="Z121" s="111"/>
      <c r="AA121" s="111"/>
      <c r="AB121" s="111"/>
      <c r="AC121" s="111"/>
      <c r="AD121" s="111"/>
      <c r="AE121" s="111"/>
      <c r="AF121" s="111"/>
      <c r="AG121" s="111"/>
      <c r="AH121" s="111"/>
      <c r="AI121" s="111"/>
      <c r="AJ121" s="111"/>
      <c r="AK121" s="111"/>
      <c r="AL121" s="111"/>
      <c r="AM121" s="111"/>
      <c r="AN121" s="111"/>
      <c r="AO121" s="111"/>
      <c r="AP121" s="111"/>
      <c r="AQ121" s="111"/>
      <c r="AR121" s="111"/>
      <c r="AS121" s="111"/>
      <c r="AT121" s="111"/>
      <c r="AU121" s="111"/>
      <c r="AV121" s="111"/>
      <c r="AW121" s="111"/>
      <c r="AX121" s="111"/>
      <c r="AY121" s="111"/>
      <c r="AZ121" s="111"/>
      <c r="BA121" s="111"/>
      <c r="BB121" s="111"/>
      <c r="BC121" s="111"/>
      <c r="BD121" s="111"/>
      <c r="BE121" s="111"/>
      <c r="BF121" s="111"/>
      <c r="BG121" s="111"/>
      <c r="BH121" s="111"/>
      <c r="BI121" s="111"/>
      <c r="BJ121" s="111"/>
      <c r="BK121" s="111"/>
      <c r="BL121" s="111"/>
      <c r="BM121" s="111"/>
      <c r="BN121" s="111"/>
      <c r="BO121" s="111"/>
      <c r="BP121" s="111"/>
      <c r="BQ121" s="111"/>
      <c r="BR121" s="111"/>
      <c r="BS121" s="111"/>
      <c r="BT121" s="111"/>
      <c r="BU121" s="111"/>
      <c r="BV121" s="111"/>
      <c r="BW121" s="111"/>
      <c r="BX121" s="111"/>
      <c r="BY121" s="111"/>
      <c r="BZ121" s="111"/>
      <c r="CA121" s="111"/>
      <c r="CB121" s="111"/>
      <c r="CC121" s="111"/>
      <c r="CD121" s="111"/>
      <c r="CE121" s="111"/>
      <c r="CF121" s="111"/>
      <c r="CG121" s="111"/>
      <c r="CH121" s="111"/>
      <c r="CI121" s="111"/>
      <c r="CJ121" s="111"/>
      <c r="CK121" s="111"/>
      <c r="CL121" s="111"/>
      <c r="CM121" s="111"/>
      <c r="CN121" s="111"/>
      <c r="CO121" s="111"/>
      <c r="CP121" s="111"/>
      <c r="CQ121" s="111"/>
      <c r="CR121" s="111"/>
      <c r="CS121" s="111"/>
      <c r="CT121" s="111"/>
      <c r="CU121" s="111"/>
      <c r="CV121" s="111"/>
      <c r="CW121" s="111"/>
      <c r="CX121" s="111"/>
      <c r="CY121" s="111"/>
      <c r="CZ121" s="111"/>
      <c r="DA121" s="111"/>
      <c r="DB121" s="111"/>
      <c r="DC121" s="111"/>
      <c r="DD121" s="111"/>
      <c r="DE121" s="111"/>
      <c r="DF121" s="111"/>
      <c r="DG121" s="111"/>
      <c r="DH121" s="111"/>
      <c r="DI121" s="111"/>
      <c r="DJ121" s="111"/>
      <c r="DK121" s="111"/>
      <c r="DL121" s="111"/>
      <c r="DM121" s="111"/>
    </row>
    <row r="122" spans="1:117" s="3" customFormat="1" ht="32.1" hidden="1" customHeight="1">
      <c r="A122" s="85" t="s">
        <v>244</v>
      </c>
      <c r="B122" s="52"/>
      <c r="C122" s="52"/>
      <c r="D122" s="53"/>
      <c r="E122" s="53"/>
      <c r="F122" s="53"/>
      <c r="G122" s="47">
        <v>0</v>
      </c>
      <c r="H122" s="62">
        <v>0</v>
      </c>
      <c r="I122" s="35">
        <f t="shared" si="1"/>
        <v>0</v>
      </c>
      <c r="J122" s="45">
        <v>0</v>
      </c>
      <c r="K122" s="45">
        <v>0</v>
      </c>
      <c r="L122" s="45">
        <v>0</v>
      </c>
      <c r="M122" s="38">
        <f t="array" ref="M122">SUM(ROUND(J122:L122,0))</f>
        <v>0</v>
      </c>
      <c r="N122" s="148"/>
      <c r="O122" s="148"/>
      <c r="P122" s="148"/>
      <c r="Q122" s="148"/>
      <c r="R122" s="111"/>
      <c r="S122" s="111"/>
      <c r="T122" s="111"/>
      <c r="U122" s="111"/>
      <c r="V122" s="111"/>
      <c r="W122" s="111"/>
      <c r="X122" s="111"/>
      <c r="Y122" s="111"/>
      <c r="Z122" s="111"/>
      <c r="AA122" s="111"/>
      <c r="AB122" s="111"/>
      <c r="AC122" s="111"/>
      <c r="AD122" s="111"/>
      <c r="AE122" s="111"/>
      <c r="AF122" s="111"/>
      <c r="AG122" s="111"/>
      <c r="AH122" s="111"/>
      <c r="AI122" s="111"/>
      <c r="AJ122" s="111"/>
      <c r="AK122" s="111"/>
      <c r="AL122" s="111"/>
      <c r="AM122" s="111"/>
      <c r="AN122" s="111"/>
      <c r="AO122" s="111"/>
      <c r="AP122" s="111"/>
      <c r="AQ122" s="111"/>
      <c r="AR122" s="111"/>
      <c r="AS122" s="111"/>
      <c r="AT122" s="111"/>
      <c r="AU122" s="111"/>
      <c r="AV122" s="111"/>
      <c r="AW122" s="111"/>
      <c r="AX122" s="111"/>
      <c r="AY122" s="111"/>
      <c r="AZ122" s="111"/>
      <c r="BA122" s="111"/>
      <c r="BB122" s="111"/>
      <c r="BC122" s="111"/>
      <c r="BD122" s="111"/>
      <c r="BE122" s="111"/>
      <c r="BF122" s="111"/>
      <c r="BG122" s="111"/>
      <c r="BH122" s="111"/>
      <c r="BI122" s="111"/>
      <c r="BJ122" s="111"/>
      <c r="BK122" s="111"/>
      <c r="BL122" s="111"/>
      <c r="BM122" s="111"/>
      <c r="BN122" s="111"/>
      <c r="BO122" s="111"/>
      <c r="BP122" s="111"/>
      <c r="BQ122" s="111"/>
      <c r="BR122" s="111"/>
      <c r="BS122" s="111"/>
      <c r="BT122" s="111"/>
      <c r="BU122" s="111"/>
      <c r="BV122" s="111"/>
      <c r="BW122" s="111"/>
      <c r="BX122" s="111"/>
      <c r="BY122" s="111"/>
      <c r="BZ122" s="111"/>
      <c r="CA122" s="111"/>
      <c r="CB122" s="111"/>
      <c r="CC122" s="111"/>
      <c r="CD122" s="111"/>
      <c r="CE122" s="111"/>
      <c r="CF122" s="111"/>
      <c r="CG122" s="111"/>
      <c r="CH122" s="111"/>
      <c r="CI122" s="111"/>
      <c r="CJ122" s="111"/>
      <c r="CK122" s="111"/>
      <c r="CL122" s="111"/>
      <c r="CM122" s="111"/>
      <c r="CN122" s="111"/>
      <c r="CO122" s="111"/>
      <c r="CP122" s="111"/>
      <c r="CQ122" s="111"/>
      <c r="CR122" s="111"/>
      <c r="CS122" s="111"/>
      <c r="CT122" s="111"/>
      <c r="CU122" s="111"/>
      <c r="CV122" s="111"/>
      <c r="CW122" s="111"/>
      <c r="CX122" s="111"/>
      <c r="CY122" s="111"/>
      <c r="CZ122" s="111"/>
      <c r="DA122" s="111"/>
      <c r="DB122" s="111"/>
      <c r="DC122" s="111"/>
      <c r="DD122" s="111"/>
      <c r="DE122" s="111"/>
      <c r="DF122" s="111"/>
      <c r="DG122" s="111"/>
      <c r="DH122" s="111"/>
      <c r="DI122" s="111"/>
      <c r="DJ122" s="111"/>
      <c r="DK122" s="111"/>
      <c r="DL122" s="111"/>
      <c r="DM122" s="111"/>
    </row>
    <row r="123" spans="1:117" s="3" customFormat="1" ht="32.1" hidden="1" customHeight="1">
      <c r="A123" s="85" t="s">
        <v>245</v>
      </c>
      <c r="B123" s="52"/>
      <c r="C123" s="52"/>
      <c r="D123" s="53"/>
      <c r="E123" s="53"/>
      <c r="F123" s="53"/>
      <c r="G123" s="47">
        <v>0</v>
      </c>
      <c r="H123" s="62">
        <v>0</v>
      </c>
      <c r="I123" s="35">
        <f t="shared" si="1"/>
        <v>0</v>
      </c>
      <c r="J123" s="45">
        <v>0</v>
      </c>
      <c r="K123" s="45">
        <v>0</v>
      </c>
      <c r="L123" s="45">
        <v>0</v>
      </c>
      <c r="M123" s="38">
        <f t="array" ref="M123">SUM(ROUND(J123:L123,0))</f>
        <v>0</v>
      </c>
      <c r="N123" s="148"/>
      <c r="O123" s="148"/>
      <c r="P123" s="148"/>
      <c r="Q123" s="148"/>
      <c r="R123" s="111"/>
      <c r="S123" s="111"/>
      <c r="T123" s="111"/>
      <c r="U123" s="111"/>
      <c r="V123" s="111"/>
      <c r="W123" s="111"/>
      <c r="X123" s="111"/>
      <c r="Y123" s="111"/>
      <c r="Z123" s="111"/>
      <c r="AA123" s="111"/>
      <c r="AB123" s="111"/>
      <c r="AC123" s="111"/>
      <c r="AD123" s="111"/>
      <c r="AE123" s="111"/>
      <c r="AF123" s="111"/>
      <c r="AG123" s="111"/>
      <c r="AH123" s="111"/>
      <c r="AI123" s="111"/>
      <c r="AJ123" s="111"/>
      <c r="AK123" s="111"/>
      <c r="AL123" s="111"/>
      <c r="AM123" s="111"/>
      <c r="AN123" s="111"/>
      <c r="AO123" s="111"/>
      <c r="AP123" s="111"/>
      <c r="AQ123" s="111"/>
      <c r="AR123" s="111"/>
      <c r="AS123" s="111"/>
      <c r="AT123" s="111"/>
      <c r="AU123" s="111"/>
      <c r="AV123" s="111"/>
      <c r="AW123" s="111"/>
      <c r="AX123" s="111"/>
      <c r="AY123" s="111"/>
      <c r="AZ123" s="111"/>
      <c r="BA123" s="111"/>
      <c r="BB123" s="111"/>
      <c r="BC123" s="111"/>
      <c r="BD123" s="111"/>
      <c r="BE123" s="111"/>
      <c r="BF123" s="111"/>
      <c r="BG123" s="111"/>
      <c r="BH123" s="111"/>
      <c r="BI123" s="111"/>
      <c r="BJ123" s="111"/>
      <c r="BK123" s="111"/>
      <c r="BL123" s="111"/>
      <c r="BM123" s="111"/>
      <c r="BN123" s="111"/>
      <c r="BO123" s="111"/>
      <c r="BP123" s="111"/>
      <c r="BQ123" s="111"/>
      <c r="BR123" s="111"/>
      <c r="BS123" s="111"/>
      <c r="BT123" s="111"/>
      <c r="BU123" s="111"/>
      <c r="BV123" s="111"/>
      <c r="BW123" s="111"/>
      <c r="BX123" s="111"/>
      <c r="BY123" s="111"/>
      <c r="BZ123" s="111"/>
      <c r="CA123" s="111"/>
      <c r="CB123" s="111"/>
      <c r="CC123" s="111"/>
      <c r="CD123" s="111"/>
      <c r="CE123" s="111"/>
      <c r="CF123" s="111"/>
      <c r="CG123" s="111"/>
      <c r="CH123" s="111"/>
      <c r="CI123" s="111"/>
      <c r="CJ123" s="111"/>
      <c r="CK123" s="111"/>
      <c r="CL123" s="111"/>
      <c r="CM123" s="111"/>
      <c r="CN123" s="111"/>
      <c r="CO123" s="111"/>
      <c r="CP123" s="111"/>
      <c r="CQ123" s="111"/>
      <c r="CR123" s="111"/>
      <c r="CS123" s="111"/>
      <c r="CT123" s="111"/>
      <c r="CU123" s="111"/>
      <c r="CV123" s="111"/>
      <c r="CW123" s="111"/>
      <c r="CX123" s="111"/>
      <c r="CY123" s="111"/>
      <c r="CZ123" s="111"/>
      <c r="DA123" s="111"/>
      <c r="DB123" s="111"/>
      <c r="DC123" s="111"/>
      <c r="DD123" s="111"/>
      <c r="DE123" s="111"/>
      <c r="DF123" s="111"/>
      <c r="DG123" s="111"/>
      <c r="DH123" s="111"/>
      <c r="DI123" s="111"/>
      <c r="DJ123" s="111"/>
      <c r="DK123" s="111"/>
      <c r="DL123" s="111"/>
      <c r="DM123" s="111"/>
    </row>
    <row r="124" spans="1:117" s="3" customFormat="1" ht="32.1" hidden="1" customHeight="1">
      <c r="A124" s="85" t="s">
        <v>246</v>
      </c>
      <c r="B124" s="52"/>
      <c r="C124" s="52"/>
      <c r="D124" s="53"/>
      <c r="E124" s="53"/>
      <c r="F124" s="53"/>
      <c r="G124" s="47">
        <v>0</v>
      </c>
      <c r="H124" s="62">
        <v>0</v>
      </c>
      <c r="I124" s="35">
        <f t="shared" si="1"/>
        <v>0</v>
      </c>
      <c r="J124" s="45">
        <v>0</v>
      </c>
      <c r="K124" s="45">
        <v>0</v>
      </c>
      <c r="L124" s="45">
        <v>0</v>
      </c>
      <c r="M124" s="38">
        <f t="array" ref="M124">SUM(ROUND(J124:L124,0))</f>
        <v>0</v>
      </c>
      <c r="N124" s="148"/>
      <c r="O124" s="148"/>
      <c r="P124" s="148"/>
      <c r="Q124" s="148"/>
      <c r="R124" s="111"/>
      <c r="S124" s="111"/>
      <c r="T124" s="111"/>
      <c r="U124" s="111"/>
      <c r="V124" s="111"/>
      <c r="W124" s="111"/>
      <c r="X124" s="111"/>
      <c r="Y124" s="111"/>
      <c r="Z124" s="111"/>
      <c r="AA124" s="111"/>
      <c r="AB124" s="111"/>
      <c r="AC124" s="111"/>
      <c r="AD124" s="111"/>
      <c r="AE124" s="111"/>
      <c r="AF124" s="111"/>
      <c r="AG124" s="111"/>
      <c r="AH124" s="111"/>
      <c r="AI124" s="111"/>
      <c r="AJ124" s="111"/>
      <c r="AK124" s="111"/>
      <c r="AL124" s="111"/>
      <c r="AM124" s="111"/>
      <c r="AN124" s="111"/>
      <c r="AO124" s="111"/>
      <c r="AP124" s="111"/>
      <c r="AQ124" s="111"/>
      <c r="AR124" s="111"/>
      <c r="AS124" s="111"/>
      <c r="AT124" s="111"/>
      <c r="AU124" s="111"/>
      <c r="AV124" s="111"/>
      <c r="AW124" s="111"/>
      <c r="AX124" s="111"/>
      <c r="AY124" s="111"/>
      <c r="AZ124" s="111"/>
      <c r="BA124" s="111"/>
      <c r="BB124" s="111"/>
      <c r="BC124" s="111"/>
      <c r="BD124" s="111"/>
      <c r="BE124" s="111"/>
      <c r="BF124" s="111"/>
      <c r="BG124" s="111"/>
      <c r="BH124" s="111"/>
      <c r="BI124" s="111"/>
      <c r="BJ124" s="111"/>
      <c r="BK124" s="111"/>
      <c r="BL124" s="111"/>
      <c r="BM124" s="111"/>
      <c r="BN124" s="111"/>
      <c r="BO124" s="111"/>
      <c r="BP124" s="111"/>
      <c r="BQ124" s="111"/>
      <c r="BR124" s="111"/>
      <c r="BS124" s="111"/>
      <c r="BT124" s="111"/>
      <c r="BU124" s="111"/>
      <c r="BV124" s="111"/>
      <c r="BW124" s="111"/>
      <c r="BX124" s="111"/>
      <c r="BY124" s="111"/>
      <c r="BZ124" s="111"/>
      <c r="CA124" s="111"/>
      <c r="CB124" s="111"/>
      <c r="CC124" s="111"/>
      <c r="CD124" s="111"/>
      <c r="CE124" s="111"/>
      <c r="CF124" s="111"/>
      <c r="CG124" s="111"/>
      <c r="CH124" s="111"/>
      <c r="CI124" s="111"/>
      <c r="CJ124" s="111"/>
      <c r="CK124" s="111"/>
      <c r="CL124" s="111"/>
      <c r="CM124" s="111"/>
      <c r="CN124" s="111"/>
      <c r="CO124" s="111"/>
      <c r="CP124" s="111"/>
      <c r="CQ124" s="111"/>
      <c r="CR124" s="111"/>
      <c r="CS124" s="111"/>
      <c r="CT124" s="111"/>
      <c r="CU124" s="111"/>
      <c r="CV124" s="111"/>
      <c r="CW124" s="111"/>
      <c r="CX124" s="111"/>
      <c r="CY124" s="111"/>
      <c r="CZ124" s="111"/>
      <c r="DA124" s="111"/>
      <c r="DB124" s="111"/>
      <c r="DC124" s="111"/>
      <c r="DD124" s="111"/>
      <c r="DE124" s="111"/>
      <c r="DF124" s="111"/>
      <c r="DG124" s="111"/>
      <c r="DH124" s="111"/>
      <c r="DI124" s="111"/>
      <c r="DJ124" s="111"/>
      <c r="DK124" s="111"/>
      <c r="DL124" s="111"/>
      <c r="DM124" s="111"/>
    </row>
    <row r="125" spans="1:117" s="3" customFormat="1" ht="32.1" hidden="1" customHeight="1">
      <c r="A125" s="85" t="s">
        <v>247</v>
      </c>
      <c r="B125" s="52"/>
      <c r="C125" s="52"/>
      <c r="D125" s="53"/>
      <c r="E125" s="53"/>
      <c r="F125" s="53"/>
      <c r="G125" s="47">
        <v>0</v>
      </c>
      <c r="H125" s="62">
        <v>0</v>
      </c>
      <c r="I125" s="35">
        <f t="shared" si="1"/>
        <v>0</v>
      </c>
      <c r="J125" s="45">
        <v>0</v>
      </c>
      <c r="K125" s="45">
        <v>0</v>
      </c>
      <c r="L125" s="45">
        <v>0</v>
      </c>
      <c r="M125" s="38">
        <f t="array" ref="M125">SUM(ROUND(J125:L125,0))</f>
        <v>0</v>
      </c>
      <c r="N125" s="148"/>
      <c r="O125" s="148"/>
      <c r="P125" s="148"/>
      <c r="Q125" s="148"/>
      <c r="R125" s="111"/>
      <c r="S125" s="111"/>
      <c r="T125" s="111"/>
      <c r="U125" s="111"/>
      <c r="V125" s="111"/>
      <c r="W125" s="111"/>
      <c r="X125" s="111"/>
      <c r="Y125" s="111"/>
      <c r="Z125" s="111"/>
      <c r="AA125" s="111"/>
      <c r="AB125" s="111"/>
      <c r="AC125" s="111"/>
      <c r="AD125" s="111"/>
      <c r="AE125" s="111"/>
      <c r="AF125" s="111"/>
      <c r="AG125" s="111"/>
      <c r="AH125" s="111"/>
      <c r="AI125" s="111"/>
      <c r="AJ125" s="111"/>
      <c r="AK125" s="111"/>
      <c r="AL125" s="111"/>
      <c r="AM125" s="111"/>
      <c r="AN125" s="111"/>
      <c r="AO125" s="111"/>
      <c r="AP125" s="111"/>
      <c r="AQ125" s="111"/>
      <c r="AR125" s="111"/>
      <c r="AS125" s="111"/>
      <c r="AT125" s="111"/>
      <c r="AU125" s="111"/>
      <c r="AV125" s="111"/>
      <c r="AW125" s="111"/>
      <c r="AX125" s="111"/>
      <c r="AY125" s="111"/>
      <c r="AZ125" s="111"/>
      <c r="BA125" s="111"/>
      <c r="BB125" s="111"/>
      <c r="BC125" s="111"/>
      <c r="BD125" s="111"/>
      <c r="BE125" s="111"/>
      <c r="BF125" s="111"/>
      <c r="BG125" s="111"/>
      <c r="BH125" s="111"/>
      <c r="BI125" s="111"/>
      <c r="BJ125" s="111"/>
      <c r="BK125" s="111"/>
      <c r="BL125" s="111"/>
      <c r="BM125" s="111"/>
      <c r="BN125" s="111"/>
      <c r="BO125" s="111"/>
      <c r="BP125" s="111"/>
      <c r="BQ125" s="111"/>
      <c r="BR125" s="111"/>
      <c r="BS125" s="111"/>
      <c r="BT125" s="111"/>
      <c r="BU125" s="111"/>
      <c r="BV125" s="111"/>
      <c r="BW125" s="111"/>
      <c r="BX125" s="111"/>
      <c r="BY125" s="111"/>
      <c r="BZ125" s="111"/>
      <c r="CA125" s="111"/>
      <c r="CB125" s="111"/>
      <c r="CC125" s="111"/>
      <c r="CD125" s="111"/>
      <c r="CE125" s="111"/>
      <c r="CF125" s="111"/>
      <c r="CG125" s="111"/>
      <c r="CH125" s="111"/>
      <c r="CI125" s="111"/>
      <c r="CJ125" s="111"/>
      <c r="CK125" s="111"/>
      <c r="CL125" s="111"/>
      <c r="CM125" s="111"/>
      <c r="CN125" s="111"/>
      <c r="CO125" s="111"/>
      <c r="CP125" s="111"/>
      <c r="CQ125" s="111"/>
      <c r="CR125" s="111"/>
      <c r="CS125" s="111"/>
      <c r="CT125" s="111"/>
      <c r="CU125" s="111"/>
      <c r="CV125" s="111"/>
      <c r="CW125" s="111"/>
      <c r="CX125" s="111"/>
      <c r="CY125" s="111"/>
      <c r="CZ125" s="111"/>
      <c r="DA125" s="111"/>
      <c r="DB125" s="111"/>
      <c r="DC125" s="111"/>
      <c r="DD125" s="111"/>
      <c r="DE125" s="111"/>
      <c r="DF125" s="111"/>
      <c r="DG125" s="111"/>
      <c r="DH125" s="111"/>
      <c r="DI125" s="111"/>
      <c r="DJ125" s="111"/>
      <c r="DK125" s="111"/>
      <c r="DL125" s="111"/>
      <c r="DM125" s="111"/>
    </row>
    <row r="126" spans="1:117" s="3" customFormat="1" ht="32.1" hidden="1" customHeight="1">
      <c r="A126" s="85" t="s">
        <v>248</v>
      </c>
      <c r="B126" s="52"/>
      <c r="C126" s="52"/>
      <c r="D126" s="53"/>
      <c r="E126" s="53"/>
      <c r="F126" s="53"/>
      <c r="G126" s="47">
        <v>0</v>
      </c>
      <c r="H126" s="62">
        <v>0</v>
      </c>
      <c r="I126" s="35">
        <f t="shared" si="1"/>
        <v>0</v>
      </c>
      <c r="J126" s="45">
        <v>0</v>
      </c>
      <c r="K126" s="45">
        <v>0</v>
      </c>
      <c r="L126" s="45">
        <v>0</v>
      </c>
      <c r="M126" s="38">
        <f t="array" ref="M126">SUM(ROUND(J126:L126,0))</f>
        <v>0</v>
      </c>
      <c r="N126" s="148"/>
      <c r="O126" s="148"/>
      <c r="P126" s="148"/>
      <c r="Q126" s="148"/>
      <c r="R126" s="111"/>
      <c r="S126" s="111"/>
      <c r="T126" s="111"/>
      <c r="U126" s="111"/>
      <c r="V126" s="111"/>
      <c r="W126" s="111"/>
      <c r="X126" s="111"/>
      <c r="Y126" s="111"/>
      <c r="Z126" s="111"/>
      <c r="AA126" s="111"/>
      <c r="AB126" s="111"/>
      <c r="AC126" s="111"/>
      <c r="AD126" s="111"/>
      <c r="AE126" s="111"/>
      <c r="AF126" s="111"/>
      <c r="AG126" s="111"/>
      <c r="AH126" s="111"/>
      <c r="AI126" s="111"/>
      <c r="AJ126" s="111"/>
      <c r="AK126" s="111"/>
      <c r="AL126" s="111"/>
      <c r="AM126" s="111"/>
      <c r="AN126" s="111"/>
      <c r="AO126" s="111"/>
      <c r="AP126" s="111"/>
      <c r="AQ126" s="111"/>
      <c r="AR126" s="111"/>
      <c r="AS126" s="111"/>
      <c r="AT126" s="111"/>
      <c r="AU126" s="111"/>
      <c r="AV126" s="111"/>
      <c r="AW126" s="111"/>
      <c r="AX126" s="111"/>
      <c r="AY126" s="111"/>
      <c r="AZ126" s="111"/>
      <c r="BA126" s="111"/>
      <c r="BB126" s="111"/>
      <c r="BC126" s="111"/>
      <c r="BD126" s="111"/>
      <c r="BE126" s="111"/>
      <c r="BF126" s="111"/>
      <c r="BG126" s="111"/>
      <c r="BH126" s="111"/>
      <c r="BI126" s="111"/>
      <c r="BJ126" s="111"/>
      <c r="BK126" s="111"/>
      <c r="BL126" s="111"/>
      <c r="BM126" s="111"/>
      <c r="BN126" s="111"/>
      <c r="BO126" s="111"/>
      <c r="BP126" s="111"/>
      <c r="BQ126" s="111"/>
      <c r="BR126" s="111"/>
      <c r="BS126" s="111"/>
      <c r="BT126" s="111"/>
      <c r="BU126" s="111"/>
      <c r="BV126" s="111"/>
      <c r="BW126" s="111"/>
      <c r="BX126" s="111"/>
      <c r="BY126" s="111"/>
      <c r="BZ126" s="111"/>
      <c r="CA126" s="111"/>
      <c r="CB126" s="111"/>
      <c r="CC126" s="111"/>
      <c r="CD126" s="111"/>
      <c r="CE126" s="111"/>
      <c r="CF126" s="111"/>
      <c r="CG126" s="111"/>
      <c r="CH126" s="111"/>
      <c r="CI126" s="111"/>
      <c r="CJ126" s="111"/>
      <c r="CK126" s="111"/>
      <c r="CL126" s="111"/>
      <c r="CM126" s="111"/>
      <c r="CN126" s="111"/>
      <c r="CO126" s="111"/>
      <c r="CP126" s="111"/>
      <c r="CQ126" s="111"/>
      <c r="CR126" s="111"/>
      <c r="CS126" s="111"/>
      <c r="CT126" s="111"/>
      <c r="CU126" s="111"/>
      <c r="CV126" s="111"/>
      <c r="CW126" s="111"/>
      <c r="CX126" s="111"/>
      <c r="CY126" s="111"/>
      <c r="CZ126" s="111"/>
      <c r="DA126" s="111"/>
      <c r="DB126" s="111"/>
      <c r="DC126" s="111"/>
      <c r="DD126" s="111"/>
      <c r="DE126" s="111"/>
      <c r="DF126" s="111"/>
      <c r="DG126" s="111"/>
      <c r="DH126" s="111"/>
      <c r="DI126" s="111"/>
      <c r="DJ126" s="111"/>
      <c r="DK126" s="111"/>
      <c r="DL126" s="111"/>
      <c r="DM126" s="111"/>
    </row>
    <row r="127" spans="1:117" s="3" customFormat="1" ht="32.1" hidden="1" customHeight="1">
      <c r="A127" s="85" t="s">
        <v>249</v>
      </c>
      <c r="B127" s="52"/>
      <c r="C127" s="52"/>
      <c r="D127" s="53"/>
      <c r="E127" s="53"/>
      <c r="F127" s="53"/>
      <c r="G127" s="47">
        <v>0</v>
      </c>
      <c r="H127" s="62">
        <v>0</v>
      </c>
      <c r="I127" s="35">
        <f t="shared" si="1"/>
        <v>0</v>
      </c>
      <c r="J127" s="45">
        <v>0</v>
      </c>
      <c r="K127" s="45">
        <v>0</v>
      </c>
      <c r="L127" s="45">
        <v>0</v>
      </c>
      <c r="M127" s="38">
        <f t="array" ref="M127">SUM(ROUND(J127:L127,0))</f>
        <v>0</v>
      </c>
      <c r="N127" s="148"/>
      <c r="O127" s="148"/>
      <c r="P127" s="148"/>
      <c r="Q127" s="148"/>
      <c r="R127" s="111"/>
      <c r="S127" s="111"/>
      <c r="T127" s="111"/>
      <c r="U127" s="111"/>
      <c r="V127" s="111"/>
      <c r="W127" s="111"/>
      <c r="X127" s="111"/>
      <c r="Y127" s="111"/>
      <c r="Z127" s="111"/>
      <c r="AA127" s="111"/>
      <c r="AB127" s="111"/>
      <c r="AC127" s="111"/>
      <c r="AD127" s="111"/>
      <c r="AE127" s="111"/>
      <c r="AF127" s="111"/>
      <c r="AG127" s="111"/>
      <c r="AH127" s="111"/>
      <c r="AI127" s="111"/>
      <c r="AJ127" s="111"/>
      <c r="AK127" s="111"/>
      <c r="AL127" s="111"/>
      <c r="AM127" s="111"/>
      <c r="AN127" s="111"/>
      <c r="AO127" s="111"/>
      <c r="AP127" s="111"/>
      <c r="AQ127" s="111"/>
      <c r="AR127" s="111"/>
      <c r="AS127" s="111"/>
      <c r="AT127" s="111"/>
      <c r="AU127" s="111"/>
      <c r="AV127" s="111"/>
      <c r="AW127" s="111"/>
      <c r="AX127" s="111"/>
      <c r="AY127" s="111"/>
      <c r="AZ127" s="111"/>
      <c r="BA127" s="111"/>
      <c r="BB127" s="111"/>
      <c r="BC127" s="111"/>
      <c r="BD127" s="111"/>
      <c r="BE127" s="111"/>
      <c r="BF127" s="111"/>
      <c r="BG127" s="111"/>
      <c r="BH127" s="111"/>
      <c r="BI127" s="111"/>
      <c r="BJ127" s="111"/>
      <c r="BK127" s="111"/>
      <c r="BL127" s="111"/>
      <c r="BM127" s="111"/>
      <c r="BN127" s="111"/>
      <c r="BO127" s="111"/>
      <c r="BP127" s="111"/>
      <c r="BQ127" s="111"/>
      <c r="BR127" s="111"/>
      <c r="BS127" s="111"/>
      <c r="BT127" s="111"/>
      <c r="BU127" s="111"/>
      <c r="BV127" s="111"/>
      <c r="BW127" s="111"/>
      <c r="BX127" s="111"/>
      <c r="BY127" s="111"/>
      <c r="BZ127" s="111"/>
      <c r="CA127" s="111"/>
      <c r="CB127" s="111"/>
      <c r="CC127" s="111"/>
      <c r="CD127" s="111"/>
      <c r="CE127" s="111"/>
      <c r="CF127" s="111"/>
      <c r="CG127" s="111"/>
      <c r="CH127" s="111"/>
      <c r="CI127" s="111"/>
      <c r="CJ127" s="111"/>
      <c r="CK127" s="111"/>
      <c r="CL127" s="111"/>
      <c r="CM127" s="111"/>
      <c r="CN127" s="111"/>
      <c r="CO127" s="111"/>
      <c r="CP127" s="111"/>
      <c r="CQ127" s="111"/>
      <c r="CR127" s="111"/>
      <c r="CS127" s="111"/>
      <c r="CT127" s="111"/>
      <c r="CU127" s="111"/>
      <c r="CV127" s="111"/>
      <c r="CW127" s="111"/>
      <c r="CX127" s="111"/>
      <c r="CY127" s="111"/>
      <c r="CZ127" s="111"/>
      <c r="DA127" s="111"/>
      <c r="DB127" s="111"/>
      <c r="DC127" s="111"/>
      <c r="DD127" s="111"/>
      <c r="DE127" s="111"/>
      <c r="DF127" s="111"/>
      <c r="DG127" s="111"/>
      <c r="DH127" s="111"/>
      <c r="DI127" s="111"/>
      <c r="DJ127" s="111"/>
      <c r="DK127" s="111"/>
      <c r="DL127" s="111"/>
      <c r="DM127" s="111"/>
    </row>
    <row r="128" spans="1:117" s="3" customFormat="1" ht="32.1" hidden="1" customHeight="1">
      <c r="A128" s="85" t="s">
        <v>250</v>
      </c>
      <c r="B128" s="52"/>
      <c r="C128" s="52"/>
      <c r="D128" s="53"/>
      <c r="E128" s="53"/>
      <c r="F128" s="53"/>
      <c r="G128" s="47">
        <v>0</v>
      </c>
      <c r="H128" s="62">
        <v>0</v>
      </c>
      <c r="I128" s="35">
        <f t="shared" si="1"/>
        <v>0</v>
      </c>
      <c r="J128" s="45">
        <v>0</v>
      </c>
      <c r="K128" s="45">
        <v>0</v>
      </c>
      <c r="L128" s="45">
        <v>0</v>
      </c>
      <c r="M128" s="38">
        <f t="array" ref="M128">SUM(ROUND(J128:L128,0))</f>
        <v>0</v>
      </c>
      <c r="N128" s="148"/>
      <c r="O128" s="148"/>
      <c r="P128" s="148"/>
      <c r="Q128" s="148"/>
      <c r="R128" s="111"/>
      <c r="S128" s="111"/>
      <c r="T128" s="111"/>
      <c r="U128" s="111"/>
      <c r="V128" s="111"/>
      <c r="W128" s="111"/>
      <c r="X128" s="111"/>
      <c r="Y128" s="111"/>
      <c r="Z128" s="111"/>
      <c r="AA128" s="111"/>
      <c r="AB128" s="111"/>
      <c r="AC128" s="111"/>
      <c r="AD128" s="111"/>
      <c r="AE128" s="111"/>
      <c r="AF128" s="111"/>
      <c r="AG128" s="111"/>
      <c r="AH128" s="111"/>
      <c r="AI128" s="111"/>
      <c r="AJ128" s="111"/>
      <c r="AK128" s="111"/>
      <c r="AL128" s="111"/>
      <c r="AM128" s="111"/>
      <c r="AN128" s="111"/>
      <c r="AO128" s="111"/>
      <c r="AP128" s="111"/>
      <c r="AQ128" s="111"/>
      <c r="AR128" s="111"/>
      <c r="AS128" s="111"/>
      <c r="AT128" s="111"/>
      <c r="AU128" s="111"/>
      <c r="AV128" s="111"/>
      <c r="AW128" s="111"/>
      <c r="AX128" s="111"/>
      <c r="AY128" s="111"/>
      <c r="AZ128" s="111"/>
      <c r="BA128" s="111"/>
      <c r="BB128" s="111"/>
      <c r="BC128" s="111"/>
      <c r="BD128" s="111"/>
      <c r="BE128" s="111"/>
      <c r="BF128" s="111"/>
      <c r="BG128" s="111"/>
      <c r="BH128" s="111"/>
      <c r="BI128" s="111"/>
      <c r="BJ128" s="111"/>
      <c r="BK128" s="111"/>
      <c r="BL128" s="111"/>
      <c r="BM128" s="111"/>
      <c r="BN128" s="111"/>
      <c r="BO128" s="111"/>
      <c r="BP128" s="111"/>
      <c r="BQ128" s="111"/>
      <c r="BR128" s="111"/>
      <c r="BS128" s="111"/>
      <c r="BT128" s="111"/>
      <c r="BU128" s="111"/>
      <c r="BV128" s="111"/>
      <c r="BW128" s="111"/>
      <c r="BX128" s="111"/>
      <c r="BY128" s="111"/>
      <c r="BZ128" s="111"/>
      <c r="CA128" s="111"/>
      <c r="CB128" s="111"/>
      <c r="CC128" s="111"/>
      <c r="CD128" s="111"/>
      <c r="CE128" s="111"/>
      <c r="CF128" s="111"/>
      <c r="CG128" s="111"/>
      <c r="CH128" s="111"/>
      <c r="CI128" s="111"/>
      <c r="CJ128" s="111"/>
      <c r="CK128" s="111"/>
      <c r="CL128" s="111"/>
      <c r="CM128" s="111"/>
      <c r="CN128" s="111"/>
      <c r="CO128" s="111"/>
      <c r="CP128" s="111"/>
      <c r="CQ128" s="111"/>
      <c r="CR128" s="111"/>
      <c r="CS128" s="111"/>
      <c r="CT128" s="111"/>
      <c r="CU128" s="111"/>
      <c r="CV128" s="111"/>
      <c r="CW128" s="111"/>
      <c r="CX128" s="111"/>
      <c r="CY128" s="111"/>
      <c r="CZ128" s="111"/>
      <c r="DA128" s="111"/>
      <c r="DB128" s="111"/>
      <c r="DC128" s="111"/>
      <c r="DD128" s="111"/>
      <c r="DE128" s="111"/>
      <c r="DF128" s="111"/>
      <c r="DG128" s="111"/>
      <c r="DH128" s="111"/>
      <c r="DI128" s="111"/>
      <c r="DJ128" s="111"/>
      <c r="DK128" s="111"/>
      <c r="DL128" s="111"/>
      <c r="DM128" s="111"/>
    </row>
    <row r="129" spans="1:117" s="3" customFormat="1" ht="32.1" hidden="1" customHeight="1">
      <c r="A129" s="85" t="s">
        <v>251</v>
      </c>
      <c r="B129" s="52"/>
      <c r="C129" s="52"/>
      <c r="D129" s="53"/>
      <c r="E129" s="53"/>
      <c r="F129" s="53"/>
      <c r="G129" s="47">
        <v>0</v>
      </c>
      <c r="H129" s="62">
        <v>0</v>
      </c>
      <c r="I129" s="35">
        <f t="shared" si="1"/>
        <v>0</v>
      </c>
      <c r="J129" s="45">
        <v>0</v>
      </c>
      <c r="K129" s="45">
        <v>0</v>
      </c>
      <c r="L129" s="45">
        <v>0</v>
      </c>
      <c r="M129" s="38">
        <f t="array" ref="M129">SUM(ROUND(J129:L129,0))</f>
        <v>0</v>
      </c>
      <c r="N129" s="148"/>
      <c r="O129" s="148"/>
      <c r="P129" s="148"/>
      <c r="Q129" s="148"/>
      <c r="R129" s="111"/>
      <c r="S129" s="111"/>
      <c r="T129" s="111"/>
      <c r="U129" s="111"/>
      <c r="V129" s="111"/>
      <c r="W129" s="111"/>
      <c r="X129" s="111"/>
      <c r="Y129" s="111"/>
      <c r="Z129" s="111"/>
      <c r="AA129" s="111"/>
      <c r="AB129" s="111"/>
      <c r="AC129" s="111"/>
      <c r="AD129" s="111"/>
      <c r="AE129" s="111"/>
      <c r="AF129" s="111"/>
      <c r="AG129" s="111"/>
      <c r="AH129" s="111"/>
      <c r="AI129" s="111"/>
      <c r="AJ129" s="111"/>
      <c r="AK129" s="111"/>
      <c r="AL129" s="111"/>
      <c r="AM129" s="111"/>
      <c r="AN129" s="111"/>
      <c r="AO129" s="111"/>
      <c r="AP129" s="111"/>
      <c r="AQ129" s="111"/>
      <c r="AR129" s="111"/>
      <c r="AS129" s="111"/>
      <c r="AT129" s="111"/>
      <c r="AU129" s="111"/>
      <c r="AV129" s="111"/>
      <c r="AW129" s="111"/>
      <c r="AX129" s="111"/>
      <c r="AY129" s="111"/>
      <c r="AZ129" s="111"/>
      <c r="BA129" s="111"/>
      <c r="BB129" s="111"/>
      <c r="BC129" s="111"/>
      <c r="BD129" s="111"/>
      <c r="BE129" s="111"/>
      <c r="BF129" s="111"/>
      <c r="BG129" s="111"/>
      <c r="BH129" s="111"/>
      <c r="BI129" s="111"/>
      <c r="BJ129" s="111"/>
      <c r="BK129" s="111"/>
      <c r="BL129" s="111"/>
      <c r="BM129" s="111"/>
      <c r="BN129" s="111"/>
      <c r="BO129" s="111"/>
      <c r="BP129" s="111"/>
      <c r="BQ129" s="111"/>
      <c r="BR129" s="111"/>
      <c r="BS129" s="111"/>
      <c r="BT129" s="111"/>
      <c r="BU129" s="111"/>
      <c r="BV129" s="111"/>
      <c r="BW129" s="111"/>
      <c r="BX129" s="111"/>
      <c r="BY129" s="111"/>
      <c r="BZ129" s="111"/>
      <c r="CA129" s="111"/>
      <c r="CB129" s="111"/>
      <c r="CC129" s="111"/>
      <c r="CD129" s="111"/>
      <c r="CE129" s="111"/>
      <c r="CF129" s="111"/>
      <c r="CG129" s="111"/>
      <c r="CH129" s="111"/>
      <c r="CI129" s="111"/>
      <c r="CJ129" s="111"/>
      <c r="CK129" s="111"/>
      <c r="CL129" s="111"/>
      <c r="CM129" s="111"/>
      <c r="CN129" s="111"/>
      <c r="CO129" s="111"/>
      <c r="CP129" s="111"/>
      <c r="CQ129" s="111"/>
      <c r="CR129" s="111"/>
      <c r="CS129" s="111"/>
      <c r="CT129" s="111"/>
      <c r="CU129" s="111"/>
      <c r="CV129" s="111"/>
      <c r="CW129" s="111"/>
      <c r="CX129" s="111"/>
      <c r="CY129" s="111"/>
      <c r="CZ129" s="111"/>
      <c r="DA129" s="111"/>
      <c r="DB129" s="111"/>
      <c r="DC129" s="111"/>
      <c r="DD129" s="111"/>
      <c r="DE129" s="111"/>
      <c r="DF129" s="111"/>
      <c r="DG129" s="111"/>
      <c r="DH129" s="111"/>
      <c r="DI129" s="111"/>
      <c r="DJ129" s="111"/>
      <c r="DK129" s="111"/>
      <c r="DL129" s="111"/>
      <c r="DM129" s="111"/>
    </row>
    <row r="130" spans="1:117" s="3" customFormat="1" ht="32.1" hidden="1" customHeight="1">
      <c r="A130" s="85" t="s">
        <v>252</v>
      </c>
      <c r="B130" s="52"/>
      <c r="C130" s="52"/>
      <c r="D130" s="53"/>
      <c r="E130" s="53"/>
      <c r="F130" s="53"/>
      <c r="G130" s="47">
        <v>0</v>
      </c>
      <c r="H130" s="62">
        <v>0</v>
      </c>
      <c r="I130" s="35">
        <f t="shared" si="1"/>
        <v>0</v>
      </c>
      <c r="J130" s="45">
        <v>0</v>
      </c>
      <c r="K130" s="45">
        <v>0</v>
      </c>
      <c r="L130" s="45">
        <v>0</v>
      </c>
      <c r="M130" s="38">
        <f t="array" ref="M130">SUM(ROUND(J130:L130,0))</f>
        <v>0</v>
      </c>
      <c r="N130" s="148"/>
      <c r="O130" s="148"/>
      <c r="P130" s="148"/>
      <c r="Q130" s="148"/>
      <c r="R130" s="111"/>
      <c r="S130" s="111"/>
      <c r="T130" s="111"/>
      <c r="U130" s="111"/>
      <c r="V130" s="111"/>
      <c r="W130" s="111"/>
      <c r="X130" s="111"/>
      <c r="Y130" s="111"/>
      <c r="Z130" s="111"/>
      <c r="AA130" s="111"/>
      <c r="AB130" s="111"/>
      <c r="AC130" s="111"/>
      <c r="AD130" s="111"/>
      <c r="AE130" s="111"/>
      <c r="AF130" s="111"/>
      <c r="AG130" s="111"/>
      <c r="AH130" s="111"/>
      <c r="AI130" s="111"/>
      <c r="AJ130" s="111"/>
      <c r="AK130" s="111"/>
      <c r="AL130" s="111"/>
      <c r="AM130" s="111"/>
      <c r="AN130" s="111"/>
      <c r="AO130" s="111"/>
      <c r="AP130" s="111"/>
      <c r="AQ130" s="111"/>
      <c r="AR130" s="111"/>
      <c r="AS130" s="111"/>
      <c r="AT130" s="111"/>
      <c r="AU130" s="111"/>
      <c r="AV130" s="111"/>
      <c r="AW130" s="111"/>
      <c r="AX130" s="111"/>
      <c r="AY130" s="111"/>
      <c r="AZ130" s="111"/>
      <c r="BA130" s="111"/>
      <c r="BB130" s="111"/>
      <c r="BC130" s="111"/>
      <c r="BD130" s="111"/>
      <c r="BE130" s="111"/>
      <c r="BF130" s="111"/>
      <c r="BG130" s="111"/>
      <c r="BH130" s="111"/>
      <c r="BI130" s="111"/>
      <c r="BJ130" s="111"/>
      <c r="BK130" s="111"/>
      <c r="BL130" s="111"/>
      <c r="BM130" s="111"/>
      <c r="BN130" s="111"/>
      <c r="BO130" s="111"/>
      <c r="BP130" s="111"/>
      <c r="BQ130" s="111"/>
      <c r="BR130" s="111"/>
      <c r="BS130" s="111"/>
      <c r="BT130" s="111"/>
      <c r="BU130" s="111"/>
      <c r="BV130" s="111"/>
      <c r="BW130" s="111"/>
      <c r="BX130" s="111"/>
      <c r="BY130" s="111"/>
      <c r="BZ130" s="111"/>
      <c r="CA130" s="111"/>
      <c r="CB130" s="111"/>
      <c r="CC130" s="111"/>
      <c r="CD130" s="111"/>
      <c r="CE130" s="111"/>
      <c r="CF130" s="111"/>
      <c r="CG130" s="111"/>
      <c r="CH130" s="111"/>
      <c r="CI130" s="111"/>
      <c r="CJ130" s="111"/>
      <c r="CK130" s="111"/>
      <c r="CL130" s="111"/>
      <c r="CM130" s="111"/>
      <c r="CN130" s="111"/>
      <c r="CO130" s="111"/>
      <c r="CP130" s="111"/>
      <c r="CQ130" s="111"/>
      <c r="CR130" s="111"/>
      <c r="CS130" s="111"/>
      <c r="CT130" s="111"/>
      <c r="CU130" s="111"/>
      <c r="CV130" s="111"/>
      <c r="CW130" s="111"/>
      <c r="CX130" s="111"/>
      <c r="CY130" s="111"/>
      <c r="CZ130" s="111"/>
      <c r="DA130" s="111"/>
      <c r="DB130" s="111"/>
      <c r="DC130" s="111"/>
      <c r="DD130" s="111"/>
      <c r="DE130" s="111"/>
      <c r="DF130" s="111"/>
      <c r="DG130" s="111"/>
      <c r="DH130" s="111"/>
      <c r="DI130" s="111"/>
      <c r="DJ130" s="111"/>
      <c r="DK130" s="111"/>
      <c r="DL130" s="111"/>
      <c r="DM130" s="111"/>
    </row>
    <row r="131" spans="1:117" s="3" customFormat="1" ht="32.1" hidden="1" customHeight="1">
      <c r="A131" s="85" t="s">
        <v>253</v>
      </c>
      <c r="B131" s="52"/>
      <c r="C131" s="52"/>
      <c r="D131" s="53"/>
      <c r="E131" s="53"/>
      <c r="F131" s="53"/>
      <c r="G131" s="47">
        <v>0</v>
      </c>
      <c r="H131" s="62">
        <v>0</v>
      </c>
      <c r="I131" s="35">
        <f t="shared" si="1"/>
        <v>0</v>
      </c>
      <c r="J131" s="45">
        <v>0</v>
      </c>
      <c r="K131" s="45">
        <v>0</v>
      </c>
      <c r="L131" s="45">
        <v>0</v>
      </c>
      <c r="M131" s="38">
        <f t="array" ref="M131">SUM(ROUND(J131:L131,0))</f>
        <v>0</v>
      </c>
      <c r="N131" s="148"/>
      <c r="O131" s="148"/>
      <c r="P131" s="148"/>
      <c r="Q131" s="148"/>
      <c r="R131" s="111"/>
      <c r="S131" s="111"/>
      <c r="T131" s="111"/>
      <c r="U131" s="111"/>
      <c r="V131" s="111"/>
      <c r="W131" s="111"/>
      <c r="X131" s="111"/>
      <c r="Y131" s="111"/>
      <c r="Z131" s="111"/>
      <c r="AA131" s="111"/>
      <c r="AB131" s="111"/>
      <c r="AC131" s="111"/>
      <c r="AD131" s="111"/>
      <c r="AE131" s="111"/>
      <c r="AF131" s="111"/>
      <c r="AG131" s="111"/>
      <c r="AH131" s="111"/>
      <c r="AI131" s="111"/>
      <c r="AJ131" s="111"/>
      <c r="AK131" s="111"/>
      <c r="AL131" s="111"/>
      <c r="AM131" s="111"/>
      <c r="AN131" s="111"/>
      <c r="AO131" s="111"/>
      <c r="AP131" s="111"/>
      <c r="AQ131" s="111"/>
      <c r="AR131" s="111"/>
      <c r="AS131" s="111"/>
      <c r="AT131" s="111"/>
      <c r="AU131" s="111"/>
      <c r="AV131" s="111"/>
      <c r="AW131" s="111"/>
      <c r="AX131" s="111"/>
      <c r="AY131" s="111"/>
      <c r="AZ131" s="111"/>
      <c r="BA131" s="111"/>
      <c r="BB131" s="111"/>
      <c r="BC131" s="111"/>
      <c r="BD131" s="111"/>
      <c r="BE131" s="111"/>
      <c r="BF131" s="111"/>
      <c r="BG131" s="111"/>
      <c r="BH131" s="111"/>
      <c r="BI131" s="111"/>
      <c r="BJ131" s="111"/>
      <c r="BK131" s="111"/>
      <c r="BL131" s="111"/>
      <c r="BM131" s="111"/>
      <c r="BN131" s="111"/>
      <c r="BO131" s="111"/>
      <c r="BP131" s="111"/>
      <c r="BQ131" s="111"/>
      <c r="BR131" s="111"/>
      <c r="BS131" s="111"/>
      <c r="BT131" s="111"/>
      <c r="BU131" s="111"/>
      <c r="BV131" s="111"/>
      <c r="BW131" s="111"/>
      <c r="BX131" s="111"/>
      <c r="BY131" s="111"/>
      <c r="BZ131" s="111"/>
      <c r="CA131" s="111"/>
      <c r="CB131" s="111"/>
      <c r="CC131" s="111"/>
      <c r="CD131" s="111"/>
      <c r="CE131" s="111"/>
      <c r="CF131" s="111"/>
      <c r="CG131" s="111"/>
      <c r="CH131" s="111"/>
      <c r="CI131" s="111"/>
      <c r="CJ131" s="111"/>
      <c r="CK131" s="111"/>
      <c r="CL131" s="111"/>
      <c r="CM131" s="111"/>
      <c r="CN131" s="111"/>
      <c r="CO131" s="111"/>
      <c r="CP131" s="111"/>
      <c r="CQ131" s="111"/>
      <c r="CR131" s="111"/>
      <c r="CS131" s="111"/>
      <c r="CT131" s="111"/>
      <c r="CU131" s="111"/>
      <c r="CV131" s="111"/>
      <c r="CW131" s="111"/>
      <c r="CX131" s="111"/>
      <c r="CY131" s="111"/>
      <c r="CZ131" s="111"/>
      <c r="DA131" s="111"/>
      <c r="DB131" s="111"/>
      <c r="DC131" s="111"/>
      <c r="DD131" s="111"/>
      <c r="DE131" s="111"/>
      <c r="DF131" s="111"/>
      <c r="DG131" s="111"/>
      <c r="DH131" s="111"/>
      <c r="DI131" s="111"/>
      <c r="DJ131" s="111"/>
      <c r="DK131" s="111"/>
      <c r="DL131" s="111"/>
      <c r="DM131" s="111"/>
    </row>
    <row r="132" spans="1:117" s="3" customFormat="1" ht="32.1" hidden="1" customHeight="1">
      <c r="A132" s="85" t="s">
        <v>254</v>
      </c>
      <c r="B132" s="52"/>
      <c r="C132" s="52"/>
      <c r="D132" s="53"/>
      <c r="E132" s="53"/>
      <c r="F132" s="53"/>
      <c r="G132" s="47">
        <v>0</v>
      </c>
      <c r="H132" s="62">
        <v>0</v>
      </c>
      <c r="I132" s="35">
        <f t="shared" si="1"/>
        <v>0</v>
      </c>
      <c r="J132" s="45">
        <v>0</v>
      </c>
      <c r="K132" s="45">
        <v>0</v>
      </c>
      <c r="L132" s="45">
        <v>0</v>
      </c>
      <c r="M132" s="38">
        <f t="array" ref="M132">SUM(ROUND(J132:L132,0))</f>
        <v>0</v>
      </c>
      <c r="N132" s="148"/>
      <c r="O132" s="148"/>
      <c r="P132" s="148"/>
      <c r="Q132" s="148"/>
      <c r="R132" s="111"/>
      <c r="S132" s="111"/>
      <c r="T132" s="111"/>
      <c r="U132" s="111"/>
      <c r="V132" s="111"/>
      <c r="W132" s="111"/>
      <c r="X132" s="111"/>
      <c r="Y132" s="111"/>
      <c r="Z132" s="111"/>
      <c r="AA132" s="111"/>
      <c r="AB132" s="111"/>
      <c r="AC132" s="111"/>
      <c r="AD132" s="111"/>
      <c r="AE132" s="111"/>
      <c r="AF132" s="111"/>
      <c r="AG132" s="111"/>
      <c r="AH132" s="111"/>
      <c r="AI132" s="111"/>
      <c r="AJ132" s="111"/>
      <c r="AK132" s="111"/>
      <c r="AL132" s="111"/>
      <c r="AM132" s="111"/>
      <c r="AN132" s="111"/>
      <c r="AO132" s="111"/>
      <c r="AP132" s="111"/>
      <c r="AQ132" s="111"/>
      <c r="AR132" s="111"/>
      <c r="AS132" s="111"/>
      <c r="AT132" s="111"/>
      <c r="AU132" s="111"/>
      <c r="AV132" s="111"/>
      <c r="AW132" s="111"/>
      <c r="AX132" s="111"/>
      <c r="AY132" s="111"/>
      <c r="AZ132" s="111"/>
      <c r="BA132" s="111"/>
      <c r="BB132" s="111"/>
      <c r="BC132" s="111"/>
      <c r="BD132" s="111"/>
      <c r="BE132" s="111"/>
      <c r="BF132" s="111"/>
      <c r="BG132" s="111"/>
      <c r="BH132" s="111"/>
      <c r="BI132" s="111"/>
      <c r="BJ132" s="111"/>
      <c r="BK132" s="111"/>
      <c r="BL132" s="111"/>
      <c r="BM132" s="111"/>
      <c r="BN132" s="111"/>
      <c r="BO132" s="111"/>
      <c r="BP132" s="111"/>
      <c r="BQ132" s="111"/>
      <c r="BR132" s="111"/>
      <c r="BS132" s="111"/>
      <c r="BT132" s="111"/>
      <c r="BU132" s="111"/>
      <c r="BV132" s="111"/>
      <c r="BW132" s="111"/>
      <c r="BX132" s="111"/>
      <c r="BY132" s="111"/>
      <c r="BZ132" s="111"/>
      <c r="CA132" s="111"/>
      <c r="CB132" s="111"/>
      <c r="CC132" s="111"/>
      <c r="CD132" s="111"/>
      <c r="CE132" s="111"/>
      <c r="CF132" s="111"/>
      <c r="CG132" s="111"/>
      <c r="CH132" s="111"/>
      <c r="CI132" s="111"/>
      <c r="CJ132" s="111"/>
      <c r="CK132" s="111"/>
      <c r="CL132" s="111"/>
      <c r="CM132" s="111"/>
      <c r="CN132" s="111"/>
      <c r="CO132" s="111"/>
      <c r="CP132" s="111"/>
      <c r="CQ132" s="111"/>
      <c r="CR132" s="111"/>
      <c r="CS132" s="111"/>
      <c r="CT132" s="111"/>
      <c r="CU132" s="111"/>
      <c r="CV132" s="111"/>
      <c r="CW132" s="111"/>
      <c r="CX132" s="111"/>
      <c r="CY132" s="111"/>
      <c r="CZ132" s="111"/>
      <c r="DA132" s="111"/>
      <c r="DB132" s="111"/>
      <c r="DC132" s="111"/>
      <c r="DD132" s="111"/>
      <c r="DE132" s="111"/>
      <c r="DF132" s="111"/>
      <c r="DG132" s="111"/>
      <c r="DH132" s="111"/>
      <c r="DI132" s="111"/>
      <c r="DJ132" s="111"/>
      <c r="DK132" s="111"/>
      <c r="DL132" s="111"/>
      <c r="DM132" s="111"/>
    </row>
    <row r="133" spans="1:117" s="3" customFormat="1" ht="32.1" hidden="1" customHeight="1">
      <c r="A133" s="85" t="s">
        <v>255</v>
      </c>
      <c r="B133" s="52"/>
      <c r="C133" s="52"/>
      <c r="D133" s="53"/>
      <c r="E133" s="53"/>
      <c r="F133" s="53"/>
      <c r="G133" s="47">
        <v>0</v>
      </c>
      <c r="H133" s="62">
        <v>0</v>
      </c>
      <c r="I133" s="35">
        <f t="shared" si="1"/>
        <v>0</v>
      </c>
      <c r="J133" s="45">
        <v>0</v>
      </c>
      <c r="K133" s="45">
        <v>0</v>
      </c>
      <c r="L133" s="45">
        <v>0</v>
      </c>
      <c r="M133" s="38">
        <f t="array" ref="M133">SUM(ROUND(J133:L133,0))</f>
        <v>0</v>
      </c>
      <c r="N133" s="148"/>
      <c r="O133" s="148"/>
      <c r="P133" s="148"/>
      <c r="Q133" s="148"/>
      <c r="R133" s="111"/>
      <c r="S133" s="111"/>
      <c r="T133" s="111"/>
      <c r="U133" s="111"/>
      <c r="V133" s="111"/>
      <c r="W133" s="111"/>
      <c r="X133" s="111"/>
      <c r="Y133" s="111"/>
      <c r="Z133" s="111"/>
      <c r="AA133" s="111"/>
      <c r="AB133" s="111"/>
      <c r="AC133" s="111"/>
      <c r="AD133" s="111"/>
      <c r="AE133" s="111"/>
      <c r="AF133" s="111"/>
      <c r="AG133" s="111"/>
      <c r="AH133" s="111"/>
      <c r="AI133" s="111"/>
      <c r="AJ133" s="111"/>
      <c r="AK133" s="111"/>
      <c r="AL133" s="111"/>
      <c r="AM133" s="111"/>
      <c r="AN133" s="111"/>
      <c r="AO133" s="111"/>
      <c r="AP133" s="111"/>
      <c r="AQ133" s="111"/>
      <c r="AR133" s="111"/>
      <c r="AS133" s="111"/>
      <c r="AT133" s="111"/>
      <c r="AU133" s="111"/>
      <c r="AV133" s="111"/>
      <c r="AW133" s="111"/>
      <c r="AX133" s="111"/>
      <c r="AY133" s="111"/>
      <c r="AZ133" s="111"/>
      <c r="BA133" s="111"/>
      <c r="BB133" s="111"/>
      <c r="BC133" s="111"/>
      <c r="BD133" s="111"/>
      <c r="BE133" s="111"/>
      <c r="BF133" s="111"/>
      <c r="BG133" s="111"/>
      <c r="BH133" s="111"/>
      <c r="BI133" s="111"/>
      <c r="BJ133" s="111"/>
      <c r="BK133" s="111"/>
      <c r="BL133" s="111"/>
      <c r="BM133" s="111"/>
      <c r="BN133" s="111"/>
      <c r="BO133" s="111"/>
      <c r="BP133" s="111"/>
      <c r="BQ133" s="111"/>
      <c r="BR133" s="111"/>
      <c r="BS133" s="111"/>
      <c r="BT133" s="111"/>
      <c r="BU133" s="111"/>
      <c r="BV133" s="111"/>
      <c r="BW133" s="111"/>
      <c r="BX133" s="111"/>
      <c r="BY133" s="111"/>
      <c r="BZ133" s="111"/>
      <c r="CA133" s="111"/>
      <c r="CB133" s="111"/>
      <c r="CC133" s="111"/>
      <c r="CD133" s="111"/>
      <c r="CE133" s="111"/>
      <c r="CF133" s="111"/>
      <c r="CG133" s="111"/>
      <c r="CH133" s="111"/>
      <c r="CI133" s="111"/>
      <c r="CJ133" s="111"/>
      <c r="CK133" s="111"/>
      <c r="CL133" s="111"/>
      <c r="CM133" s="111"/>
      <c r="CN133" s="111"/>
      <c r="CO133" s="111"/>
      <c r="CP133" s="111"/>
      <c r="CQ133" s="111"/>
      <c r="CR133" s="111"/>
      <c r="CS133" s="111"/>
      <c r="CT133" s="111"/>
      <c r="CU133" s="111"/>
      <c r="CV133" s="111"/>
      <c r="CW133" s="111"/>
      <c r="CX133" s="111"/>
      <c r="CY133" s="111"/>
      <c r="CZ133" s="111"/>
      <c r="DA133" s="111"/>
      <c r="DB133" s="111"/>
      <c r="DC133" s="111"/>
      <c r="DD133" s="111"/>
      <c r="DE133" s="111"/>
      <c r="DF133" s="111"/>
      <c r="DG133" s="111"/>
      <c r="DH133" s="111"/>
      <c r="DI133" s="111"/>
      <c r="DJ133" s="111"/>
      <c r="DK133" s="111"/>
      <c r="DL133" s="111"/>
      <c r="DM133" s="111"/>
    </row>
    <row r="134" spans="1:117" s="3" customFormat="1" ht="32.1" hidden="1" customHeight="1">
      <c r="A134" s="85" t="s">
        <v>256</v>
      </c>
      <c r="B134" s="52"/>
      <c r="C134" s="52"/>
      <c r="D134" s="53"/>
      <c r="E134" s="53"/>
      <c r="F134" s="53"/>
      <c r="G134" s="47">
        <v>0</v>
      </c>
      <c r="H134" s="62">
        <v>0</v>
      </c>
      <c r="I134" s="35">
        <f t="shared" si="1"/>
        <v>0</v>
      </c>
      <c r="J134" s="45">
        <v>0</v>
      </c>
      <c r="K134" s="45">
        <v>0</v>
      </c>
      <c r="L134" s="45">
        <v>0</v>
      </c>
      <c r="M134" s="38">
        <f t="array" ref="M134">SUM(ROUND(J134:L134,0))</f>
        <v>0</v>
      </c>
      <c r="N134" s="148"/>
      <c r="O134" s="148"/>
      <c r="P134" s="148"/>
      <c r="Q134" s="148"/>
      <c r="R134" s="111"/>
      <c r="S134" s="111"/>
      <c r="T134" s="111"/>
      <c r="U134" s="111"/>
      <c r="V134" s="111"/>
      <c r="W134" s="111"/>
      <c r="X134" s="111"/>
      <c r="Y134" s="111"/>
      <c r="Z134" s="111"/>
      <c r="AA134" s="111"/>
      <c r="AB134" s="111"/>
      <c r="AC134" s="111"/>
      <c r="AD134" s="111"/>
      <c r="AE134" s="111"/>
      <c r="AF134" s="111"/>
      <c r="AG134" s="111"/>
      <c r="AH134" s="111"/>
      <c r="AI134" s="111"/>
      <c r="AJ134" s="111"/>
      <c r="AK134" s="111"/>
      <c r="AL134" s="111"/>
      <c r="AM134" s="111"/>
      <c r="AN134" s="111"/>
      <c r="AO134" s="111"/>
      <c r="AP134" s="111"/>
      <c r="AQ134" s="111"/>
      <c r="AR134" s="111"/>
      <c r="AS134" s="111"/>
      <c r="AT134" s="111"/>
      <c r="AU134" s="111"/>
      <c r="AV134" s="111"/>
      <c r="AW134" s="111"/>
      <c r="AX134" s="111"/>
      <c r="AY134" s="111"/>
      <c r="AZ134" s="111"/>
      <c r="BA134" s="111"/>
      <c r="BB134" s="111"/>
      <c r="BC134" s="111"/>
      <c r="BD134" s="111"/>
      <c r="BE134" s="111"/>
      <c r="BF134" s="111"/>
      <c r="BG134" s="111"/>
      <c r="BH134" s="111"/>
      <c r="BI134" s="111"/>
      <c r="BJ134" s="111"/>
      <c r="BK134" s="111"/>
      <c r="BL134" s="111"/>
      <c r="BM134" s="111"/>
      <c r="BN134" s="111"/>
      <c r="BO134" s="111"/>
      <c r="BP134" s="111"/>
      <c r="BQ134" s="111"/>
      <c r="BR134" s="111"/>
      <c r="BS134" s="111"/>
      <c r="BT134" s="111"/>
      <c r="BU134" s="111"/>
      <c r="BV134" s="111"/>
      <c r="BW134" s="111"/>
      <c r="BX134" s="111"/>
      <c r="BY134" s="111"/>
      <c r="BZ134" s="111"/>
      <c r="CA134" s="111"/>
      <c r="CB134" s="111"/>
      <c r="CC134" s="111"/>
      <c r="CD134" s="111"/>
      <c r="CE134" s="111"/>
      <c r="CF134" s="111"/>
      <c r="CG134" s="111"/>
      <c r="CH134" s="111"/>
      <c r="CI134" s="111"/>
      <c r="CJ134" s="111"/>
      <c r="CK134" s="111"/>
      <c r="CL134" s="111"/>
      <c r="CM134" s="111"/>
      <c r="CN134" s="111"/>
      <c r="CO134" s="111"/>
      <c r="CP134" s="111"/>
      <c r="CQ134" s="111"/>
      <c r="CR134" s="111"/>
      <c r="CS134" s="111"/>
      <c r="CT134" s="111"/>
      <c r="CU134" s="111"/>
      <c r="CV134" s="111"/>
      <c r="CW134" s="111"/>
      <c r="CX134" s="111"/>
      <c r="CY134" s="111"/>
      <c r="CZ134" s="111"/>
      <c r="DA134" s="111"/>
      <c r="DB134" s="111"/>
      <c r="DC134" s="111"/>
      <c r="DD134" s="111"/>
      <c r="DE134" s="111"/>
      <c r="DF134" s="111"/>
      <c r="DG134" s="111"/>
      <c r="DH134" s="111"/>
      <c r="DI134" s="111"/>
      <c r="DJ134" s="111"/>
      <c r="DK134" s="111"/>
      <c r="DL134" s="111"/>
      <c r="DM134" s="111"/>
    </row>
    <row r="135" spans="1:117" s="3" customFormat="1" ht="32.1" hidden="1" customHeight="1">
      <c r="A135" s="85" t="s">
        <v>257</v>
      </c>
      <c r="B135" s="52"/>
      <c r="C135" s="52"/>
      <c r="D135" s="53"/>
      <c r="E135" s="53"/>
      <c r="F135" s="53"/>
      <c r="G135" s="47">
        <v>0</v>
      </c>
      <c r="H135" s="62">
        <v>0</v>
      </c>
      <c r="I135" s="35">
        <f t="shared" ref="I135:I198" si="2">IF(OR(G135="Redacted",H135="Redacted"),"Redacted",IF(OR(T(G135)&lt;&gt;"",T(H135)&lt;&gt;""),"Varies",ROUND(G135*H135,0)))</f>
        <v>0</v>
      </c>
      <c r="J135" s="45">
        <v>0</v>
      </c>
      <c r="K135" s="45">
        <v>0</v>
      </c>
      <c r="L135" s="45">
        <v>0</v>
      </c>
      <c r="M135" s="38">
        <f t="array" ref="M135">SUM(ROUND(J135:L135,0))</f>
        <v>0</v>
      </c>
      <c r="N135" s="148"/>
      <c r="O135" s="148"/>
      <c r="P135" s="148"/>
      <c r="Q135" s="148"/>
      <c r="R135" s="111"/>
      <c r="S135" s="111"/>
      <c r="T135" s="111"/>
      <c r="U135" s="111"/>
      <c r="V135" s="111"/>
      <c r="W135" s="111"/>
      <c r="X135" s="111"/>
      <c r="Y135" s="111"/>
      <c r="Z135" s="111"/>
      <c r="AA135" s="111"/>
      <c r="AB135" s="111"/>
      <c r="AC135" s="111"/>
      <c r="AD135" s="111"/>
      <c r="AE135" s="111"/>
      <c r="AF135" s="111"/>
      <c r="AG135" s="111"/>
      <c r="AH135" s="111"/>
      <c r="AI135" s="111"/>
      <c r="AJ135" s="111"/>
      <c r="AK135" s="111"/>
      <c r="AL135" s="111"/>
      <c r="AM135" s="111"/>
      <c r="AN135" s="111"/>
      <c r="AO135" s="111"/>
      <c r="AP135" s="111"/>
      <c r="AQ135" s="111"/>
      <c r="AR135" s="111"/>
      <c r="AS135" s="111"/>
      <c r="AT135" s="111"/>
      <c r="AU135" s="111"/>
      <c r="AV135" s="111"/>
      <c r="AW135" s="111"/>
      <c r="AX135" s="111"/>
      <c r="AY135" s="111"/>
      <c r="AZ135" s="111"/>
      <c r="BA135" s="111"/>
      <c r="BB135" s="111"/>
      <c r="BC135" s="111"/>
      <c r="BD135" s="111"/>
      <c r="BE135" s="111"/>
      <c r="BF135" s="111"/>
      <c r="BG135" s="111"/>
      <c r="BH135" s="111"/>
      <c r="BI135" s="111"/>
      <c r="BJ135" s="111"/>
      <c r="BK135" s="111"/>
      <c r="BL135" s="111"/>
      <c r="BM135" s="111"/>
      <c r="BN135" s="111"/>
      <c r="BO135" s="111"/>
      <c r="BP135" s="111"/>
      <c r="BQ135" s="111"/>
      <c r="BR135" s="111"/>
      <c r="BS135" s="111"/>
      <c r="BT135" s="111"/>
      <c r="BU135" s="111"/>
      <c r="BV135" s="111"/>
      <c r="BW135" s="111"/>
      <c r="BX135" s="111"/>
      <c r="BY135" s="111"/>
      <c r="BZ135" s="111"/>
      <c r="CA135" s="111"/>
      <c r="CB135" s="111"/>
      <c r="CC135" s="111"/>
      <c r="CD135" s="111"/>
      <c r="CE135" s="111"/>
      <c r="CF135" s="111"/>
      <c r="CG135" s="111"/>
      <c r="CH135" s="111"/>
      <c r="CI135" s="111"/>
      <c r="CJ135" s="111"/>
      <c r="CK135" s="111"/>
      <c r="CL135" s="111"/>
      <c r="CM135" s="111"/>
      <c r="CN135" s="111"/>
      <c r="CO135" s="111"/>
      <c r="CP135" s="111"/>
      <c r="CQ135" s="111"/>
      <c r="CR135" s="111"/>
      <c r="CS135" s="111"/>
      <c r="CT135" s="111"/>
      <c r="CU135" s="111"/>
      <c r="CV135" s="111"/>
      <c r="CW135" s="111"/>
      <c r="CX135" s="111"/>
      <c r="CY135" s="111"/>
      <c r="CZ135" s="111"/>
      <c r="DA135" s="111"/>
      <c r="DB135" s="111"/>
      <c r="DC135" s="111"/>
      <c r="DD135" s="111"/>
      <c r="DE135" s="111"/>
      <c r="DF135" s="111"/>
      <c r="DG135" s="111"/>
      <c r="DH135" s="111"/>
      <c r="DI135" s="111"/>
      <c r="DJ135" s="111"/>
      <c r="DK135" s="111"/>
      <c r="DL135" s="111"/>
      <c r="DM135" s="111"/>
    </row>
    <row r="136" spans="1:117" s="3" customFormat="1" ht="32.1" hidden="1" customHeight="1">
      <c r="A136" s="85" t="s">
        <v>258</v>
      </c>
      <c r="B136" s="52"/>
      <c r="C136" s="52"/>
      <c r="D136" s="53"/>
      <c r="E136" s="53"/>
      <c r="F136" s="53"/>
      <c r="G136" s="47">
        <v>0</v>
      </c>
      <c r="H136" s="62">
        <v>0</v>
      </c>
      <c r="I136" s="35">
        <f t="shared" si="2"/>
        <v>0</v>
      </c>
      <c r="J136" s="45">
        <v>0</v>
      </c>
      <c r="K136" s="45">
        <v>0</v>
      </c>
      <c r="L136" s="45">
        <v>0</v>
      </c>
      <c r="M136" s="38">
        <f t="array" ref="M136">SUM(ROUND(J136:L136,0))</f>
        <v>0</v>
      </c>
      <c r="N136" s="148"/>
      <c r="O136" s="148"/>
      <c r="P136" s="148"/>
      <c r="Q136" s="148"/>
      <c r="R136" s="111"/>
      <c r="S136" s="111"/>
      <c r="T136" s="111"/>
      <c r="U136" s="111"/>
      <c r="V136" s="111"/>
      <c r="W136" s="111"/>
      <c r="X136" s="111"/>
      <c r="Y136" s="111"/>
      <c r="Z136" s="111"/>
      <c r="AA136" s="111"/>
      <c r="AB136" s="111"/>
      <c r="AC136" s="111"/>
      <c r="AD136" s="111"/>
      <c r="AE136" s="111"/>
      <c r="AF136" s="111"/>
      <c r="AG136" s="111"/>
      <c r="AH136" s="111"/>
      <c r="AI136" s="111"/>
      <c r="AJ136" s="111"/>
      <c r="AK136" s="111"/>
      <c r="AL136" s="111"/>
      <c r="AM136" s="111"/>
      <c r="AN136" s="111"/>
      <c r="AO136" s="111"/>
      <c r="AP136" s="111"/>
      <c r="AQ136" s="111"/>
      <c r="AR136" s="111"/>
      <c r="AS136" s="111"/>
      <c r="AT136" s="111"/>
      <c r="AU136" s="111"/>
      <c r="AV136" s="111"/>
      <c r="AW136" s="111"/>
      <c r="AX136" s="111"/>
      <c r="AY136" s="111"/>
      <c r="AZ136" s="111"/>
      <c r="BA136" s="111"/>
      <c r="BB136" s="111"/>
      <c r="BC136" s="111"/>
      <c r="BD136" s="111"/>
      <c r="BE136" s="111"/>
      <c r="BF136" s="111"/>
      <c r="BG136" s="111"/>
      <c r="BH136" s="111"/>
      <c r="BI136" s="111"/>
      <c r="BJ136" s="111"/>
      <c r="BK136" s="111"/>
      <c r="BL136" s="111"/>
      <c r="BM136" s="111"/>
      <c r="BN136" s="111"/>
      <c r="BO136" s="111"/>
      <c r="BP136" s="111"/>
      <c r="BQ136" s="111"/>
      <c r="BR136" s="111"/>
      <c r="BS136" s="111"/>
      <c r="BT136" s="111"/>
      <c r="BU136" s="111"/>
      <c r="BV136" s="111"/>
      <c r="BW136" s="111"/>
      <c r="BX136" s="111"/>
      <c r="BY136" s="111"/>
      <c r="BZ136" s="111"/>
      <c r="CA136" s="111"/>
      <c r="CB136" s="111"/>
      <c r="CC136" s="111"/>
      <c r="CD136" s="111"/>
      <c r="CE136" s="111"/>
      <c r="CF136" s="111"/>
      <c r="CG136" s="111"/>
      <c r="CH136" s="111"/>
      <c r="CI136" s="111"/>
      <c r="CJ136" s="111"/>
      <c r="CK136" s="111"/>
      <c r="CL136" s="111"/>
      <c r="CM136" s="111"/>
      <c r="CN136" s="111"/>
      <c r="CO136" s="111"/>
      <c r="CP136" s="111"/>
      <c r="CQ136" s="111"/>
      <c r="CR136" s="111"/>
      <c r="CS136" s="111"/>
      <c r="CT136" s="111"/>
      <c r="CU136" s="111"/>
      <c r="CV136" s="111"/>
      <c r="CW136" s="111"/>
      <c r="CX136" s="111"/>
      <c r="CY136" s="111"/>
      <c r="CZ136" s="111"/>
      <c r="DA136" s="111"/>
      <c r="DB136" s="111"/>
      <c r="DC136" s="111"/>
      <c r="DD136" s="111"/>
      <c r="DE136" s="111"/>
      <c r="DF136" s="111"/>
      <c r="DG136" s="111"/>
      <c r="DH136" s="111"/>
      <c r="DI136" s="111"/>
      <c r="DJ136" s="111"/>
      <c r="DK136" s="111"/>
      <c r="DL136" s="111"/>
      <c r="DM136" s="111"/>
    </row>
    <row r="137" spans="1:117" s="3" customFormat="1" ht="32.1" hidden="1" customHeight="1">
      <c r="A137" s="85" t="s">
        <v>259</v>
      </c>
      <c r="B137" s="52"/>
      <c r="C137" s="52"/>
      <c r="D137" s="53"/>
      <c r="E137" s="53"/>
      <c r="F137" s="53"/>
      <c r="G137" s="47">
        <v>0</v>
      </c>
      <c r="H137" s="62">
        <v>0</v>
      </c>
      <c r="I137" s="35">
        <f t="shared" si="2"/>
        <v>0</v>
      </c>
      <c r="J137" s="45">
        <v>0</v>
      </c>
      <c r="K137" s="45">
        <v>0</v>
      </c>
      <c r="L137" s="45">
        <v>0</v>
      </c>
      <c r="M137" s="38">
        <f t="array" ref="M137">SUM(ROUND(J137:L137,0))</f>
        <v>0</v>
      </c>
      <c r="N137" s="148"/>
      <c r="O137" s="148"/>
      <c r="P137" s="148"/>
      <c r="Q137" s="148"/>
      <c r="R137" s="111"/>
      <c r="S137" s="111"/>
      <c r="T137" s="111"/>
      <c r="U137" s="111"/>
      <c r="V137" s="111"/>
      <c r="W137" s="111"/>
      <c r="X137" s="111"/>
      <c r="Y137" s="111"/>
      <c r="Z137" s="111"/>
      <c r="AA137" s="111"/>
      <c r="AB137" s="111"/>
      <c r="AC137" s="111"/>
      <c r="AD137" s="111"/>
      <c r="AE137" s="111"/>
      <c r="AF137" s="111"/>
      <c r="AG137" s="111"/>
      <c r="AH137" s="111"/>
      <c r="AI137" s="111"/>
      <c r="AJ137" s="111"/>
      <c r="AK137" s="111"/>
      <c r="AL137" s="111"/>
      <c r="AM137" s="111"/>
      <c r="AN137" s="111"/>
      <c r="AO137" s="111"/>
      <c r="AP137" s="111"/>
      <c r="AQ137" s="111"/>
      <c r="AR137" s="111"/>
      <c r="AS137" s="111"/>
      <c r="AT137" s="111"/>
      <c r="AU137" s="111"/>
      <c r="AV137" s="111"/>
      <c r="AW137" s="111"/>
      <c r="AX137" s="111"/>
      <c r="AY137" s="111"/>
      <c r="AZ137" s="111"/>
      <c r="BA137" s="111"/>
      <c r="BB137" s="111"/>
      <c r="BC137" s="111"/>
      <c r="BD137" s="111"/>
      <c r="BE137" s="111"/>
      <c r="BF137" s="111"/>
      <c r="BG137" s="111"/>
      <c r="BH137" s="111"/>
      <c r="BI137" s="111"/>
      <c r="BJ137" s="111"/>
      <c r="BK137" s="111"/>
      <c r="BL137" s="111"/>
      <c r="BM137" s="111"/>
      <c r="BN137" s="111"/>
      <c r="BO137" s="111"/>
      <c r="BP137" s="111"/>
      <c r="BQ137" s="111"/>
      <c r="BR137" s="111"/>
      <c r="BS137" s="111"/>
      <c r="BT137" s="111"/>
      <c r="BU137" s="111"/>
      <c r="BV137" s="111"/>
      <c r="BW137" s="111"/>
      <c r="BX137" s="111"/>
      <c r="BY137" s="111"/>
      <c r="BZ137" s="111"/>
      <c r="CA137" s="111"/>
      <c r="CB137" s="111"/>
      <c r="CC137" s="111"/>
      <c r="CD137" s="111"/>
      <c r="CE137" s="111"/>
      <c r="CF137" s="111"/>
      <c r="CG137" s="111"/>
      <c r="CH137" s="111"/>
      <c r="CI137" s="111"/>
      <c r="CJ137" s="111"/>
      <c r="CK137" s="111"/>
      <c r="CL137" s="111"/>
      <c r="CM137" s="111"/>
      <c r="CN137" s="111"/>
      <c r="CO137" s="111"/>
      <c r="CP137" s="111"/>
      <c r="CQ137" s="111"/>
      <c r="CR137" s="111"/>
      <c r="CS137" s="111"/>
      <c r="CT137" s="111"/>
      <c r="CU137" s="111"/>
      <c r="CV137" s="111"/>
      <c r="CW137" s="111"/>
      <c r="CX137" s="111"/>
      <c r="CY137" s="111"/>
      <c r="CZ137" s="111"/>
      <c r="DA137" s="111"/>
      <c r="DB137" s="111"/>
      <c r="DC137" s="111"/>
      <c r="DD137" s="111"/>
      <c r="DE137" s="111"/>
      <c r="DF137" s="111"/>
      <c r="DG137" s="111"/>
      <c r="DH137" s="111"/>
      <c r="DI137" s="111"/>
      <c r="DJ137" s="111"/>
      <c r="DK137" s="111"/>
      <c r="DL137" s="111"/>
      <c r="DM137" s="111"/>
    </row>
    <row r="138" spans="1:117" s="3" customFormat="1" ht="32.1" hidden="1" customHeight="1">
      <c r="A138" s="85" t="s">
        <v>260</v>
      </c>
      <c r="B138" s="52"/>
      <c r="C138" s="52"/>
      <c r="D138" s="53"/>
      <c r="E138" s="53"/>
      <c r="F138" s="53"/>
      <c r="G138" s="47">
        <v>0</v>
      </c>
      <c r="H138" s="62">
        <v>0</v>
      </c>
      <c r="I138" s="35">
        <f t="shared" si="2"/>
        <v>0</v>
      </c>
      <c r="J138" s="45">
        <v>0</v>
      </c>
      <c r="K138" s="45">
        <v>0</v>
      </c>
      <c r="L138" s="45">
        <v>0</v>
      </c>
      <c r="M138" s="38">
        <f t="array" ref="M138">SUM(ROUND(J138:L138,0))</f>
        <v>0</v>
      </c>
      <c r="N138" s="148"/>
      <c r="O138" s="148"/>
      <c r="P138" s="148"/>
      <c r="Q138" s="148"/>
      <c r="R138" s="111"/>
      <c r="S138" s="111"/>
      <c r="T138" s="111"/>
      <c r="U138" s="111"/>
      <c r="V138" s="111"/>
      <c r="W138" s="111"/>
      <c r="X138" s="111"/>
      <c r="Y138" s="111"/>
      <c r="Z138" s="111"/>
      <c r="AA138" s="111"/>
      <c r="AB138" s="111"/>
      <c r="AC138" s="111"/>
      <c r="AD138" s="111"/>
      <c r="AE138" s="111"/>
      <c r="AF138" s="111"/>
      <c r="AG138" s="111"/>
      <c r="AH138" s="111"/>
      <c r="AI138" s="111"/>
      <c r="AJ138" s="111"/>
      <c r="AK138" s="111"/>
      <c r="AL138" s="111"/>
      <c r="AM138" s="111"/>
      <c r="AN138" s="111"/>
      <c r="AO138" s="111"/>
      <c r="AP138" s="111"/>
      <c r="AQ138" s="111"/>
      <c r="AR138" s="111"/>
      <c r="AS138" s="111"/>
      <c r="AT138" s="111"/>
      <c r="AU138" s="111"/>
      <c r="AV138" s="111"/>
      <c r="AW138" s="111"/>
      <c r="AX138" s="111"/>
      <c r="AY138" s="111"/>
      <c r="AZ138" s="111"/>
      <c r="BA138" s="111"/>
      <c r="BB138" s="111"/>
      <c r="BC138" s="111"/>
      <c r="BD138" s="111"/>
      <c r="BE138" s="111"/>
      <c r="BF138" s="111"/>
      <c r="BG138" s="111"/>
      <c r="BH138" s="111"/>
      <c r="BI138" s="111"/>
      <c r="BJ138" s="111"/>
      <c r="BK138" s="111"/>
      <c r="BL138" s="111"/>
      <c r="BM138" s="111"/>
      <c r="BN138" s="111"/>
      <c r="BO138" s="111"/>
      <c r="BP138" s="111"/>
      <c r="BQ138" s="111"/>
      <c r="BR138" s="111"/>
      <c r="BS138" s="111"/>
      <c r="BT138" s="111"/>
      <c r="BU138" s="111"/>
      <c r="BV138" s="111"/>
      <c r="BW138" s="111"/>
      <c r="BX138" s="111"/>
      <c r="BY138" s="111"/>
      <c r="BZ138" s="111"/>
      <c r="CA138" s="111"/>
      <c r="CB138" s="111"/>
      <c r="CC138" s="111"/>
      <c r="CD138" s="111"/>
      <c r="CE138" s="111"/>
      <c r="CF138" s="111"/>
      <c r="CG138" s="111"/>
      <c r="CH138" s="111"/>
      <c r="CI138" s="111"/>
      <c r="CJ138" s="111"/>
      <c r="CK138" s="111"/>
      <c r="CL138" s="111"/>
      <c r="CM138" s="111"/>
      <c r="CN138" s="111"/>
      <c r="CO138" s="111"/>
      <c r="CP138" s="111"/>
      <c r="CQ138" s="111"/>
      <c r="CR138" s="111"/>
      <c r="CS138" s="111"/>
      <c r="CT138" s="111"/>
      <c r="CU138" s="111"/>
      <c r="CV138" s="111"/>
      <c r="CW138" s="111"/>
      <c r="CX138" s="111"/>
      <c r="CY138" s="111"/>
      <c r="CZ138" s="111"/>
      <c r="DA138" s="111"/>
      <c r="DB138" s="111"/>
      <c r="DC138" s="111"/>
      <c r="DD138" s="111"/>
      <c r="DE138" s="111"/>
      <c r="DF138" s="111"/>
      <c r="DG138" s="111"/>
      <c r="DH138" s="111"/>
      <c r="DI138" s="111"/>
      <c r="DJ138" s="111"/>
      <c r="DK138" s="111"/>
      <c r="DL138" s="111"/>
      <c r="DM138" s="111"/>
    </row>
    <row r="139" spans="1:117" s="3" customFormat="1" ht="32.1" hidden="1" customHeight="1">
      <c r="A139" s="85" t="s">
        <v>261</v>
      </c>
      <c r="B139" s="52"/>
      <c r="C139" s="52"/>
      <c r="D139" s="53"/>
      <c r="E139" s="53"/>
      <c r="F139" s="53"/>
      <c r="G139" s="47">
        <v>0</v>
      </c>
      <c r="H139" s="62">
        <v>0</v>
      </c>
      <c r="I139" s="35">
        <f t="shared" si="2"/>
        <v>0</v>
      </c>
      <c r="J139" s="45">
        <v>0</v>
      </c>
      <c r="K139" s="45">
        <v>0</v>
      </c>
      <c r="L139" s="45">
        <v>0</v>
      </c>
      <c r="M139" s="38">
        <f t="array" ref="M139">SUM(ROUND(J139:L139,0))</f>
        <v>0</v>
      </c>
      <c r="N139" s="148"/>
      <c r="O139" s="148"/>
      <c r="P139" s="148"/>
      <c r="Q139" s="148"/>
      <c r="R139" s="111"/>
      <c r="S139" s="111"/>
      <c r="T139" s="111"/>
      <c r="U139" s="111"/>
      <c r="V139" s="111"/>
      <c r="W139" s="111"/>
      <c r="X139" s="111"/>
      <c r="Y139" s="111"/>
      <c r="Z139" s="111"/>
      <c r="AA139" s="111"/>
      <c r="AB139" s="111"/>
      <c r="AC139" s="111"/>
      <c r="AD139" s="111"/>
      <c r="AE139" s="111"/>
      <c r="AF139" s="111"/>
      <c r="AG139" s="111"/>
      <c r="AH139" s="111"/>
      <c r="AI139" s="111"/>
      <c r="AJ139" s="111"/>
      <c r="AK139" s="111"/>
      <c r="AL139" s="111"/>
      <c r="AM139" s="111"/>
      <c r="AN139" s="111"/>
      <c r="AO139" s="111"/>
      <c r="AP139" s="111"/>
      <c r="AQ139" s="111"/>
      <c r="AR139" s="111"/>
      <c r="AS139" s="111"/>
      <c r="AT139" s="111"/>
      <c r="AU139" s="111"/>
      <c r="AV139" s="111"/>
      <c r="AW139" s="111"/>
      <c r="AX139" s="111"/>
      <c r="AY139" s="111"/>
      <c r="AZ139" s="111"/>
      <c r="BA139" s="111"/>
      <c r="BB139" s="111"/>
      <c r="BC139" s="111"/>
      <c r="BD139" s="111"/>
      <c r="BE139" s="111"/>
      <c r="BF139" s="111"/>
      <c r="BG139" s="111"/>
      <c r="BH139" s="111"/>
      <c r="BI139" s="111"/>
      <c r="BJ139" s="111"/>
      <c r="BK139" s="111"/>
      <c r="BL139" s="111"/>
      <c r="BM139" s="111"/>
      <c r="BN139" s="111"/>
      <c r="BO139" s="111"/>
      <c r="BP139" s="111"/>
      <c r="BQ139" s="111"/>
      <c r="BR139" s="111"/>
      <c r="BS139" s="111"/>
      <c r="BT139" s="111"/>
      <c r="BU139" s="111"/>
      <c r="BV139" s="111"/>
      <c r="BW139" s="111"/>
      <c r="BX139" s="111"/>
      <c r="BY139" s="111"/>
      <c r="BZ139" s="111"/>
      <c r="CA139" s="111"/>
      <c r="CB139" s="111"/>
      <c r="CC139" s="111"/>
      <c r="CD139" s="111"/>
      <c r="CE139" s="111"/>
      <c r="CF139" s="111"/>
      <c r="CG139" s="111"/>
      <c r="CH139" s="111"/>
      <c r="CI139" s="111"/>
      <c r="CJ139" s="111"/>
      <c r="CK139" s="111"/>
      <c r="CL139" s="111"/>
      <c r="CM139" s="111"/>
      <c r="CN139" s="111"/>
      <c r="CO139" s="111"/>
      <c r="CP139" s="111"/>
      <c r="CQ139" s="111"/>
      <c r="CR139" s="111"/>
      <c r="CS139" s="111"/>
      <c r="CT139" s="111"/>
      <c r="CU139" s="111"/>
      <c r="CV139" s="111"/>
      <c r="CW139" s="111"/>
      <c r="CX139" s="111"/>
      <c r="CY139" s="111"/>
      <c r="CZ139" s="111"/>
      <c r="DA139" s="111"/>
      <c r="DB139" s="111"/>
      <c r="DC139" s="111"/>
      <c r="DD139" s="111"/>
      <c r="DE139" s="111"/>
      <c r="DF139" s="111"/>
      <c r="DG139" s="111"/>
      <c r="DH139" s="111"/>
      <c r="DI139" s="111"/>
      <c r="DJ139" s="111"/>
      <c r="DK139" s="111"/>
      <c r="DL139" s="111"/>
      <c r="DM139" s="111"/>
    </row>
    <row r="140" spans="1:117" s="3" customFormat="1" ht="32.1" hidden="1" customHeight="1">
      <c r="A140" s="85" t="s">
        <v>262</v>
      </c>
      <c r="B140" s="52"/>
      <c r="C140" s="52"/>
      <c r="D140" s="53"/>
      <c r="E140" s="53"/>
      <c r="F140" s="53"/>
      <c r="G140" s="47">
        <v>0</v>
      </c>
      <c r="H140" s="62">
        <v>0</v>
      </c>
      <c r="I140" s="35">
        <f t="shared" si="2"/>
        <v>0</v>
      </c>
      <c r="J140" s="45">
        <v>0</v>
      </c>
      <c r="K140" s="45">
        <v>0</v>
      </c>
      <c r="L140" s="45">
        <v>0</v>
      </c>
      <c r="M140" s="38">
        <f t="array" ref="M140">SUM(ROUND(J140:L140,0))</f>
        <v>0</v>
      </c>
      <c r="N140" s="148"/>
      <c r="O140" s="148"/>
      <c r="P140" s="148"/>
      <c r="Q140" s="148"/>
      <c r="R140" s="111"/>
      <c r="S140" s="111"/>
      <c r="T140" s="111"/>
      <c r="U140" s="111"/>
      <c r="V140" s="111"/>
      <c r="W140" s="111"/>
      <c r="X140" s="111"/>
      <c r="Y140" s="111"/>
      <c r="Z140" s="111"/>
      <c r="AA140" s="111"/>
      <c r="AB140" s="111"/>
      <c r="AC140" s="111"/>
      <c r="AD140" s="111"/>
      <c r="AE140" s="111"/>
      <c r="AF140" s="111"/>
      <c r="AG140" s="111"/>
      <c r="AH140" s="111"/>
      <c r="AI140" s="111"/>
      <c r="AJ140" s="111"/>
      <c r="AK140" s="111"/>
      <c r="AL140" s="111"/>
      <c r="AM140" s="111"/>
      <c r="AN140" s="111"/>
      <c r="AO140" s="111"/>
      <c r="AP140" s="111"/>
      <c r="AQ140" s="111"/>
      <c r="AR140" s="111"/>
      <c r="AS140" s="111"/>
      <c r="AT140" s="111"/>
      <c r="AU140" s="111"/>
      <c r="AV140" s="111"/>
      <c r="AW140" s="111"/>
      <c r="AX140" s="111"/>
      <c r="AY140" s="111"/>
      <c r="AZ140" s="111"/>
      <c r="BA140" s="111"/>
      <c r="BB140" s="111"/>
      <c r="BC140" s="111"/>
      <c r="BD140" s="111"/>
      <c r="BE140" s="111"/>
      <c r="BF140" s="111"/>
      <c r="BG140" s="111"/>
      <c r="BH140" s="111"/>
      <c r="BI140" s="111"/>
      <c r="BJ140" s="111"/>
      <c r="BK140" s="111"/>
      <c r="BL140" s="111"/>
      <c r="BM140" s="111"/>
      <c r="BN140" s="111"/>
      <c r="BO140" s="111"/>
      <c r="BP140" s="111"/>
      <c r="BQ140" s="111"/>
      <c r="BR140" s="111"/>
      <c r="BS140" s="111"/>
      <c r="BT140" s="111"/>
      <c r="BU140" s="111"/>
      <c r="BV140" s="111"/>
      <c r="BW140" s="111"/>
      <c r="BX140" s="111"/>
      <c r="BY140" s="111"/>
      <c r="BZ140" s="111"/>
      <c r="CA140" s="111"/>
      <c r="CB140" s="111"/>
      <c r="CC140" s="111"/>
      <c r="CD140" s="111"/>
      <c r="CE140" s="111"/>
      <c r="CF140" s="111"/>
      <c r="CG140" s="111"/>
      <c r="CH140" s="111"/>
      <c r="CI140" s="111"/>
      <c r="CJ140" s="111"/>
      <c r="CK140" s="111"/>
      <c r="CL140" s="111"/>
      <c r="CM140" s="111"/>
      <c r="CN140" s="111"/>
      <c r="CO140" s="111"/>
      <c r="CP140" s="111"/>
      <c r="CQ140" s="111"/>
      <c r="CR140" s="111"/>
      <c r="CS140" s="111"/>
      <c r="CT140" s="111"/>
      <c r="CU140" s="111"/>
      <c r="CV140" s="111"/>
      <c r="CW140" s="111"/>
      <c r="CX140" s="111"/>
      <c r="CY140" s="111"/>
      <c r="CZ140" s="111"/>
      <c r="DA140" s="111"/>
      <c r="DB140" s="111"/>
      <c r="DC140" s="111"/>
      <c r="DD140" s="111"/>
      <c r="DE140" s="111"/>
      <c r="DF140" s="111"/>
      <c r="DG140" s="111"/>
      <c r="DH140" s="111"/>
      <c r="DI140" s="111"/>
      <c r="DJ140" s="111"/>
      <c r="DK140" s="111"/>
      <c r="DL140" s="111"/>
      <c r="DM140" s="111"/>
    </row>
    <row r="141" spans="1:117" s="3" customFormat="1" ht="32.1" hidden="1" customHeight="1">
      <c r="A141" s="85" t="s">
        <v>263</v>
      </c>
      <c r="B141" s="52"/>
      <c r="C141" s="52"/>
      <c r="D141" s="53"/>
      <c r="E141" s="53"/>
      <c r="F141" s="53"/>
      <c r="G141" s="47">
        <v>0</v>
      </c>
      <c r="H141" s="62">
        <v>0</v>
      </c>
      <c r="I141" s="35">
        <f t="shared" si="2"/>
        <v>0</v>
      </c>
      <c r="J141" s="45">
        <v>0</v>
      </c>
      <c r="K141" s="45">
        <v>0</v>
      </c>
      <c r="L141" s="45">
        <v>0</v>
      </c>
      <c r="M141" s="38">
        <f t="array" ref="M141">SUM(ROUND(J141:L141,0))</f>
        <v>0</v>
      </c>
      <c r="N141" s="148"/>
      <c r="O141" s="148"/>
      <c r="P141" s="148"/>
      <c r="Q141" s="148"/>
      <c r="R141" s="111"/>
      <c r="S141" s="111"/>
      <c r="T141" s="111"/>
      <c r="U141" s="111"/>
      <c r="V141" s="111"/>
      <c r="W141" s="111"/>
      <c r="X141" s="111"/>
      <c r="Y141" s="111"/>
      <c r="Z141" s="111"/>
      <c r="AA141" s="111"/>
      <c r="AB141" s="111"/>
      <c r="AC141" s="111"/>
      <c r="AD141" s="111"/>
      <c r="AE141" s="111"/>
      <c r="AF141" s="111"/>
      <c r="AG141" s="111"/>
      <c r="AH141" s="111"/>
      <c r="AI141" s="111"/>
      <c r="AJ141" s="111"/>
      <c r="AK141" s="111"/>
      <c r="AL141" s="111"/>
      <c r="AM141" s="111"/>
      <c r="AN141" s="111"/>
      <c r="AO141" s="111"/>
      <c r="AP141" s="111"/>
      <c r="AQ141" s="111"/>
      <c r="AR141" s="111"/>
      <c r="AS141" s="111"/>
      <c r="AT141" s="111"/>
      <c r="AU141" s="111"/>
      <c r="AV141" s="111"/>
      <c r="AW141" s="111"/>
      <c r="AX141" s="111"/>
      <c r="AY141" s="111"/>
      <c r="AZ141" s="111"/>
      <c r="BA141" s="111"/>
      <c r="BB141" s="111"/>
      <c r="BC141" s="111"/>
      <c r="BD141" s="111"/>
      <c r="BE141" s="111"/>
      <c r="BF141" s="111"/>
      <c r="BG141" s="111"/>
      <c r="BH141" s="111"/>
      <c r="BI141" s="111"/>
      <c r="BJ141" s="111"/>
      <c r="BK141" s="111"/>
      <c r="BL141" s="111"/>
      <c r="BM141" s="111"/>
      <c r="BN141" s="111"/>
      <c r="BO141" s="111"/>
      <c r="BP141" s="111"/>
      <c r="BQ141" s="111"/>
      <c r="BR141" s="111"/>
      <c r="BS141" s="111"/>
      <c r="BT141" s="111"/>
      <c r="BU141" s="111"/>
      <c r="BV141" s="111"/>
      <c r="BW141" s="111"/>
      <c r="BX141" s="111"/>
      <c r="BY141" s="111"/>
      <c r="BZ141" s="111"/>
      <c r="CA141" s="111"/>
      <c r="CB141" s="111"/>
      <c r="CC141" s="111"/>
      <c r="CD141" s="111"/>
      <c r="CE141" s="111"/>
      <c r="CF141" s="111"/>
      <c r="CG141" s="111"/>
      <c r="CH141" s="111"/>
      <c r="CI141" s="111"/>
      <c r="CJ141" s="111"/>
      <c r="CK141" s="111"/>
      <c r="CL141" s="111"/>
      <c r="CM141" s="111"/>
      <c r="CN141" s="111"/>
      <c r="CO141" s="111"/>
      <c r="CP141" s="111"/>
      <c r="CQ141" s="111"/>
      <c r="CR141" s="111"/>
      <c r="CS141" s="111"/>
      <c r="CT141" s="111"/>
      <c r="CU141" s="111"/>
      <c r="CV141" s="111"/>
      <c r="CW141" s="111"/>
      <c r="CX141" s="111"/>
      <c r="CY141" s="111"/>
      <c r="CZ141" s="111"/>
      <c r="DA141" s="111"/>
      <c r="DB141" s="111"/>
      <c r="DC141" s="111"/>
      <c r="DD141" s="111"/>
      <c r="DE141" s="111"/>
      <c r="DF141" s="111"/>
      <c r="DG141" s="111"/>
      <c r="DH141" s="111"/>
      <c r="DI141" s="111"/>
      <c r="DJ141" s="111"/>
      <c r="DK141" s="111"/>
      <c r="DL141" s="111"/>
      <c r="DM141" s="111"/>
    </row>
    <row r="142" spans="1:117" s="3" customFormat="1" ht="32.1" hidden="1" customHeight="1">
      <c r="A142" s="85" t="s">
        <v>264</v>
      </c>
      <c r="B142" s="52"/>
      <c r="C142" s="52"/>
      <c r="D142" s="53"/>
      <c r="E142" s="53"/>
      <c r="F142" s="53"/>
      <c r="G142" s="47">
        <v>0</v>
      </c>
      <c r="H142" s="62">
        <v>0</v>
      </c>
      <c r="I142" s="35">
        <f t="shared" si="2"/>
        <v>0</v>
      </c>
      <c r="J142" s="45">
        <v>0</v>
      </c>
      <c r="K142" s="45">
        <v>0</v>
      </c>
      <c r="L142" s="45">
        <v>0</v>
      </c>
      <c r="M142" s="38">
        <f t="array" ref="M142">SUM(ROUND(J142:L142,0))</f>
        <v>0</v>
      </c>
      <c r="N142" s="148"/>
      <c r="O142" s="148"/>
      <c r="P142" s="148"/>
      <c r="Q142" s="148"/>
      <c r="R142" s="111"/>
      <c r="S142" s="111"/>
      <c r="T142" s="111"/>
      <c r="U142" s="111"/>
      <c r="V142" s="111"/>
      <c r="W142" s="111"/>
      <c r="X142" s="111"/>
      <c r="Y142" s="111"/>
      <c r="Z142" s="111"/>
      <c r="AA142" s="111"/>
      <c r="AB142" s="111"/>
      <c r="AC142" s="111"/>
      <c r="AD142" s="111"/>
      <c r="AE142" s="111"/>
      <c r="AF142" s="111"/>
      <c r="AG142" s="111"/>
      <c r="AH142" s="111"/>
      <c r="AI142" s="111"/>
      <c r="AJ142" s="111"/>
      <c r="AK142" s="111"/>
      <c r="AL142" s="111"/>
      <c r="AM142" s="111"/>
      <c r="AN142" s="111"/>
      <c r="AO142" s="111"/>
      <c r="AP142" s="111"/>
      <c r="AQ142" s="111"/>
      <c r="AR142" s="111"/>
      <c r="AS142" s="111"/>
      <c r="AT142" s="111"/>
      <c r="AU142" s="111"/>
      <c r="AV142" s="111"/>
      <c r="AW142" s="111"/>
      <c r="AX142" s="111"/>
      <c r="AY142" s="111"/>
      <c r="AZ142" s="111"/>
      <c r="BA142" s="111"/>
      <c r="BB142" s="111"/>
      <c r="BC142" s="111"/>
      <c r="BD142" s="111"/>
      <c r="BE142" s="111"/>
      <c r="BF142" s="111"/>
      <c r="BG142" s="111"/>
      <c r="BH142" s="111"/>
      <c r="BI142" s="111"/>
      <c r="BJ142" s="111"/>
      <c r="BK142" s="111"/>
      <c r="BL142" s="111"/>
      <c r="BM142" s="111"/>
      <c r="BN142" s="111"/>
      <c r="BO142" s="111"/>
      <c r="BP142" s="111"/>
      <c r="BQ142" s="111"/>
      <c r="BR142" s="111"/>
      <c r="BS142" s="111"/>
      <c r="BT142" s="111"/>
      <c r="BU142" s="111"/>
      <c r="BV142" s="111"/>
      <c r="BW142" s="111"/>
      <c r="BX142" s="111"/>
      <c r="BY142" s="111"/>
      <c r="BZ142" s="111"/>
      <c r="CA142" s="111"/>
      <c r="CB142" s="111"/>
      <c r="CC142" s="111"/>
      <c r="CD142" s="111"/>
      <c r="CE142" s="111"/>
      <c r="CF142" s="111"/>
      <c r="CG142" s="111"/>
      <c r="CH142" s="111"/>
      <c r="CI142" s="111"/>
      <c r="CJ142" s="111"/>
      <c r="CK142" s="111"/>
      <c r="CL142" s="111"/>
      <c r="CM142" s="111"/>
      <c r="CN142" s="111"/>
      <c r="CO142" s="111"/>
      <c r="CP142" s="111"/>
      <c r="CQ142" s="111"/>
      <c r="CR142" s="111"/>
      <c r="CS142" s="111"/>
      <c r="CT142" s="111"/>
      <c r="CU142" s="111"/>
      <c r="CV142" s="111"/>
      <c r="CW142" s="111"/>
      <c r="CX142" s="111"/>
      <c r="CY142" s="111"/>
      <c r="CZ142" s="111"/>
      <c r="DA142" s="111"/>
      <c r="DB142" s="111"/>
      <c r="DC142" s="111"/>
      <c r="DD142" s="111"/>
      <c r="DE142" s="111"/>
      <c r="DF142" s="111"/>
      <c r="DG142" s="111"/>
      <c r="DH142" s="111"/>
      <c r="DI142" s="111"/>
      <c r="DJ142" s="111"/>
      <c r="DK142" s="111"/>
      <c r="DL142" s="111"/>
      <c r="DM142" s="111"/>
    </row>
    <row r="143" spans="1:117" s="3" customFormat="1" ht="32.1" hidden="1" customHeight="1">
      <c r="A143" s="85" t="s">
        <v>265</v>
      </c>
      <c r="B143" s="52"/>
      <c r="C143" s="52"/>
      <c r="D143" s="53"/>
      <c r="E143" s="53"/>
      <c r="F143" s="53"/>
      <c r="G143" s="47">
        <v>0</v>
      </c>
      <c r="H143" s="62">
        <v>0</v>
      </c>
      <c r="I143" s="35">
        <f t="shared" si="2"/>
        <v>0</v>
      </c>
      <c r="J143" s="45">
        <v>0</v>
      </c>
      <c r="K143" s="45">
        <v>0</v>
      </c>
      <c r="L143" s="45">
        <v>0</v>
      </c>
      <c r="M143" s="38">
        <f t="array" ref="M143">SUM(ROUND(J143:L143,0))</f>
        <v>0</v>
      </c>
      <c r="N143" s="148"/>
      <c r="O143" s="148"/>
      <c r="P143" s="148"/>
      <c r="Q143" s="148"/>
      <c r="R143" s="111"/>
      <c r="S143" s="111"/>
      <c r="T143" s="111"/>
      <c r="U143" s="111"/>
      <c r="V143" s="111"/>
      <c r="W143" s="111"/>
      <c r="X143" s="111"/>
      <c r="Y143" s="111"/>
      <c r="Z143" s="111"/>
      <c r="AA143" s="111"/>
      <c r="AB143" s="111"/>
      <c r="AC143" s="111"/>
      <c r="AD143" s="111"/>
      <c r="AE143" s="111"/>
      <c r="AF143" s="111"/>
      <c r="AG143" s="111"/>
      <c r="AH143" s="111"/>
      <c r="AI143" s="111"/>
      <c r="AJ143" s="111"/>
      <c r="AK143" s="111"/>
      <c r="AL143" s="111"/>
      <c r="AM143" s="111"/>
      <c r="AN143" s="111"/>
      <c r="AO143" s="111"/>
      <c r="AP143" s="111"/>
      <c r="AQ143" s="111"/>
      <c r="AR143" s="111"/>
      <c r="AS143" s="111"/>
      <c r="AT143" s="111"/>
      <c r="AU143" s="111"/>
      <c r="AV143" s="111"/>
      <c r="AW143" s="111"/>
      <c r="AX143" s="111"/>
      <c r="AY143" s="111"/>
      <c r="AZ143" s="111"/>
      <c r="BA143" s="111"/>
      <c r="BB143" s="111"/>
      <c r="BC143" s="111"/>
      <c r="BD143" s="111"/>
      <c r="BE143" s="111"/>
      <c r="BF143" s="111"/>
      <c r="BG143" s="111"/>
      <c r="BH143" s="111"/>
      <c r="BI143" s="111"/>
      <c r="BJ143" s="111"/>
      <c r="BK143" s="111"/>
      <c r="BL143" s="111"/>
      <c r="BM143" s="111"/>
      <c r="BN143" s="111"/>
      <c r="BO143" s="111"/>
      <c r="BP143" s="111"/>
      <c r="BQ143" s="111"/>
      <c r="BR143" s="111"/>
      <c r="BS143" s="111"/>
      <c r="BT143" s="111"/>
      <c r="BU143" s="111"/>
      <c r="BV143" s="111"/>
      <c r="BW143" s="111"/>
      <c r="BX143" s="111"/>
      <c r="BY143" s="111"/>
      <c r="BZ143" s="111"/>
      <c r="CA143" s="111"/>
      <c r="CB143" s="111"/>
      <c r="CC143" s="111"/>
      <c r="CD143" s="111"/>
      <c r="CE143" s="111"/>
      <c r="CF143" s="111"/>
      <c r="CG143" s="111"/>
      <c r="CH143" s="111"/>
      <c r="CI143" s="111"/>
      <c r="CJ143" s="111"/>
      <c r="CK143" s="111"/>
      <c r="CL143" s="111"/>
      <c r="CM143" s="111"/>
      <c r="CN143" s="111"/>
      <c r="CO143" s="111"/>
      <c r="CP143" s="111"/>
      <c r="CQ143" s="111"/>
      <c r="CR143" s="111"/>
      <c r="CS143" s="111"/>
      <c r="CT143" s="111"/>
      <c r="CU143" s="111"/>
      <c r="CV143" s="111"/>
      <c r="CW143" s="111"/>
      <c r="CX143" s="111"/>
      <c r="CY143" s="111"/>
      <c r="CZ143" s="111"/>
      <c r="DA143" s="111"/>
      <c r="DB143" s="111"/>
      <c r="DC143" s="111"/>
      <c r="DD143" s="111"/>
      <c r="DE143" s="111"/>
      <c r="DF143" s="111"/>
      <c r="DG143" s="111"/>
      <c r="DH143" s="111"/>
      <c r="DI143" s="111"/>
      <c r="DJ143" s="111"/>
      <c r="DK143" s="111"/>
      <c r="DL143" s="111"/>
      <c r="DM143" s="111"/>
    </row>
    <row r="144" spans="1:117" s="3" customFormat="1" ht="32.1" hidden="1" customHeight="1">
      <c r="A144" s="85" t="s">
        <v>266</v>
      </c>
      <c r="B144" s="52"/>
      <c r="C144" s="52"/>
      <c r="D144" s="53"/>
      <c r="E144" s="53"/>
      <c r="F144" s="53"/>
      <c r="G144" s="47">
        <v>0</v>
      </c>
      <c r="H144" s="62">
        <v>0</v>
      </c>
      <c r="I144" s="35">
        <f t="shared" si="2"/>
        <v>0</v>
      </c>
      <c r="J144" s="45">
        <v>0</v>
      </c>
      <c r="K144" s="45">
        <v>0</v>
      </c>
      <c r="L144" s="45">
        <v>0</v>
      </c>
      <c r="M144" s="38">
        <f t="array" ref="M144">SUM(ROUND(J144:L144,0))</f>
        <v>0</v>
      </c>
      <c r="N144" s="148"/>
      <c r="O144" s="148"/>
      <c r="P144" s="148"/>
      <c r="Q144" s="148"/>
      <c r="R144" s="111"/>
      <c r="S144" s="111"/>
      <c r="T144" s="111"/>
      <c r="U144" s="111"/>
      <c r="V144" s="111"/>
      <c r="W144" s="111"/>
      <c r="X144" s="111"/>
      <c r="Y144" s="111"/>
      <c r="Z144" s="111"/>
      <c r="AA144" s="111"/>
      <c r="AB144" s="111"/>
      <c r="AC144" s="111"/>
      <c r="AD144" s="111"/>
      <c r="AE144" s="111"/>
      <c r="AF144" s="111"/>
      <c r="AG144" s="111"/>
      <c r="AH144" s="111"/>
      <c r="AI144" s="111"/>
      <c r="AJ144" s="111"/>
      <c r="AK144" s="111"/>
      <c r="AL144" s="111"/>
      <c r="AM144" s="111"/>
      <c r="AN144" s="111"/>
      <c r="AO144" s="111"/>
      <c r="AP144" s="111"/>
      <c r="AQ144" s="111"/>
      <c r="AR144" s="111"/>
      <c r="AS144" s="111"/>
      <c r="AT144" s="111"/>
      <c r="AU144" s="111"/>
      <c r="AV144" s="111"/>
      <c r="AW144" s="111"/>
      <c r="AX144" s="111"/>
      <c r="AY144" s="111"/>
      <c r="AZ144" s="111"/>
      <c r="BA144" s="111"/>
      <c r="BB144" s="111"/>
      <c r="BC144" s="111"/>
      <c r="BD144" s="111"/>
      <c r="BE144" s="111"/>
      <c r="BF144" s="111"/>
      <c r="BG144" s="111"/>
      <c r="BH144" s="111"/>
      <c r="BI144" s="111"/>
      <c r="BJ144" s="111"/>
      <c r="BK144" s="111"/>
      <c r="BL144" s="111"/>
      <c r="BM144" s="111"/>
      <c r="BN144" s="111"/>
      <c r="BO144" s="111"/>
      <c r="BP144" s="111"/>
      <c r="BQ144" s="111"/>
      <c r="BR144" s="111"/>
      <c r="BS144" s="111"/>
      <c r="BT144" s="111"/>
      <c r="BU144" s="111"/>
      <c r="BV144" s="111"/>
      <c r="BW144" s="111"/>
      <c r="BX144" s="111"/>
      <c r="BY144" s="111"/>
      <c r="BZ144" s="111"/>
      <c r="CA144" s="111"/>
      <c r="CB144" s="111"/>
      <c r="CC144" s="111"/>
      <c r="CD144" s="111"/>
      <c r="CE144" s="111"/>
      <c r="CF144" s="111"/>
      <c r="CG144" s="111"/>
      <c r="CH144" s="111"/>
      <c r="CI144" s="111"/>
      <c r="CJ144" s="111"/>
      <c r="CK144" s="111"/>
      <c r="CL144" s="111"/>
      <c r="CM144" s="111"/>
      <c r="CN144" s="111"/>
      <c r="CO144" s="111"/>
      <c r="CP144" s="111"/>
      <c r="CQ144" s="111"/>
      <c r="CR144" s="111"/>
      <c r="CS144" s="111"/>
      <c r="CT144" s="111"/>
      <c r="CU144" s="111"/>
      <c r="CV144" s="111"/>
      <c r="CW144" s="111"/>
      <c r="CX144" s="111"/>
      <c r="CY144" s="111"/>
      <c r="CZ144" s="111"/>
      <c r="DA144" s="111"/>
      <c r="DB144" s="111"/>
      <c r="DC144" s="111"/>
      <c r="DD144" s="111"/>
      <c r="DE144" s="111"/>
      <c r="DF144" s="111"/>
      <c r="DG144" s="111"/>
      <c r="DH144" s="111"/>
      <c r="DI144" s="111"/>
      <c r="DJ144" s="111"/>
      <c r="DK144" s="111"/>
      <c r="DL144" s="111"/>
      <c r="DM144" s="111"/>
    </row>
    <row r="145" spans="1:117" s="3" customFormat="1" ht="32.1" hidden="1" customHeight="1">
      <c r="A145" s="85" t="s">
        <v>267</v>
      </c>
      <c r="B145" s="52"/>
      <c r="C145" s="52"/>
      <c r="D145" s="53"/>
      <c r="E145" s="53"/>
      <c r="F145" s="53"/>
      <c r="G145" s="47">
        <v>0</v>
      </c>
      <c r="H145" s="62">
        <v>0</v>
      </c>
      <c r="I145" s="35">
        <f t="shared" si="2"/>
        <v>0</v>
      </c>
      <c r="J145" s="45">
        <v>0</v>
      </c>
      <c r="K145" s="45">
        <v>0</v>
      </c>
      <c r="L145" s="45">
        <v>0</v>
      </c>
      <c r="M145" s="38">
        <f t="array" ref="M145">SUM(ROUND(J145:L145,0))</f>
        <v>0</v>
      </c>
      <c r="N145" s="148"/>
      <c r="O145" s="148"/>
      <c r="P145" s="148"/>
      <c r="Q145" s="148"/>
      <c r="R145" s="111"/>
      <c r="S145" s="111"/>
      <c r="T145" s="111"/>
      <c r="U145" s="111"/>
      <c r="V145" s="111"/>
      <c r="W145" s="111"/>
      <c r="X145" s="111"/>
      <c r="Y145" s="111"/>
      <c r="Z145" s="111"/>
      <c r="AA145" s="111"/>
      <c r="AB145" s="111"/>
      <c r="AC145" s="111"/>
      <c r="AD145" s="111"/>
      <c r="AE145" s="111"/>
      <c r="AF145" s="111"/>
      <c r="AG145" s="111"/>
      <c r="AH145" s="111"/>
      <c r="AI145" s="111"/>
      <c r="AJ145" s="111"/>
      <c r="AK145" s="111"/>
      <c r="AL145" s="111"/>
      <c r="AM145" s="111"/>
      <c r="AN145" s="111"/>
      <c r="AO145" s="111"/>
      <c r="AP145" s="111"/>
      <c r="AQ145" s="111"/>
      <c r="AR145" s="111"/>
      <c r="AS145" s="111"/>
      <c r="AT145" s="111"/>
      <c r="AU145" s="111"/>
      <c r="AV145" s="111"/>
      <c r="AW145" s="111"/>
      <c r="AX145" s="111"/>
      <c r="AY145" s="111"/>
      <c r="AZ145" s="111"/>
      <c r="BA145" s="111"/>
      <c r="BB145" s="111"/>
      <c r="BC145" s="111"/>
      <c r="BD145" s="111"/>
      <c r="BE145" s="111"/>
      <c r="BF145" s="111"/>
      <c r="BG145" s="111"/>
      <c r="BH145" s="111"/>
      <c r="BI145" s="111"/>
      <c r="BJ145" s="111"/>
      <c r="BK145" s="111"/>
      <c r="BL145" s="111"/>
      <c r="BM145" s="111"/>
      <c r="BN145" s="111"/>
      <c r="BO145" s="111"/>
      <c r="BP145" s="111"/>
      <c r="BQ145" s="111"/>
      <c r="BR145" s="111"/>
      <c r="BS145" s="111"/>
      <c r="BT145" s="111"/>
      <c r="BU145" s="111"/>
      <c r="BV145" s="111"/>
      <c r="BW145" s="111"/>
      <c r="BX145" s="111"/>
      <c r="BY145" s="111"/>
      <c r="BZ145" s="111"/>
      <c r="CA145" s="111"/>
      <c r="CB145" s="111"/>
      <c r="CC145" s="111"/>
      <c r="CD145" s="111"/>
      <c r="CE145" s="111"/>
      <c r="CF145" s="111"/>
      <c r="CG145" s="111"/>
      <c r="CH145" s="111"/>
      <c r="CI145" s="111"/>
      <c r="CJ145" s="111"/>
      <c r="CK145" s="111"/>
      <c r="CL145" s="111"/>
      <c r="CM145" s="111"/>
      <c r="CN145" s="111"/>
      <c r="CO145" s="111"/>
      <c r="CP145" s="111"/>
      <c r="CQ145" s="111"/>
      <c r="CR145" s="111"/>
      <c r="CS145" s="111"/>
      <c r="CT145" s="111"/>
      <c r="CU145" s="111"/>
      <c r="CV145" s="111"/>
      <c r="CW145" s="111"/>
      <c r="CX145" s="111"/>
      <c r="CY145" s="111"/>
      <c r="CZ145" s="111"/>
      <c r="DA145" s="111"/>
      <c r="DB145" s="111"/>
      <c r="DC145" s="111"/>
      <c r="DD145" s="111"/>
      <c r="DE145" s="111"/>
      <c r="DF145" s="111"/>
      <c r="DG145" s="111"/>
      <c r="DH145" s="111"/>
      <c r="DI145" s="111"/>
      <c r="DJ145" s="111"/>
      <c r="DK145" s="111"/>
      <c r="DL145" s="111"/>
      <c r="DM145" s="111"/>
    </row>
    <row r="146" spans="1:117" s="3" customFormat="1" ht="32.1" hidden="1" customHeight="1">
      <c r="A146" s="85" t="s">
        <v>268</v>
      </c>
      <c r="B146" s="52"/>
      <c r="C146" s="52"/>
      <c r="D146" s="53"/>
      <c r="E146" s="53"/>
      <c r="F146" s="53"/>
      <c r="G146" s="47">
        <v>0</v>
      </c>
      <c r="H146" s="62">
        <v>0</v>
      </c>
      <c r="I146" s="35">
        <f t="shared" si="2"/>
        <v>0</v>
      </c>
      <c r="J146" s="45">
        <v>0</v>
      </c>
      <c r="K146" s="45">
        <v>0</v>
      </c>
      <c r="L146" s="45">
        <v>0</v>
      </c>
      <c r="M146" s="38">
        <f t="array" ref="M146">SUM(ROUND(J146:L146,0))</f>
        <v>0</v>
      </c>
      <c r="N146" s="148"/>
      <c r="O146" s="148"/>
      <c r="P146" s="148"/>
      <c r="Q146" s="148"/>
      <c r="R146" s="111"/>
      <c r="S146" s="111"/>
      <c r="T146" s="111"/>
      <c r="U146" s="111"/>
      <c r="V146" s="111"/>
      <c r="W146" s="111"/>
      <c r="X146" s="111"/>
      <c r="Y146" s="111"/>
      <c r="Z146" s="111"/>
      <c r="AA146" s="111"/>
      <c r="AB146" s="111"/>
      <c r="AC146" s="111"/>
      <c r="AD146" s="111"/>
      <c r="AE146" s="111"/>
      <c r="AF146" s="111"/>
      <c r="AG146" s="111"/>
      <c r="AH146" s="111"/>
      <c r="AI146" s="111"/>
      <c r="AJ146" s="111"/>
      <c r="AK146" s="111"/>
      <c r="AL146" s="111"/>
      <c r="AM146" s="111"/>
      <c r="AN146" s="111"/>
      <c r="AO146" s="111"/>
      <c r="AP146" s="111"/>
      <c r="AQ146" s="111"/>
      <c r="AR146" s="111"/>
      <c r="AS146" s="111"/>
      <c r="AT146" s="111"/>
      <c r="AU146" s="111"/>
      <c r="AV146" s="111"/>
      <c r="AW146" s="111"/>
      <c r="AX146" s="111"/>
      <c r="AY146" s="111"/>
      <c r="AZ146" s="111"/>
      <c r="BA146" s="111"/>
      <c r="BB146" s="111"/>
      <c r="BC146" s="111"/>
      <c r="BD146" s="111"/>
      <c r="BE146" s="111"/>
      <c r="BF146" s="111"/>
      <c r="BG146" s="111"/>
      <c r="BH146" s="111"/>
      <c r="BI146" s="111"/>
      <c r="BJ146" s="111"/>
      <c r="BK146" s="111"/>
      <c r="BL146" s="111"/>
      <c r="BM146" s="111"/>
      <c r="BN146" s="111"/>
      <c r="BO146" s="111"/>
      <c r="BP146" s="111"/>
      <c r="BQ146" s="111"/>
      <c r="BR146" s="111"/>
      <c r="BS146" s="111"/>
      <c r="BT146" s="111"/>
      <c r="BU146" s="111"/>
      <c r="BV146" s="111"/>
      <c r="BW146" s="111"/>
      <c r="BX146" s="111"/>
      <c r="BY146" s="111"/>
      <c r="BZ146" s="111"/>
      <c r="CA146" s="111"/>
      <c r="CB146" s="111"/>
      <c r="CC146" s="111"/>
      <c r="CD146" s="111"/>
      <c r="CE146" s="111"/>
      <c r="CF146" s="111"/>
      <c r="CG146" s="111"/>
      <c r="CH146" s="111"/>
      <c r="CI146" s="111"/>
      <c r="CJ146" s="111"/>
      <c r="CK146" s="111"/>
      <c r="CL146" s="111"/>
      <c r="CM146" s="111"/>
      <c r="CN146" s="111"/>
      <c r="CO146" s="111"/>
      <c r="CP146" s="111"/>
      <c r="CQ146" s="111"/>
      <c r="CR146" s="111"/>
      <c r="CS146" s="111"/>
      <c r="CT146" s="111"/>
      <c r="CU146" s="111"/>
      <c r="CV146" s="111"/>
      <c r="CW146" s="111"/>
      <c r="CX146" s="111"/>
      <c r="CY146" s="111"/>
      <c r="CZ146" s="111"/>
      <c r="DA146" s="111"/>
      <c r="DB146" s="111"/>
      <c r="DC146" s="111"/>
      <c r="DD146" s="111"/>
      <c r="DE146" s="111"/>
      <c r="DF146" s="111"/>
      <c r="DG146" s="111"/>
      <c r="DH146" s="111"/>
      <c r="DI146" s="111"/>
      <c r="DJ146" s="111"/>
      <c r="DK146" s="111"/>
      <c r="DL146" s="111"/>
      <c r="DM146" s="111"/>
    </row>
    <row r="147" spans="1:117" s="3" customFormat="1" ht="32.1" hidden="1" customHeight="1">
      <c r="A147" s="85" t="s">
        <v>269</v>
      </c>
      <c r="B147" s="52"/>
      <c r="C147" s="52"/>
      <c r="D147" s="53"/>
      <c r="E147" s="53"/>
      <c r="F147" s="53"/>
      <c r="G147" s="47">
        <v>0</v>
      </c>
      <c r="H147" s="62">
        <v>0</v>
      </c>
      <c r="I147" s="35">
        <f t="shared" si="2"/>
        <v>0</v>
      </c>
      <c r="J147" s="45">
        <v>0</v>
      </c>
      <c r="K147" s="45">
        <v>0</v>
      </c>
      <c r="L147" s="45">
        <v>0</v>
      </c>
      <c r="M147" s="38">
        <f t="array" ref="M147">SUM(ROUND(J147:L147,0))</f>
        <v>0</v>
      </c>
      <c r="N147" s="148"/>
      <c r="O147" s="148"/>
      <c r="P147" s="148"/>
      <c r="Q147" s="148"/>
      <c r="R147" s="111"/>
      <c r="S147" s="111"/>
      <c r="T147" s="111"/>
      <c r="U147" s="111"/>
      <c r="V147" s="111"/>
      <c r="W147" s="111"/>
      <c r="X147" s="111"/>
      <c r="Y147" s="111"/>
      <c r="Z147" s="111"/>
      <c r="AA147" s="111"/>
      <c r="AB147" s="111"/>
      <c r="AC147" s="111"/>
      <c r="AD147" s="111"/>
      <c r="AE147" s="111"/>
      <c r="AF147" s="111"/>
      <c r="AG147" s="111"/>
      <c r="AH147" s="111"/>
      <c r="AI147" s="111"/>
      <c r="AJ147" s="111"/>
      <c r="AK147" s="111"/>
      <c r="AL147" s="111"/>
      <c r="AM147" s="111"/>
      <c r="AN147" s="111"/>
      <c r="AO147" s="111"/>
      <c r="AP147" s="111"/>
      <c r="AQ147" s="111"/>
      <c r="AR147" s="111"/>
      <c r="AS147" s="111"/>
      <c r="AT147" s="111"/>
      <c r="AU147" s="111"/>
      <c r="AV147" s="111"/>
      <c r="AW147" s="111"/>
      <c r="AX147" s="111"/>
      <c r="AY147" s="111"/>
      <c r="AZ147" s="111"/>
      <c r="BA147" s="111"/>
      <c r="BB147" s="111"/>
      <c r="BC147" s="111"/>
      <c r="BD147" s="111"/>
      <c r="BE147" s="111"/>
      <c r="BF147" s="111"/>
      <c r="BG147" s="111"/>
      <c r="BH147" s="111"/>
      <c r="BI147" s="111"/>
      <c r="BJ147" s="111"/>
      <c r="BK147" s="111"/>
      <c r="BL147" s="111"/>
      <c r="BM147" s="111"/>
      <c r="BN147" s="111"/>
      <c r="BO147" s="111"/>
      <c r="BP147" s="111"/>
      <c r="BQ147" s="111"/>
      <c r="BR147" s="111"/>
      <c r="BS147" s="111"/>
      <c r="BT147" s="111"/>
      <c r="BU147" s="111"/>
      <c r="BV147" s="111"/>
      <c r="BW147" s="111"/>
      <c r="BX147" s="111"/>
      <c r="BY147" s="111"/>
      <c r="BZ147" s="111"/>
      <c r="CA147" s="111"/>
      <c r="CB147" s="111"/>
      <c r="CC147" s="111"/>
      <c r="CD147" s="111"/>
      <c r="CE147" s="111"/>
      <c r="CF147" s="111"/>
      <c r="CG147" s="111"/>
      <c r="CH147" s="111"/>
      <c r="CI147" s="111"/>
      <c r="CJ147" s="111"/>
      <c r="CK147" s="111"/>
      <c r="CL147" s="111"/>
      <c r="CM147" s="111"/>
      <c r="CN147" s="111"/>
      <c r="CO147" s="111"/>
      <c r="CP147" s="111"/>
      <c r="CQ147" s="111"/>
      <c r="CR147" s="111"/>
      <c r="CS147" s="111"/>
      <c r="CT147" s="111"/>
      <c r="CU147" s="111"/>
      <c r="CV147" s="111"/>
      <c r="CW147" s="111"/>
      <c r="CX147" s="111"/>
      <c r="CY147" s="111"/>
      <c r="CZ147" s="111"/>
      <c r="DA147" s="111"/>
      <c r="DB147" s="111"/>
      <c r="DC147" s="111"/>
      <c r="DD147" s="111"/>
      <c r="DE147" s="111"/>
      <c r="DF147" s="111"/>
      <c r="DG147" s="111"/>
      <c r="DH147" s="111"/>
      <c r="DI147" s="111"/>
      <c r="DJ147" s="111"/>
      <c r="DK147" s="111"/>
      <c r="DL147" s="111"/>
      <c r="DM147" s="111"/>
    </row>
    <row r="148" spans="1:117" s="3" customFormat="1" ht="32.1" hidden="1" customHeight="1">
      <c r="A148" s="85" t="s">
        <v>270</v>
      </c>
      <c r="B148" s="52"/>
      <c r="C148" s="52"/>
      <c r="D148" s="53"/>
      <c r="E148" s="53"/>
      <c r="F148" s="53"/>
      <c r="G148" s="47">
        <v>0</v>
      </c>
      <c r="H148" s="62">
        <v>0</v>
      </c>
      <c r="I148" s="35">
        <f t="shared" si="2"/>
        <v>0</v>
      </c>
      <c r="J148" s="45">
        <v>0</v>
      </c>
      <c r="K148" s="45">
        <v>0</v>
      </c>
      <c r="L148" s="45">
        <v>0</v>
      </c>
      <c r="M148" s="38">
        <f t="array" ref="M148">SUM(ROUND(J148:L148,0))</f>
        <v>0</v>
      </c>
      <c r="N148" s="148"/>
      <c r="O148" s="148"/>
      <c r="P148" s="148"/>
      <c r="Q148" s="148"/>
      <c r="R148" s="111"/>
      <c r="S148" s="111"/>
      <c r="T148" s="111"/>
      <c r="U148" s="111"/>
      <c r="V148" s="111"/>
      <c r="W148" s="111"/>
      <c r="X148" s="111"/>
      <c r="Y148" s="111"/>
      <c r="Z148" s="111"/>
      <c r="AA148" s="111"/>
      <c r="AB148" s="111"/>
      <c r="AC148" s="111"/>
      <c r="AD148" s="111"/>
      <c r="AE148" s="111"/>
      <c r="AF148" s="111"/>
      <c r="AG148" s="111"/>
      <c r="AH148" s="111"/>
      <c r="AI148" s="111"/>
      <c r="AJ148" s="111"/>
      <c r="AK148" s="111"/>
      <c r="AL148" s="111"/>
      <c r="AM148" s="111"/>
      <c r="AN148" s="111"/>
      <c r="AO148" s="111"/>
      <c r="AP148" s="111"/>
      <c r="AQ148" s="111"/>
      <c r="AR148" s="111"/>
      <c r="AS148" s="111"/>
      <c r="AT148" s="111"/>
      <c r="AU148" s="111"/>
      <c r="AV148" s="111"/>
      <c r="AW148" s="111"/>
      <c r="AX148" s="111"/>
      <c r="AY148" s="111"/>
      <c r="AZ148" s="111"/>
      <c r="BA148" s="111"/>
      <c r="BB148" s="111"/>
      <c r="BC148" s="111"/>
      <c r="BD148" s="111"/>
      <c r="BE148" s="111"/>
      <c r="BF148" s="111"/>
      <c r="BG148" s="111"/>
      <c r="BH148" s="111"/>
      <c r="BI148" s="111"/>
      <c r="BJ148" s="111"/>
      <c r="BK148" s="111"/>
      <c r="BL148" s="111"/>
      <c r="BM148" s="111"/>
      <c r="BN148" s="111"/>
      <c r="BO148" s="111"/>
      <c r="BP148" s="111"/>
      <c r="BQ148" s="111"/>
      <c r="BR148" s="111"/>
      <c r="BS148" s="111"/>
      <c r="BT148" s="111"/>
      <c r="BU148" s="111"/>
      <c r="BV148" s="111"/>
      <c r="BW148" s="111"/>
      <c r="BX148" s="111"/>
      <c r="BY148" s="111"/>
      <c r="BZ148" s="111"/>
      <c r="CA148" s="111"/>
      <c r="CB148" s="111"/>
      <c r="CC148" s="111"/>
      <c r="CD148" s="111"/>
      <c r="CE148" s="111"/>
      <c r="CF148" s="111"/>
      <c r="CG148" s="111"/>
      <c r="CH148" s="111"/>
      <c r="CI148" s="111"/>
      <c r="CJ148" s="111"/>
      <c r="CK148" s="111"/>
      <c r="CL148" s="111"/>
      <c r="CM148" s="111"/>
      <c r="CN148" s="111"/>
      <c r="CO148" s="111"/>
      <c r="CP148" s="111"/>
      <c r="CQ148" s="111"/>
      <c r="CR148" s="111"/>
      <c r="CS148" s="111"/>
      <c r="CT148" s="111"/>
      <c r="CU148" s="111"/>
      <c r="CV148" s="111"/>
      <c r="CW148" s="111"/>
      <c r="CX148" s="111"/>
      <c r="CY148" s="111"/>
      <c r="CZ148" s="111"/>
      <c r="DA148" s="111"/>
      <c r="DB148" s="111"/>
      <c r="DC148" s="111"/>
      <c r="DD148" s="111"/>
      <c r="DE148" s="111"/>
      <c r="DF148" s="111"/>
      <c r="DG148" s="111"/>
      <c r="DH148" s="111"/>
      <c r="DI148" s="111"/>
      <c r="DJ148" s="111"/>
      <c r="DK148" s="111"/>
      <c r="DL148" s="111"/>
      <c r="DM148" s="111"/>
    </row>
    <row r="149" spans="1:117" s="3" customFormat="1" ht="32.1" hidden="1" customHeight="1">
      <c r="A149" s="85" t="s">
        <v>271</v>
      </c>
      <c r="B149" s="52"/>
      <c r="C149" s="52"/>
      <c r="D149" s="53"/>
      <c r="E149" s="53"/>
      <c r="F149" s="53"/>
      <c r="G149" s="47">
        <v>0</v>
      </c>
      <c r="H149" s="62">
        <v>0</v>
      </c>
      <c r="I149" s="35">
        <f t="shared" si="2"/>
        <v>0</v>
      </c>
      <c r="J149" s="45">
        <v>0</v>
      </c>
      <c r="K149" s="45">
        <v>0</v>
      </c>
      <c r="L149" s="45">
        <v>0</v>
      </c>
      <c r="M149" s="38">
        <f t="array" ref="M149">SUM(ROUND(J149:L149,0))</f>
        <v>0</v>
      </c>
      <c r="N149" s="148"/>
      <c r="O149" s="148"/>
      <c r="P149" s="148"/>
      <c r="Q149" s="148"/>
      <c r="R149" s="111"/>
      <c r="S149" s="111"/>
      <c r="T149" s="111"/>
      <c r="U149" s="111"/>
      <c r="V149" s="111"/>
      <c r="W149" s="111"/>
      <c r="X149" s="111"/>
      <c r="Y149" s="111"/>
      <c r="Z149" s="111"/>
      <c r="AA149" s="111"/>
      <c r="AB149" s="111"/>
      <c r="AC149" s="111"/>
      <c r="AD149" s="111"/>
      <c r="AE149" s="111"/>
      <c r="AF149" s="111"/>
      <c r="AG149" s="111"/>
      <c r="AH149" s="111"/>
      <c r="AI149" s="111"/>
      <c r="AJ149" s="111"/>
      <c r="AK149" s="111"/>
      <c r="AL149" s="111"/>
      <c r="AM149" s="111"/>
      <c r="AN149" s="111"/>
      <c r="AO149" s="111"/>
      <c r="AP149" s="111"/>
      <c r="AQ149" s="111"/>
      <c r="AR149" s="111"/>
      <c r="AS149" s="111"/>
      <c r="AT149" s="111"/>
      <c r="AU149" s="111"/>
      <c r="AV149" s="111"/>
      <c r="AW149" s="111"/>
      <c r="AX149" s="111"/>
      <c r="AY149" s="111"/>
      <c r="AZ149" s="111"/>
      <c r="BA149" s="111"/>
      <c r="BB149" s="111"/>
      <c r="BC149" s="111"/>
      <c r="BD149" s="111"/>
      <c r="BE149" s="111"/>
      <c r="BF149" s="111"/>
      <c r="BG149" s="111"/>
      <c r="BH149" s="111"/>
      <c r="BI149" s="111"/>
      <c r="BJ149" s="111"/>
      <c r="BK149" s="111"/>
      <c r="BL149" s="111"/>
      <c r="BM149" s="111"/>
      <c r="BN149" s="111"/>
      <c r="BO149" s="111"/>
      <c r="BP149" s="111"/>
      <c r="BQ149" s="111"/>
      <c r="BR149" s="111"/>
      <c r="BS149" s="111"/>
      <c r="BT149" s="111"/>
      <c r="BU149" s="111"/>
      <c r="BV149" s="111"/>
      <c r="BW149" s="111"/>
      <c r="BX149" s="111"/>
      <c r="BY149" s="111"/>
      <c r="BZ149" s="111"/>
      <c r="CA149" s="111"/>
      <c r="CB149" s="111"/>
      <c r="CC149" s="111"/>
      <c r="CD149" s="111"/>
      <c r="CE149" s="111"/>
      <c r="CF149" s="111"/>
      <c r="CG149" s="111"/>
      <c r="CH149" s="111"/>
      <c r="CI149" s="111"/>
      <c r="CJ149" s="111"/>
      <c r="CK149" s="111"/>
      <c r="CL149" s="111"/>
      <c r="CM149" s="111"/>
      <c r="CN149" s="111"/>
      <c r="CO149" s="111"/>
      <c r="CP149" s="111"/>
      <c r="CQ149" s="111"/>
      <c r="CR149" s="111"/>
      <c r="CS149" s="111"/>
      <c r="CT149" s="111"/>
      <c r="CU149" s="111"/>
      <c r="CV149" s="111"/>
      <c r="CW149" s="111"/>
      <c r="CX149" s="111"/>
      <c r="CY149" s="111"/>
      <c r="CZ149" s="111"/>
      <c r="DA149" s="111"/>
      <c r="DB149" s="111"/>
      <c r="DC149" s="111"/>
      <c r="DD149" s="111"/>
      <c r="DE149" s="111"/>
      <c r="DF149" s="111"/>
      <c r="DG149" s="111"/>
      <c r="DH149" s="111"/>
      <c r="DI149" s="111"/>
      <c r="DJ149" s="111"/>
      <c r="DK149" s="111"/>
      <c r="DL149" s="111"/>
      <c r="DM149" s="111"/>
    </row>
    <row r="150" spans="1:117" s="3" customFormat="1" ht="32.1" hidden="1" customHeight="1">
      <c r="A150" s="85" t="s">
        <v>272</v>
      </c>
      <c r="B150" s="52"/>
      <c r="C150" s="52"/>
      <c r="D150" s="53"/>
      <c r="E150" s="53"/>
      <c r="F150" s="53"/>
      <c r="G150" s="47">
        <v>0</v>
      </c>
      <c r="H150" s="62">
        <v>0</v>
      </c>
      <c r="I150" s="35">
        <f t="shared" si="2"/>
        <v>0</v>
      </c>
      <c r="J150" s="45">
        <v>0</v>
      </c>
      <c r="K150" s="45">
        <v>0</v>
      </c>
      <c r="L150" s="45">
        <v>0</v>
      </c>
      <c r="M150" s="38">
        <f t="array" ref="M150">SUM(ROUND(J150:L150,0))</f>
        <v>0</v>
      </c>
      <c r="N150" s="148"/>
      <c r="O150" s="148"/>
      <c r="P150" s="148"/>
      <c r="Q150" s="148"/>
      <c r="R150" s="111"/>
      <c r="S150" s="111"/>
      <c r="T150" s="111"/>
      <c r="U150" s="111"/>
      <c r="V150" s="111"/>
      <c r="W150" s="111"/>
      <c r="X150" s="111"/>
      <c r="Y150" s="111"/>
      <c r="Z150" s="111"/>
      <c r="AA150" s="111"/>
      <c r="AB150" s="111"/>
      <c r="AC150" s="111"/>
      <c r="AD150" s="111"/>
      <c r="AE150" s="111"/>
      <c r="AF150" s="111"/>
      <c r="AG150" s="111"/>
      <c r="AH150" s="111"/>
      <c r="AI150" s="111"/>
      <c r="AJ150" s="111"/>
      <c r="AK150" s="111"/>
      <c r="AL150" s="111"/>
      <c r="AM150" s="111"/>
      <c r="AN150" s="111"/>
      <c r="AO150" s="111"/>
      <c r="AP150" s="111"/>
      <c r="AQ150" s="111"/>
      <c r="AR150" s="111"/>
      <c r="AS150" s="111"/>
      <c r="AT150" s="111"/>
      <c r="AU150" s="111"/>
      <c r="AV150" s="111"/>
      <c r="AW150" s="111"/>
      <c r="AX150" s="111"/>
      <c r="AY150" s="111"/>
      <c r="AZ150" s="111"/>
      <c r="BA150" s="111"/>
      <c r="BB150" s="111"/>
      <c r="BC150" s="111"/>
      <c r="BD150" s="111"/>
      <c r="BE150" s="111"/>
      <c r="BF150" s="111"/>
      <c r="BG150" s="111"/>
      <c r="BH150" s="111"/>
      <c r="BI150" s="111"/>
      <c r="BJ150" s="111"/>
      <c r="BK150" s="111"/>
      <c r="BL150" s="111"/>
      <c r="BM150" s="111"/>
      <c r="BN150" s="111"/>
      <c r="BO150" s="111"/>
      <c r="BP150" s="111"/>
      <c r="BQ150" s="111"/>
      <c r="BR150" s="111"/>
      <c r="BS150" s="111"/>
      <c r="BT150" s="111"/>
      <c r="BU150" s="111"/>
      <c r="BV150" s="111"/>
      <c r="BW150" s="111"/>
      <c r="BX150" s="111"/>
      <c r="BY150" s="111"/>
      <c r="BZ150" s="111"/>
      <c r="CA150" s="111"/>
      <c r="CB150" s="111"/>
      <c r="CC150" s="111"/>
      <c r="CD150" s="111"/>
      <c r="CE150" s="111"/>
      <c r="CF150" s="111"/>
      <c r="CG150" s="111"/>
      <c r="CH150" s="111"/>
      <c r="CI150" s="111"/>
      <c r="CJ150" s="111"/>
      <c r="CK150" s="111"/>
      <c r="CL150" s="111"/>
      <c r="CM150" s="111"/>
      <c r="CN150" s="111"/>
      <c r="CO150" s="111"/>
      <c r="CP150" s="111"/>
      <c r="CQ150" s="111"/>
      <c r="CR150" s="111"/>
      <c r="CS150" s="111"/>
      <c r="CT150" s="111"/>
      <c r="CU150" s="111"/>
      <c r="CV150" s="111"/>
      <c r="CW150" s="111"/>
      <c r="CX150" s="111"/>
      <c r="CY150" s="111"/>
      <c r="CZ150" s="111"/>
      <c r="DA150" s="111"/>
      <c r="DB150" s="111"/>
      <c r="DC150" s="111"/>
      <c r="DD150" s="111"/>
      <c r="DE150" s="111"/>
      <c r="DF150" s="111"/>
      <c r="DG150" s="111"/>
      <c r="DH150" s="111"/>
      <c r="DI150" s="111"/>
      <c r="DJ150" s="111"/>
      <c r="DK150" s="111"/>
      <c r="DL150" s="111"/>
      <c r="DM150" s="111"/>
    </row>
    <row r="151" spans="1:117" s="3" customFormat="1" ht="32.1" hidden="1" customHeight="1">
      <c r="A151" s="85" t="s">
        <v>273</v>
      </c>
      <c r="B151" s="52"/>
      <c r="C151" s="52"/>
      <c r="D151" s="53"/>
      <c r="E151" s="53"/>
      <c r="F151" s="53"/>
      <c r="G151" s="47">
        <v>0</v>
      </c>
      <c r="H151" s="62">
        <v>0</v>
      </c>
      <c r="I151" s="35">
        <f t="shared" si="2"/>
        <v>0</v>
      </c>
      <c r="J151" s="45">
        <v>0</v>
      </c>
      <c r="K151" s="45">
        <v>0</v>
      </c>
      <c r="L151" s="45">
        <v>0</v>
      </c>
      <c r="M151" s="38">
        <f t="array" ref="M151">SUM(ROUND(J151:L151,0))</f>
        <v>0</v>
      </c>
      <c r="N151" s="148"/>
      <c r="O151" s="148"/>
      <c r="P151" s="148"/>
      <c r="Q151" s="148"/>
      <c r="R151" s="111"/>
      <c r="S151" s="111"/>
      <c r="T151" s="111"/>
      <c r="U151" s="111"/>
      <c r="V151" s="111"/>
      <c r="W151" s="111"/>
      <c r="X151" s="111"/>
      <c r="Y151" s="111"/>
      <c r="Z151" s="111"/>
      <c r="AA151" s="111"/>
      <c r="AB151" s="111"/>
      <c r="AC151" s="111"/>
      <c r="AD151" s="111"/>
      <c r="AE151" s="111"/>
      <c r="AF151" s="111"/>
      <c r="AG151" s="111"/>
      <c r="AH151" s="111"/>
      <c r="AI151" s="111"/>
      <c r="AJ151" s="111"/>
      <c r="AK151" s="111"/>
      <c r="AL151" s="111"/>
      <c r="AM151" s="111"/>
      <c r="AN151" s="111"/>
      <c r="AO151" s="111"/>
      <c r="AP151" s="111"/>
      <c r="AQ151" s="111"/>
      <c r="AR151" s="111"/>
      <c r="AS151" s="111"/>
      <c r="AT151" s="111"/>
      <c r="AU151" s="111"/>
      <c r="AV151" s="111"/>
      <c r="AW151" s="111"/>
      <c r="AX151" s="111"/>
      <c r="AY151" s="111"/>
      <c r="AZ151" s="111"/>
      <c r="BA151" s="111"/>
      <c r="BB151" s="111"/>
      <c r="BC151" s="111"/>
      <c r="BD151" s="111"/>
      <c r="BE151" s="111"/>
      <c r="BF151" s="111"/>
      <c r="BG151" s="111"/>
      <c r="BH151" s="111"/>
      <c r="BI151" s="111"/>
      <c r="BJ151" s="111"/>
      <c r="BK151" s="111"/>
      <c r="BL151" s="111"/>
      <c r="BM151" s="111"/>
      <c r="BN151" s="111"/>
      <c r="BO151" s="111"/>
      <c r="BP151" s="111"/>
      <c r="BQ151" s="111"/>
      <c r="BR151" s="111"/>
      <c r="BS151" s="111"/>
      <c r="BT151" s="111"/>
      <c r="BU151" s="111"/>
      <c r="BV151" s="111"/>
      <c r="BW151" s="111"/>
      <c r="BX151" s="111"/>
      <c r="BY151" s="111"/>
      <c r="BZ151" s="111"/>
      <c r="CA151" s="111"/>
      <c r="CB151" s="111"/>
      <c r="CC151" s="111"/>
      <c r="CD151" s="111"/>
      <c r="CE151" s="111"/>
      <c r="CF151" s="111"/>
      <c r="CG151" s="111"/>
      <c r="CH151" s="111"/>
      <c r="CI151" s="111"/>
      <c r="CJ151" s="111"/>
      <c r="CK151" s="111"/>
      <c r="CL151" s="111"/>
      <c r="CM151" s="111"/>
      <c r="CN151" s="111"/>
      <c r="CO151" s="111"/>
      <c r="CP151" s="111"/>
      <c r="CQ151" s="111"/>
      <c r="CR151" s="111"/>
      <c r="CS151" s="111"/>
      <c r="CT151" s="111"/>
      <c r="CU151" s="111"/>
      <c r="CV151" s="111"/>
      <c r="CW151" s="111"/>
      <c r="CX151" s="111"/>
      <c r="CY151" s="111"/>
      <c r="CZ151" s="111"/>
      <c r="DA151" s="111"/>
      <c r="DB151" s="111"/>
      <c r="DC151" s="111"/>
      <c r="DD151" s="111"/>
      <c r="DE151" s="111"/>
      <c r="DF151" s="111"/>
      <c r="DG151" s="111"/>
      <c r="DH151" s="111"/>
      <c r="DI151" s="111"/>
      <c r="DJ151" s="111"/>
      <c r="DK151" s="111"/>
      <c r="DL151" s="111"/>
      <c r="DM151" s="111"/>
    </row>
    <row r="152" spans="1:117" s="3" customFormat="1" ht="32.1" hidden="1" customHeight="1">
      <c r="A152" s="85" t="s">
        <v>274</v>
      </c>
      <c r="B152" s="52"/>
      <c r="C152" s="52"/>
      <c r="D152" s="53"/>
      <c r="E152" s="53"/>
      <c r="F152" s="53"/>
      <c r="G152" s="47">
        <v>0</v>
      </c>
      <c r="H152" s="62">
        <v>0</v>
      </c>
      <c r="I152" s="35">
        <f t="shared" si="2"/>
        <v>0</v>
      </c>
      <c r="J152" s="45">
        <v>0</v>
      </c>
      <c r="K152" s="45">
        <v>0</v>
      </c>
      <c r="L152" s="45">
        <v>0</v>
      </c>
      <c r="M152" s="38">
        <f t="array" ref="M152">SUM(ROUND(J152:L152,0))</f>
        <v>0</v>
      </c>
      <c r="N152" s="148"/>
      <c r="O152" s="148"/>
      <c r="P152" s="148"/>
      <c r="Q152" s="148"/>
      <c r="R152" s="111"/>
      <c r="S152" s="111"/>
      <c r="T152" s="111"/>
      <c r="U152" s="111"/>
      <c r="V152" s="111"/>
      <c r="W152" s="111"/>
      <c r="X152" s="111"/>
      <c r="Y152" s="111"/>
      <c r="Z152" s="111"/>
      <c r="AA152" s="111"/>
      <c r="AB152" s="111"/>
      <c r="AC152" s="111"/>
      <c r="AD152" s="111"/>
      <c r="AE152" s="111"/>
      <c r="AF152" s="111"/>
      <c r="AG152" s="111"/>
      <c r="AH152" s="111"/>
      <c r="AI152" s="111"/>
      <c r="AJ152" s="111"/>
      <c r="AK152" s="111"/>
      <c r="AL152" s="111"/>
      <c r="AM152" s="111"/>
      <c r="AN152" s="111"/>
      <c r="AO152" s="111"/>
      <c r="AP152" s="111"/>
      <c r="AQ152" s="111"/>
      <c r="AR152" s="111"/>
      <c r="AS152" s="111"/>
      <c r="AT152" s="111"/>
      <c r="AU152" s="111"/>
      <c r="AV152" s="111"/>
      <c r="AW152" s="111"/>
      <c r="AX152" s="111"/>
      <c r="AY152" s="111"/>
      <c r="AZ152" s="111"/>
      <c r="BA152" s="111"/>
      <c r="BB152" s="111"/>
      <c r="BC152" s="111"/>
      <c r="BD152" s="111"/>
      <c r="BE152" s="111"/>
      <c r="BF152" s="111"/>
      <c r="BG152" s="111"/>
      <c r="BH152" s="111"/>
      <c r="BI152" s="111"/>
      <c r="BJ152" s="111"/>
      <c r="BK152" s="111"/>
      <c r="BL152" s="111"/>
      <c r="BM152" s="111"/>
      <c r="BN152" s="111"/>
      <c r="BO152" s="111"/>
      <c r="BP152" s="111"/>
      <c r="BQ152" s="111"/>
      <c r="BR152" s="111"/>
      <c r="BS152" s="111"/>
      <c r="BT152" s="111"/>
      <c r="BU152" s="111"/>
      <c r="BV152" s="111"/>
      <c r="BW152" s="111"/>
      <c r="BX152" s="111"/>
      <c r="BY152" s="111"/>
      <c r="BZ152" s="111"/>
      <c r="CA152" s="111"/>
      <c r="CB152" s="111"/>
      <c r="CC152" s="111"/>
      <c r="CD152" s="111"/>
      <c r="CE152" s="111"/>
      <c r="CF152" s="111"/>
      <c r="CG152" s="111"/>
      <c r="CH152" s="111"/>
      <c r="CI152" s="111"/>
      <c r="CJ152" s="111"/>
      <c r="CK152" s="111"/>
      <c r="CL152" s="111"/>
      <c r="CM152" s="111"/>
      <c r="CN152" s="111"/>
      <c r="CO152" s="111"/>
      <c r="CP152" s="111"/>
      <c r="CQ152" s="111"/>
      <c r="CR152" s="111"/>
      <c r="CS152" s="111"/>
      <c r="CT152" s="111"/>
      <c r="CU152" s="111"/>
      <c r="CV152" s="111"/>
      <c r="CW152" s="111"/>
      <c r="CX152" s="111"/>
      <c r="CY152" s="111"/>
      <c r="CZ152" s="111"/>
      <c r="DA152" s="111"/>
      <c r="DB152" s="111"/>
      <c r="DC152" s="111"/>
      <c r="DD152" s="111"/>
      <c r="DE152" s="111"/>
      <c r="DF152" s="111"/>
      <c r="DG152" s="111"/>
      <c r="DH152" s="111"/>
      <c r="DI152" s="111"/>
      <c r="DJ152" s="111"/>
      <c r="DK152" s="111"/>
      <c r="DL152" s="111"/>
      <c r="DM152" s="111"/>
    </row>
    <row r="153" spans="1:117" s="3" customFormat="1" ht="32.1" hidden="1" customHeight="1">
      <c r="A153" s="85" t="s">
        <v>275</v>
      </c>
      <c r="B153" s="52"/>
      <c r="C153" s="52"/>
      <c r="D153" s="53"/>
      <c r="E153" s="53"/>
      <c r="F153" s="53"/>
      <c r="G153" s="47">
        <v>0</v>
      </c>
      <c r="H153" s="62">
        <v>0</v>
      </c>
      <c r="I153" s="35">
        <f t="shared" si="2"/>
        <v>0</v>
      </c>
      <c r="J153" s="45">
        <v>0</v>
      </c>
      <c r="K153" s="45">
        <v>0</v>
      </c>
      <c r="L153" s="45">
        <v>0</v>
      </c>
      <c r="M153" s="38">
        <f t="array" ref="M153">SUM(ROUND(J153:L153,0))</f>
        <v>0</v>
      </c>
      <c r="N153" s="148"/>
      <c r="O153" s="148"/>
      <c r="P153" s="148"/>
      <c r="Q153" s="148"/>
      <c r="R153" s="111"/>
      <c r="S153" s="111"/>
      <c r="T153" s="111"/>
      <c r="U153" s="111"/>
      <c r="V153" s="111"/>
      <c r="W153" s="111"/>
      <c r="X153" s="111"/>
      <c r="Y153" s="111"/>
      <c r="Z153" s="111"/>
      <c r="AA153" s="111"/>
      <c r="AB153" s="111"/>
      <c r="AC153" s="111"/>
      <c r="AD153" s="111"/>
      <c r="AE153" s="111"/>
      <c r="AF153" s="111"/>
      <c r="AG153" s="111"/>
      <c r="AH153" s="111"/>
      <c r="AI153" s="111"/>
      <c r="AJ153" s="111"/>
      <c r="AK153" s="111"/>
      <c r="AL153" s="111"/>
      <c r="AM153" s="111"/>
      <c r="AN153" s="111"/>
      <c r="AO153" s="111"/>
      <c r="AP153" s="111"/>
      <c r="AQ153" s="111"/>
      <c r="AR153" s="111"/>
      <c r="AS153" s="111"/>
      <c r="AT153" s="111"/>
      <c r="AU153" s="111"/>
      <c r="AV153" s="111"/>
      <c r="AW153" s="111"/>
      <c r="AX153" s="111"/>
      <c r="AY153" s="111"/>
      <c r="AZ153" s="111"/>
      <c r="BA153" s="111"/>
      <c r="BB153" s="111"/>
      <c r="BC153" s="111"/>
      <c r="BD153" s="111"/>
      <c r="BE153" s="111"/>
      <c r="BF153" s="111"/>
      <c r="BG153" s="111"/>
      <c r="BH153" s="111"/>
      <c r="BI153" s="111"/>
      <c r="BJ153" s="111"/>
      <c r="BK153" s="111"/>
      <c r="BL153" s="111"/>
      <c r="BM153" s="111"/>
      <c r="BN153" s="111"/>
      <c r="BO153" s="111"/>
      <c r="BP153" s="111"/>
      <c r="BQ153" s="111"/>
      <c r="BR153" s="111"/>
      <c r="BS153" s="111"/>
      <c r="BT153" s="111"/>
      <c r="BU153" s="111"/>
      <c r="BV153" s="111"/>
      <c r="BW153" s="111"/>
      <c r="BX153" s="111"/>
      <c r="BY153" s="111"/>
      <c r="BZ153" s="111"/>
      <c r="CA153" s="111"/>
      <c r="CB153" s="111"/>
      <c r="CC153" s="111"/>
      <c r="CD153" s="111"/>
      <c r="CE153" s="111"/>
      <c r="CF153" s="111"/>
      <c r="CG153" s="111"/>
      <c r="CH153" s="111"/>
      <c r="CI153" s="111"/>
      <c r="CJ153" s="111"/>
      <c r="CK153" s="111"/>
      <c r="CL153" s="111"/>
      <c r="CM153" s="111"/>
      <c r="CN153" s="111"/>
      <c r="CO153" s="111"/>
      <c r="CP153" s="111"/>
      <c r="CQ153" s="111"/>
      <c r="CR153" s="111"/>
      <c r="CS153" s="111"/>
      <c r="CT153" s="111"/>
      <c r="CU153" s="111"/>
      <c r="CV153" s="111"/>
      <c r="CW153" s="111"/>
      <c r="CX153" s="111"/>
      <c r="CY153" s="111"/>
      <c r="CZ153" s="111"/>
      <c r="DA153" s="111"/>
      <c r="DB153" s="111"/>
      <c r="DC153" s="111"/>
      <c r="DD153" s="111"/>
      <c r="DE153" s="111"/>
      <c r="DF153" s="111"/>
      <c r="DG153" s="111"/>
      <c r="DH153" s="111"/>
      <c r="DI153" s="111"/>
      <c r="DJ153" s="111"/>
      <c r="DK153" s="111"/>
      <c r="DL153" s="111"/>
      <c r="DM153" s="111"/>
    </row>
    <row r="154" spans="1:117" s="3" customFormat="1" ht="32.1" hidden="1" customHeight="1">
      <c r="A154" s="85" t="s">
        <v>276</v>
      </c>
      <c r="B154" s="52"/>
      <c r="C154" s="52"/>
      <c r="D154" s="53"/>
      <c r="E154" s="53"/>
      <c r="F154" s="53"/>
      <c r="G154" s="47">
        <v>0</v>
      </c>
      <c r="H154" s="62">
        <v>0</v>
      </c>
      <c r="I154" s="35">
        <f t="shared" si="2"/>
        <v>0</v>
      </c>
      <c r="J154" s="45">
        <v>0</v>
      </c>
      <c r="K154" s="45">
        <v>0</v>
      </c>
      <c r="L154" s="45">
        <v>0</v>
      </c>
      <c r="M154" s="38">
        <f t="array" ref="M154">SUM(ROUND(J154:L154,0))</f>
        <v>0</v>
      </c>
      <c r="N154" s="148"/>
      <c r="O154" s="148"/>
      <c r="P154" s="148"/>
      <c r="Q154" s="148"/>
      <c r="R154" s="111"/>
      <c r="S154" s="111"/>
      <c r="T154" s="111"/>
      <c r="U154" s="111"/>
      <c r="V154" s="111"/>
      <c r="W154" s="111"/>
      <c r="X154" s="111"/>
      <c r="Y154" s="111"/>
      <c r="Z154" s="111"/>
      <c r="AA154" s="111"/>
      <c r="AB154" s="111"/>
      <c r="AC154" s="111"/>
      <c r="AD154" s="111"/>
      <c r="AE154" s="111"/>
      <c r="AF154" s="111"/>
      <c r="AG154" s="111"/>
      <c r="AH154" s="111"/>
      <c r="AI154" s="111"/>
      <c r="AJ154" s="111"/>
      <c r="AK154" s="111"/>
      <c r="AL154" s="111"/>
      <c r="AM154" s="111"/>
      <c r="AN154" s="111"/>
      <c r="AO154" s="111"/>
      <c r="AP154" s="111"/>
      <c r="AQ154" s="111"/>
      <c r="AR154" s="111"/>
      <c r="AS154" s="111"/>
      <c r="AT154" s="111"/>
      <c r="AU154" s="111"/>
      <c r="AV154" s="111"/>
      <c r="AW154" s="111"/>
      <c r="AX154" s="111"/>
      <c r="AY154" s="111"/>
      <c r="AZ154" s="111"/>
      <c r="BA154" s="111"/>
      <c r="BB154" s="111"/>
      <c r="BC154" s="111"/>
      <c r="BD154" s="111"/>
      <c r="BE154" s="111"/>
      <c r="BF154" s="111"/>
      <c r="BG154" s="111"/>
      <c r="BH154" s="111"/>
      <c r="BI154" s="111"/>
      <c r="BJ154" s="111"/>
      <c r="BK154" s="111"/>
      <c r="BL154" s="111"/>
      <c r="BM154" s="111"/>
      <c r="BN154" s="111"/>
      <c r="BO154" s="111"/>
      <c r="BP154" s="111"/>
      <c r="BQ154" s="111"/>
      <c r="BR154" s="111"/>
      <c r="BS154" s="111"/>
      <c r="BT154" s="111"/>
      <c r="BU154" s="111"/>
      <c r="BV154" s="111"/>
      <c r="BW154" s="111"/>
      <c r="BX154" s="111"/>
      <c r="BY154" s="111"/>
      <c r="BZ154" s="111"/>
      <c r="CA154" s="111"/>
      <c r="CB154" s="111"/>
      <c r="CC154" s="111"/>
      <c r="CD154" s="111"/>
      <c r="CE154" s="111"/>
      <c r="CF154" s="111"/>
      <c r="CG154" s="111"/>
      <c r="CH154" s="111"/>
      <c r="CI154" s="111"/>
      <c r="CJ154" s="111"/>
      <c r="CK154" s="111"/>
      <c r="CL154" s="111"/>
      <c r="CM154" s="111"/>
      <c r="CN154" s="111"/>
      <c r="CO154" s="111"/>
      <c r="CP154" s="111"/>
      <c r="CQ154" s="111"/>
      <c r="CR154" s="111"/>
      <c r="CS154" s="111"/>
      <c r="CT154" s="111"/>
      <c r="CU154" s="111"/>
      <c r="CV154" s="111"/>
      <c r="CW154" s="111"/>
      <c r="CX154" s="111"/>
      <c r="CY154" s="111"/>
      <c r="CZ154" s="111"/>
      <c r="DA154" s="111"/>
      <c r="DB154" s="111"/>
      <c r="DC154" s="111"/>
      <c r="DD154" s="111"/>
      <c r="DE154" s="111"/>
      <c r="DF154" s="111"/>
      <c r="DG154" s="111"/>
      <c r="DH154" s="111"/>
      <c r="DI154" s="111"/>
      <c r="DJ154" s="111"/>
      <c r="DK154" s="111"/>
      <c r="DL154" s="111"/>
      <c r="DM154" s="111"/>
    </row>
    <row r="155" spans="1:117" s="3" customFormat="1" ht="32.1" hidden="1" customHeight="1">
      <c r="A155" s="85" t="s">
        <v>277</v>
      </c>
      <c r="B155" s="52"/>
      <c r="C155" s="52"/>
      <c r="D155" s="53"/>
      <c r="E155" s="53"/>
      <c r="F155" s="53"/>
      <c r="G155" s="47">
        <v>0</v>
      </c>
      <c r="H155" s="62">
        <v>0</v>
      </c>
      <c r="I155" s="35">
        <f t="shared" si="2"/>
        <v>0</v>
      </c>
      <c r="J155" s="45">
        <v>0</v>
      </c>
      <c r="K155" s="45">
        <v>0</v>
      </c>
      <c r="L155" s="45">
        <v>0</v>
      </c>
      <c r="M155" s="38">
        <f t="array" ref="M155">SUM(ROUND(J155:L155,0))</f>
        <v>0</v>
      </c>
      <c r="N155" s="148"/>
      <c r="O155" s="148"/>
      <c r="P155" s="148"/>
      <c r="Q155" s="148"/>
      <c r="R155" s="111"/>
      <c r="S155" s="111"/>
      <c r="T155" s="111"/>
      <c r="U155" s="111"/>
      <c r="V155" s="111"/>
      <c r="W155" s="111"/>
      <c r="X155" s="111"/>
      <c r="Y155" s="111"/>
      <c r="Z155" s="111"/>
      <c r="AA155" s="111"/>
      <c r="AB155" s="111"/>
      <c r="AC155" s="111"/>
      <c r="AD155" s="111"/>
      <c r="AE155" s="111"/>
      <c r="AF155" s="111"/>
      <c r="AG155" s="111"/>
      <c r="AH155" s="111"/>
      <c r="AI155" s="111"/>
      <c r="AJ155" s="111"/>
      <c r="AK155" s="111"/>
      <c r="AL155" s="111"/>
      <c r="AM155" s="111"/>
      <c r="AN155" s="111"/>
      <c r="AO155" s="111"/>
      <c r="AP155" s="111"/>
      <c r="AQ155" s="111"/>
      <c r="AR155" s="111"/>
      <c r="AS155" s="111"/>
      <c r="AT155" s="111"/>
      <c r="AU155" s="111"/>
      <c r="AV155" s="111"/>
      <c r="AW155" s="111"/>
      <c r="AX155" s="111"/>
      <c r="AY155" s="111"/>
      <c r="AZ155" s="111"/>
      <c r="BA155" s="111"/>
      <c r="BB155" s="111"/>
      <c r="BC155" s="111"/>
      <c r="BD155" s="111"/>
      <c r="BE155" s="111"/>
      <c r="BF155" s="111"/>
      <c r="BG155" s="111"/>
      <c r="BH155" s="111"/>
      <c r="BI155" s="111"/>
      <c r="BJ155" s="111"/>
      <c r="BK155" s="111"/>
      <c r="BL155" s="111"/>
      <c r="BM155" s="111"/>
      <c r="BN155" s="111"/>
      <c r="BO155" s="111"/>
      <c r="BP155" s="111"/>
      <c r="BQ155" s="111"/>
      <c r="BR155" s="111"/>
      <c r="BS155" s="111"/>
      <c r="BT155" s="111"/>
      <c r="BU155" s="111"/>
      <c r="BV155" s="111"/>
      <c r="BW155" s="111"/>
      <c r="BX155" s="111"/>
      <c r="BY155" s="111"/>
      <c r="BZ155" s="111"/>
      <c r="CA155" s="111"/>
      <c r="CB155" s="111"/>
      <c r="CC155" s="111"/>
      <c r="CD155" s="111"/>
      <c r="CE155" s="111"/>
      <c r="CF155" s="111"/>
      <c r="CG155" s="111"/>
      <c r="CH155" s="111"/>
      <c r="CI155" s="111"/>
      <c r="CJ155" s="111"/>
      <c r="CK155" s="111"/>
      <c r="CL155" s="111"/>
      <c r="CM155" s="111"/>
      <c r="CN155" s="111"/>
      <c r="CO155" s="111"/>
      <c r="CP155" s="111"/>
      <c r="CQ155" s="111"/>
      <c r="CR155" s="111"/>
      <c r="CS155" s="111"/>
      <c r="CT155" s="111"/>
      <c r="CU155" s="111"/>
      <c r="CV155" s="111"/>
      <c r="CW155" s="111"/>
      <c r="CX155" s="111"/>
      <c r="CY155" s="111"/>
      <c r="CZ155" s="111"/>
      <c r="DA155" s="111"/>
      <c r="DB155" s="111"/>
      <c r="DC155" s="111"/>
      <c r="DD155" s="111"/>
      <c r="DE155" s="111"/>
      <c r="DF155" s="111"/>
      <c r="DG155" s="111"/>
      <c r="DH155" s="111"/>
      <c r="DI155" s="111"/>
      <c r="DJ155" s="111"/>
      <c r="DK155" s="111"/>
      <c r="DL155" s="111"/>
      <c r="DM155" s="111"/>
    </row>
    <row r="156" spans="1:117" s="3" customFormat="1" ht="32.1" hidden="1" customHeight="1">
      <c r="A156" s="85" t="s">
        <v>278</v>
      </c>
      <c r="B156" s="52"/>
      <c r="C156" s="52"/>
      <c r="D156" s="53"/>
      <c r="E156" s="53"/>
      <c r="F156" s="53"/>
      <c r="G156" s="47">
        <v>0</v>
      </c>
      <c r="H156" s="62">
        <v>0</v>
      </c>
      <c r="I156" s="35">
        <f t="shared" si="2"/>
        <v>0</v>
      </c>
      <c r="J156" s="45">
        <v>0</v>
      </c>
      <c r="K156" s="45">
        <v>0</v>
      </c>
      <c r="L156" s="45">
        <v>0</v>
      </c>
      <c r="M156" s="38">
        <f t="array" ref="M156">SUM(ROUND(J156:L156,0))</f>
        <v>0</v>
      </c>
      <c r="N156" s="148"/>
      <c r="O156" s="148"/>
      <c r="P156" s="148"/>
      <c r="Q156" s="148"/>
      <c r="R156" s="111"/>
      <c r="S156" s="111"/>
      <c r="T156" s="111"/>
      <c r="U156" s="111"/>
      <c r="V156" s="111"/>
      <c r="W156" s="111"/>
      <c r="X156" s="111"/>
      <c r="Y156" s="111"/>
      <c r="Z156" s="111"/>
      <c r="AA156" s="111"/>
      <c r="AB156" s="111"/>
      <c r="AC156" s="111"/>
      <c r="AD156" s="111"/>
      <c r="AE156" s="111"/>
      <c r="AF156" s="111"/>
      <c r="AG156" s="111"/>
      <c r="AH156" s="111"/>
      <c r="AI156" s="111"/>
      <c r="AJ156" s="111"/>
      <c r="AK156" s="111"/>
      <c r="AL156" s="111"/>
      <c r="AM156" s="111"/>
      <c r="AN156" s="111"/>
      <c r="AO156" s="111"/>
      <c r="AP156" s="111"/>
      <c r="AQ156" s="111"/>
      <c r="AR156" s="111"/>
      <c r="AS156" s="111"/>
      <c r="AT156" s="111"/>
      <c r="AU156" s="111"/>
      <c r="AV156" s="111"/>
      <c r="AW156" s="111"/>
      <c r="AX156" s="111"/>
      <c r="AY156" s="111"/>
      <c r="AZ156" s="111"/>
      <c r="BA156" s="111"/>
      <c r="BB156" s="111"/>
      <c r="BC156" s="111"/>
      <c r="BD156" s="111"/>
      <c r="BE156" s="111"/>
      <c r="BF156" s="111"/>
      <c r="BG156" s="111"/>
      <c r="BH156" s="111"/>
      <c r="BI156" s="111"/>
      <c r="BJ156" s="111"/>
      <c r="BK156" s="111"/>
      <c r="BL156" s="111"/>
      <c r="BM156" s="111"/>
      <c r="BN156" s="111"/>
      <c r="BO156" s="111"/>
      <c r="BP156" s="111"/>
      <c r="BQ156" s="111"/>
      <c r="BR156" s="111"/>
      <c r="BS156" s="111"/>
      <c r="BT156" s="111"/>
      <c r="BU156" s="111"/>
      <c r="BV156" s="111"/>
      <c r="BW156" s="111"/>
      <c r="BX156" s="111"/>
      <c r="BY156" s="111"/>
      <c r="BZ156" s="111"/>
      <c r="CA156" s="111"/>
      <c r="CB156" s="111"/>
      <c r="CC156" s="111"/>
      <c r="CD156" s="111"/>
      <c r="CE156" s="111"/>
      <c r="CF156" s="111"/>
      <c r="CG156" s="111"/>
      <c r="CH156" s="111"/>
      <c r="CI156" s="111"/>
      <c r="CJ156" s="111"/>
      <c r="CK156" s="111"/>
      <c r="CL156" s="111"/>
      <c r="CM156" s="111"/>
      <c r="CN156" s="111"/>
      <c r="CO156" s="111"/>
      <c r="CP156" s="111"/>
      <c r="CQ156" s="111"/>
      <c r="CR156" s="111"/>
      <c r="CS156" s="111"/>
      <c r="CT156" s="111"/>
      <c r="CU156" s="111"/>
      <c r="CV156" s="111"/>
      <c r="CW156" s="111"/>
      <c r="CX156" s="111"/>
      <c r="CY156" s="111"/>
      <c r="CZ156" s="111"/>
      <c r="DA156" s="111"/>
      <c r="DB156" s="111"/>
      <c r="DC156" s="111"/>
      <c r="DD156" s="111"/>
      <c r="DE156" s="111"/>
      <c r="DF156" s="111"/>
      <c r="DG156" s="111"/>
      <c r="DH156" s="111"/>
      <c r="DI156" s="111"/>
      <c r="DJ156" s="111"/>
      <c r="DK156" s="111"/>
      <c r="DL156" s="111"/>
      <c r="DM156" s="111"/>
    </row>
    <row r="157" spans="1:117" s="3" customFormat="1" ht="32.1" hidden="1" customHeight="1">
      <c r="A157" s="85" t="s">
        <v>279</v>
      </c>
      <c r="B157" s="52"/>
      <c r="C157" s="52"/>
      <c r="D157" s="53"/>
      <c r="E157" s="53"/>
      <c r="F157" s="53"/>
      <c r="G157" s="47">
        <v>0</v>
      </c>
      <c r="H157" s="62">
        <v>0</v>
      </c>
      <c r="I157" s="35">
        <f t="shared" si="2"/>
        <v>0</v>
      </c>
      <c r="J157" s="45">
        <v>0</v>
      </c>
      <c r="K157" s="45">
        <v>0</v>
      </c>
      <c r="L157" s="45">
        <v>0</v>
      </c>
      <c r="M157" s="38">
        <f t="array" ref="M157">SUM(ROUND(J157:L157,0))</f>
        <v>0</v>
      </c>
      <c r="N157" s="148"/>
      <c r="O157" s="148"/>
      <c r="P157" s="148"/>
      <c r="Q157" s="148"/>
      <c r="R157" s="111"/>
      <c r="S157" s="111"/>
      <c r="T157" s="111"/>
      <c r="U157" s="111"/>
      <c r="V157" s="111"/>
      <c r="W157" s="111"/>
      <c r="X157" s="111"/>
      <c r="Y157" s="111"/>
      <c r="Z157" s="111"/>
      <c r="AA157" s="111"/>
      <c r="AB157" s="111"/>
      <c r="AC157" s="111"/>
      <c r="AD157" s="111"/>
      <c r="AE157" s="111"/>
      <c r="AF157" s="111"/>
      <c r="AG157" s="111"/>
      <c r="AH157" s="111"/>
      <c r="AI157" s="111"/>
      <c r="AJ157" s="111"/>
      <c r="AK157" s="111"/>
      <c r="AL157" s="111"/>
      <c r="AM157" s="111"/>
      <c r="AN157" s="111"/>
      <c r="AO157" s="111"/>
      <c r="AP157" s="111"/>
      <c r="AQ157" s="111"/>
      <c r="AR157" s="111"/>
      <c r="AS157" s="111"/>
      <c r="AT157" s="111"/>
      <c r="AU157" s="111"/>
      <c r="AV157" s="111"/>
      <c r="AW157" s="111"/>
      <c r="AX157" s="111"/>
      <c r="AY157" s="111"/>
      <c r="AZ157" s="111"/>
      <c r="BA157" s="111"/>
      <c r="BB157" s="111"/>
      <c r="BC157" s="111"/>
      <c r="BD157" s="111"/>
      <c r="BE157" s="111"/>
      <c r="BF157" s="111"/>
      <c r="BG157" s="111"/>
      <c r="BH157" s="111"/>
      <c r="BI157" s="111"/>
      <c r="BJ157" s="111"/>
      <c r="BK157" s="111"/>
      <c r="BL157" s="111"/>
      <c r="BM157" s="111"/>
      <c r="BN157" s="111"/>
      <c r="BO157" s="111"/>
      <c r="BP157" s="111"/>
      <c r="BQ157" s="111"/>
      <c r="BR157" s="111"/>
      <c r="BS157" s="111"/>
      <c r="BT157" s="111"/>
      <c r="BU157" s="111"/>
      <c r="BV157" s="111"/>
      <c r="BW157" s="111"/>
      <c r="BX157" s="111"/>
      <c r="BY157" s="111"/>
      <c r="BZ157" s="111"/>
      <c r="CA157" s="111"/>
      <c r="CB157" s="111"/>
      <c r="CC157" s="111"/>
      <c r="CD157" s="111"/>
      <c r="CE157" s="111"/>
      <c r="CF157" s="111"/>
      <c r="CG157" s="111"/>
      <c r="CH157" s="111"/>
      <c r="CI157" s="111"/>
      <c r="CJ157" s="111"/>
      <c r="CK157" s="111"/>
      <c r="CL157" s="111"/>
      <c r="CM157" s="111"/>
      <c r="CN157" s="111"/>
      <c r="CO157" s="111"/>
      <c r="CP157" s="111"/>
      <c r="CQ157" s="111"/>
      <c r="CR157" s="111"/>
      <c r="CS157" s="111"/>
      <c r="CT157" s="111"/>
      <c r="CU157" s="111"/>
      <c r="CV157" s="111"/>
      <c r="CW157" s="111"/>
      <c r="CX157" s="111"/>
      <c r="CY157" s="111"/>
      <c r="CZ157" s="111"/>
      <c r="DA157" s="111"/>
      <c r="DB157" s="111"/>
      <c r="DC157" s="111"/>
      <c r="DD157" s="111"/>
      <c r="DE157" s="111"/>
      <c r="DF157" s="111"/>
      <c r="DG157" s="111"/>
      <c r="DH157" s="111"/>
      <c r="DI157" s="111"/>
      <c r="DJ157" s="111"/>
      <c r="DK157" s="111"/>
      <c r="DL157" s="111"/>
      <c r="DM157" s="111"/>
    </row>
    <row r="158" spans="1:117" s="3" customFormat="1" ht="32.1" hidden="1" customHeight="1">
      <c r="A158" s="85" t="s">
        <v>280</v>
      </c>
      <c r="B158" s="52"/>
      <c r="C158" s="52"/>
      <c r="D158" s="53"/>
      <c r="E158" s="53"/>
      <c r="F158" s="53"/>
      <c r="G158" s="47">
        <v>0</v>
      </c>
      <c r="H158" s="62">
        <v>0</v>
      </c>
      <c r="I158" s="35">
        <f t="shared" si="2"/>
        <v>0</v>
      </c>
      <c r="J158" s="45">
        <v>0</v>
      </c>
      <c r="K158" s="45">
        <v>0</v>
      </c>
      <c r="L158" s="45">
        <v>0</v>
      </c>
      <c r="M158" s="38">
        <f t="array" ref="M158">SUM(ROUND(J158:L158,0))</f>
        <v>0</v>
      </c>
      <c r="N158" s="148"/>
      <c r="O158" s="148"/>
      <c r="P158" s="148"/>
      <c r="Q158" s="148"/>
      <c r="R158" s="111"/>
      <c r="S158" s="111"/>
      <c r="T158" s="111"/>
      <c r="U158" s="111"/>
      <c r="V158" s="111"/>
      <c r="W158" s="111"/>
      <c r="X158" s="111"/>
      <c r="Y158" s="111"/>
      <c r="Z158" s="111"/>
      <c r="AA158" s="111"/>
      <c r="AB158" s="111"/>
      <c r="AC158" s="111"/>
      <c r="AD158" s="111"/>
      <c r="AE158" s="111"/>
      <c r="AF158" s="111"/>
      <c r="AG158" s="111"/>
      <c r="AH158" s="111"/>
      <c r="AI158" s="111"/>
      <c r="AJ158" s="111"/>
      <c r="AK158" s="111"/>
      <c r="AL158" s="111"/>
      <c r="AM158" s="111"/>
      <c r="AN158" s="111"/>
      <c r="AO158" s="111"/>
      <c r="AP158" s="111"/>
      <c r="AQ158" s="111"/>
      <c r="AR158" s="111"/>
      <c r="AS158" s="111"/>
      <c r="AT158" s="111"/>
      <c r="AU158" s="111"/>
      <c r="AV158" s="111"/>
      <c r="AW158" s="111"/>
      <c r="AX158" s="111"/>
      <c r="AY158" s="111"/>
      <c r="AZ158" s="111"/>
      <c r="BA158" s="111"/>
      <c r="BB158" s="111"/>
      <c r="BC158" s="111"/>
      <c r="BD158" s="111"/>
      <c r="BE158" s="111"/>
      <c r="BF158" s="111"/>
      <c r="BG158" s="111"/>
      <c r="BH158" s="111"/>
      <c r="BI158" s="111"/>
      <c r="BJ158" s="111"/>
      <c r="BK158" s="111"/>
      <c r="BL158" s="111"/>
      <c r="BM158" s="111"/>
      <c r="BN158" s="111"/>
      <c r="BO158" s="111"/>
      <c r="BP158" s="111"/>
      <c r="BQ158" s="111"/>
      <c r="BR158" s="111"/>
      <c r="BS158" s="111"/>
      <c r="BT158" s="111"/>
      <c r="BU158" s="111"/>
      <c r="BV158" s="111"/>
      <c r="BW158" s="111"/>
      <c r="BX158" s="111"/>
      <c r="BY158" s="111"/>
      <c r="BZ158" s="111"/>
      <c r="CA158" s="111"/>
      <c r="CB158" s="111"/>
      <c r="CC158" s="111"/>
      <c r="CD158" s="111"/>
      <c r="CE158" s="111"/>
      <c r="CF158" s="111"/>
      <c r="CG158" s="111"/>
      <c r="CH158" s="111"/>
      <c r="CI158" s="111"/>
      <c r="CJ158" s="111"/>
      <c r="CK158" s="111"/>
      <c r="CL158" s="111"/>
      <c r="CM158" s="111"/>
      <c r="CN158" s="111"/>
      <c r="CO158" s="111"/>
      <c r="CP158" s="111"/>
      <c r="CQ158" s="111"/>
      <c r="CR158" s="111"/>
      <c r="CS158" s="111"/>
      <c r="CT158" s="111"/>
      <c r="CU158" s="111"/>
      <c r="CV158" s="111"/>
      <c r="CW158" s="111"/>
      <c r="CX158" s="111"/>
      <c r="CY158" s="111"/>
      <c r="CZ158" s="111"/>
      <c r="DA158" s="111"/>
      <c r="DB158" s="111"/>
      <c r="DC158" s="111"/>
      <c r="DD158" s="111"/>
      <c r="DE158" s="111"/>
      <c r="DF158" s="111"/>
      <c r="DG158" s="111"/>
      <c r="DH158" s="111"/>
      <c r="DI158" s="111"/>
      <c r="DJ158" s="111"/>
      <c r="DK158" s="111"/>
      <c r="DL158" s="111"/>
      <c r="DM158" s="111"/>
    </row>
    <row r="159" spans="1:117" s="3" customFormat="1" ht="32.1" hidden="1" customHeight="1">
      <c r="A159" s="85" t="s">
        <v>281</v>
      </c>
      <c r="B159" s="52"/>
      <c r="C159" s="52"/>
      <c r="D159" s="53"/>
      <c r="E159" s="53"/>
      <c r="F159" s="53"/>
      <c r="G159" s="47">
        <v>0</v>
      </c>
      <c r="H159" s="62">
        <v>0</v>
      </c>
      <c r="I159" s="35">
        <f t="shared" si="2"/>
        <v>0</v>
      </c>
      <c r="J159" s="45">
        <v>0</v>
      </c>
      <c r="K159" s="45">
        <v>0</v>
      </c>
      <c r="L159" s="45">
        <v>0</v>
      </c>
      <c r="M159" s="38">
        <f t="array" ref="M159">SUM(ROUND(J159:L159,0))</f>
        <v>0</v>
      </c>
      <c r="N159" s="148"/>
      <c r="O159" s="148"/>
      <c r="P159" s="148"/>
      <c r="Q159" s="148"/>
      <c r="R159" s="111"/>
      <c r="S159" s="111"/>
      <c r="T159" s="111"/>
      <c r="U159" s="111"/>
      <c r="V159" s="111"/>
      <c r="W159" s="111"/>
      <c r="X159" s="111"/>
      <c r="Y159" s="111"/>
      <c r="Z159" s="111"/>
      <c r="AA159" s="111"/>
      <c r="AB159" s="111"/>
      <c r="AC159" s="111"/>
      <c r="AD159" s="111"/>
      <c r="AE159" s="111"/>
      <c r="AF159" s="111"/>
      <c r="AG159" s="111"/>
      <c r="AH159" s="111"/>
      <c r="AI159" s="111"/>
      <c r="AJ159" s="111"/>
      <c r="AK159" s="111"/>
      <c r="AL159" s="111"/>
      <c r="AM159" s="111"/>
      <c r="AN159" s="111"/>
      <c r="AO159" s="111"/>
      <c r="AP159" s="111"/>
      <c r="AQ159" s="111"/>
      <c r="AR159" s="111"/>
      <c r="AS159" s="111"/>
      <c r="AT159" s="111"/>
      <c r="AU159" s="111"/>
      <c r="AV159" s="111"/>
      <c r="AW159" s="111"/>
      <c r="AX159" s="111"/>
      <c r="AY159" s="111"/>
      <c r="AZ159" s="111"/>
      <c r="BA159" s="111"/>
      <c r="BB159" s="111"/>
      <c r="BC159" s="111"/>
      <c r="BD159" s="111"/>
      <c r="BE159" s="111"/>
      <c r="BF159" s="111"/>
      <c r="BG159" s="111"/>
      <c r="BH159" s="111"/>
      <c r="BI159" s="111"/>
      <c r="BJ159" s="111"/>
      <c r="BK159" s="111"/>
      <c r="BL159" s="111"/>
      <c r="BM159" s="111"/>
      <c r="BN159" s="111"/>
      <c r="BO159" s="111"/>
      <c r="BP159" s="111"/>
      <c r="BQ159" s="111"/>
      <c r="BR159" s="111"/>
      <c r="BS159" s="111"/>
      <c r="BT159" s="111"/>
      <c r="BU159" s="111"/>
      <c r="BV159" s="111"/>
      <c r="BW159" s="111"/>
      <c r="BX159" s="111"/>
      <c r="BY159" s="111"/>
      <c r="BZ159" s="111"/>
      <c r="CA159" s="111"/>
      <c r="CB159" s="111"/>
      <c r="CC159" s="111"/>
      <c r="CD159" s="111"/>
      <c r="CE159" s="111"/>
      <c r="CF159" s="111"/>
      <c r="CG159" s="111"/>
      <c r="CH159" s="111"/>
      <c r="CI159" s="111"/>
      <c r="CJ159" s="111"/>
      <c r="CK159" s="111"/>
      <c r="CL159" s="111"/>
      <c r="CM159" s="111"/>
      <c r="CN159" s="111"/>
      <c r="CO159" s="111"/>
      <c r="CP159" s="111"/>
      <c r="CQ159" s="111"/>
      <c r="CR159" s="111"/>
      <c r="CS159" s="111"/>
      <c r="CT159" s="111"/>
      <c r="CU159" s="111"/>
      <c r="CV159" s="111"/>
      <c r="CW159" s="111"/>
      <c r="CX159" s="111"/>
      <c r="CY159" s="111"/>
      <c r="CZ159" s="111"/>
      <c r="DA159" s="111"/>
      <c r="DB159" s="111"/>
      <c r="DC159" s="111"/>
      <c r="DD159" s="111"/>
      <c r="DE159" s="111"/>
      <c r="DF159" s="111"/>
      <c r="DG159" s="111"/>
      <c r="DH159" s="111"/>
      <c r="DI159" s="111"/>
      <c r="DJ159" s="111"/>
      <c r="DK159" s="111"/>
      <c r="DL159" s="111"/>
      <c r="DM159" s="111"/>
    </row>
    <row r="160" spans="1:117" s="3" customFormat="1" ht="32.1" hidden="1" customHeight="1">
      <c r="A160" s="85" t="s">
        <v>282</v>
      </c>
      <c r="B160" s="52"/>
      <c r="C160" s="52"/>
      <c r="D160" s="53"/>
      <c r="E160" s="53"/>
      <c r="F160" s="53"/>
      <c r="G160" s="47">
        <v>0</v>
      </c>
      <c r="H160" s="62">
        <v>0</v>
      </c>
      <c r="I160" s="35">
        <f t="shared" si="2"/>
        <v>0</v>
      </c>
      <c r="J160" s="45">
        <v>0</v>
      </c>
      <c r="K160" s="45">
        <v>0</v>
      </c>
      <c r="L160" s="45">
        <v>0</v>
      </c>
      <c r="M160" s="38">
        <f t="array" ref="M160">SUM(ROUND(J160:L160,0))</f>
        <v>0</v>
      </c>
      <c r="N160" s="148"/>
      <c r="O160" s="148"/>
      <c r="P160" s="148"/>
      <c r="Q160" s="148"/>
      <c r="R160" s="111"/>
      <c r="S160" s="111"/>
      <c r="T160" s="111"/>
      <c r="U160" s="111"/>
      <c r="V160" s="111"/>
      <c r="W160" s="111"/>
      <c r="X160" s="111"/>
      <c r="Y160" s="111"/>
      <c r="Z160" s="111"/>
      <c r="AA160" s="111"/>
      <c r="AB160" s="111"/>
      <c r="AC160" s="111"/>
      <c r="AD160" s="111"/>
      <c r="AE160" s="111"/>
      <c r="AF160" s="111"/>
      <c r="AG160" s="111"/>
      <c r="AH160" s="111"/>
      <c r="AI160" s="111"/>
      <c r="AJ160" s="111"/>
      <c r="AK160" s="111"/>
      <c r="AL160" s="111"/>
      <c r="AM160" s="111"/>
      <c r="AN160" s="111"/>
      <c r="AO160" s="111"/>
      <c r="AP160" s="111"/>
      <c r="AQ160" s="111"/>
      <c r="AR160" s="111"/>
      <c r="AS160" s="111"/>
      <c r="AT160" s="111"/>
      <c r="AU160" s="111"/>
      <c r="AV160" s="111"/>
      <c r="AW160" s="111"/>
      <c r="AX160" s="111"/>
      <c r="AY160" s="111"/>
      <c r="AZ160" s="111"/>
      <c r="BA160" s="111"/>
      <c r="BB160" s="111"/>
      <c r="BC160" s="111"/>
      <c r="BD160" s="111"/>
      <c r="BE160" s="111"/>
      <c r="BF160" s="111"/>
      <c r="BG160" s="111"/>
      <c r="BH160" s="111"/>
      <c r="BI160" s="111"/>
      <c r="BJ160" s="111"/>
      <c r="BK160" s="111"/>
      <c r="BL160" s="111"/>
      <c r="BM160" s="111"/>
      <c r="BN160" s="111"/>
      <c r="BO160" s="111"/>
      <c r="BP160" s="111"/>
      <c r="BQ160" s="111"/>
      <c r="BR160" s="111"/>
      <c r="BS160" s="111"/>
      <c r="BT160" s="111"/>
      <c r="BU160" s="111"/>
      <c r="BV160" s="111"/>
      <c r="BW160" s="111"/>
      <c r="BX160" s="111"/>
      <c r="BY160" s="111"/>
      <c r="BZ160" s="111"/>
      <c r="CA160" s="111"/>
      <c r="CB160" s="111"/>
      <c r="CC160" s="111"/>
      <c r="CD160" s="111"/>
      <c r="CE160" s="111"/>
      <c r="CF160" s="111"/>
      <c r="CG160" s="111"/>
      <c r="CH160" s="111"/>
      <c r="CI160" s="111"/>
      <c r="CJ160" s="111"/>
      <c r="CK160" s="111"/>
      <c r="CL160" s="111"/>
      <c r="CM160" s="111"/>
      <c r="CN160" s="111"/>
      <c r="CO160" s="111"/>
      <c r="CP160" s="111"/>
      <c r="CQ160" s="111"/>
      <c r="CR160" s="111"/>
      <c r="CS160" s="111"/>
      <c r="CT160" s="111"/>
      <c r="CU160" s="111"/>
      <c r="CV160" s="111"/>
      <c r="CW160" s="111"/>
      <c r="CX160" s="111"/>
      <c r="CY160" s="111"/>
      <c r="CZ160" s="111"/>
      <c r="DA160" s="111"/>
      <c r="DB160" s="111"/>
      <c r="DC160" s="111"/>
      <c r="DD160" s="111"/>
      <c r="DE160" s="111"/>
      <c r="DF160" s="111"/>
      <c r="DG160" s="111"/>
      <c r="DH160" s="111"/>
      <c r="DI160" s="111"/>
      <c r="DJ160" s="111"/>
      <c r="DK160" s="111"/>
      <c r="DL160" s="111"/>
      <c r="DM160" s="111"/>
    </row>
    <row r="161" spans="1:117" s="3" customFormat="1" ht="32.1" hidden="1" customHeight="1">
      <c r="A161" s="85" t="s">
        <v>283</v>
      </c>
      <c r="B161" s="52"/>
      <c r="C161" s="52"/>
      <c r="D161" s="53"/>
      <c r="E161" s="53"/>
      <c r="F161" s="53"/>
      <c r="G161" s="47">
        <v>0</v>
      </c>
      <c r="H161" s="62">
        <v>0</v>
      </c>
      <c r="I161" s="35">
        <f t="shared" si="2"/>
        <v>0</v>
      </c>
      <c r="J161" s="45">
        <v>0</v>
      </c>
      <c r="K161" s="45">
        <v>0</v>
      </c>
      <c r="L161" s="45">
        <v>0</v>
      </c>
      <c r="M161" s="38">
        <f t="array" ref="M161">SUM(ROUND(J161:L161,0))</f>
        <v>0</v>
      </c>
      <c r="N161" s="148"/>
      <c r="O161" s="148"/>
      <c r="P161" s="148"/>
      <c r="Q161" s="148"/>
      <c r="R161" s="111"/>
      <c r="S161" s="111"/>
      <c r="T161" s="111"/>
      <c r="U161" s="111"/>
      <c r="V161" s="111"/>
      <c r="W161" s="111"/>
      <c r="X161" s="111"/>
      <c r="Y161" s="111"/>
      <c r="Z161" s="111"/>
      <c r="AA161" s="111"/>
      <c r="AB161" s="111"/>
      <c r="AC161" s="111"/>
      <c r="AD161" s="111"/>
      <c r="AE161" s="111"/>
      <c r="AF161" s="111"/>
      <c r="AG161" s="111"/>
      <c r="AH161" s="111"/>
      <c r="AI161" s="111"/>
      <c r="AJ161" s="111"/>
      <c r="AK161" s="111"/>
      <c r="AL161" s="111"/>
      <c r="AM161" s="111"/>
      <c r="AN161" s="111"/>
      <c r="AO161" s="111"/>
      <c r="AP161" s="111"/>
      <c r="AQ161" s="111"/>
      <c r="AR161" s="111"/>
      <c r="AS161" s="111"/>
      <c r="AT161" s="111"/>
      <c r="AU161" s="111"/>
      <c r="AV161" s="111"/>
      <c r="AW161" s="111"/>
      <c r="AX161" s="111"/>
      <c r="AY161" s="111"/>
      <c r="AZ161" s="111"/>
      <c r="BA161" s="111"/>
      <c r="BB161" s="111"/>
      <c r="BC161" s="111"/>
      <c r="BD161" s="111"/>
      <c r="BE161" s="111"/>
      <c r="BF161" s="111"/>
      <c r="BG161" s="111"/>
      <c r="BH161" s="111"/>
      <c r="BI161" s="111"/>
      <c r="BJ161" s="111"/>
      <c r="BK161" s="111"/>
      <c r="BL161" s="111"/>
      <c r="BM161" s="111"/>
      <c r="BN161" s="111"/>
      <c r="BO161" s="111"/>
      <c r="BP161" s="111"/>
      <c r="BQ161" s="111"/>
      <c r="BR161" s="111"/>
      <c r="BS161" s="111"/>
      <c r="BT161" s="111"/>
      <c r="BU161" s="111"/>
      <c r="BV161" s="111"/>
      <c r="BW161" s="111"/>
      <c r="BX161" s="111"/>
      <c r="BY161" s="111"/>
      <c r="BZ161" s="111"/>
      <c r="CA161" s="111"/>
      <c r="CB161" s="111"/>
      <c r="CC161" s="111"/>
      <c r="CD161" s="111"/>
      <c r="CE161" s="111"/>
      <c r="CF161" s="111"/>
      <c r="CG161" s="111"/>
      <c r="CH161" s="111"/>
      <c r="CI161" s="111"/>
      <c r="CJ161" s="111"/>
      <c r="CK161" s="111"/>
      <c r="CL161" s="111"/>
      <c r="CM161" s="111"/>
      <c r="CN161" s="111"/>
      <c r="CO161" s="111"/>
      <c r="CP161" s="111"/>
      <c r="CQ161" s="111"/>
      <c r="CR161" s="111"/>
      <c r="CS161" s="111"/>
      <c r="CT161" s="111"/>
      <c r="CU161" s="111"/>
      <c r="CV161" s="111"/>
      <c r="CW161" s="111"/>
      <c r="CX161" s="111"/>
      <c r="CY161" s="111"/>
      <c r="CZ161" s="111"/>
      <c r="DA161" s="111"/>
      <c r="DB161" s="111"/>
      <c r="DC161" s="111"/>
      <c r="DD161" s="111"/>
      <c r="DE161" s="111"/>
      <c r="DF161" s="111"/>
      <c r="DG161" s="111"/>
      <c r="DH161" s="111"/>
      <c r="DI161" s="111"/>
      <c r="DJ161" s="111"/>
      <c r="DK161" s="111"/>
      <c r="DL161" s="111"/>
      <c r="DM161" s="111"/>
    </row>
    <row r="162" spans="1:117" s="3" customFormat="1" ht="32.1" hidden="1" customHeight="1">
      <c r="A162" s="85" t="s">
        <v>284</v>
      </c>
      <c r="B162" s="52"/>
      <c r="C162" s="52"/>
      <c r="D162" s="53"/>
      <c r="E162" s="53"/>
      <c r="F162" s="53"/>
      <c r="G162" s="47">
        <v>0</v>
      </c>
      <c r="H162" s="62">
        <v>0</v>
      </c>
      <c r="I162" s="35">
        <f t="shared" si="2"/>
        <v>0</v>
      </c>
      <c r="J162" s="45">
        <v>0</v>
      </c>
      <c r="K162" s="45">
        <v>0</v>
      </c>
      <c r="L162" s="45">
        <v>0</v>
      </c>
      <c r="M162" s="38">
        <f t="array" ref="M162">SUM(ROUND(J162:L162,0))</f>
        <v>0</v>
      </c>
      <c r="N162" s="148"/>
      <c r="O162" s="148"/>
      <c r="P162" s="148"/>
      <c r="Q162" s="148"/>
      <c r="R162" s="111"/>
      <c r="S162" s="111"/>
      <c r="T162" s="111"/>
      <c r="U162" s="111"/>
      <c r="V162" s="111"/>
      <c r="W162" s="111"/>
      <c r="X162" s="111"/>
      <c r="Y162" s="111"/>
      <c r="Z162" s="111"/>
      <c r="AA162" s="111"/>
      <c r="AB162" s="111"/>
      <c r="AC162" s="111"/>
      <c r="AD162" s="111"/>
      <c r="AE162" s="111"/>
      <c r="AF162" s="111"/>
      <c r="AG162" s="111"/>
      <c r="AH162" s="111"/>
      <c r="AI162" s="111"/>
      <c r="AJ162" s="111"/>
      <c r="AK162" s="111"/>
      <c r="AL162" s="111"/>
      <c r="AM162" s="111"/>
      <c r="AN162" s="111"/>
      <c r="AO162" s="111"/>
      <c r="AP162" s="111"/>
      <c r="AQ162" s="111"/>
      <c r="AR162" s="111"/>
      <c r="AS162" s="111"/>
      <c r="AT162" s="111"/>
      <c r="AU162" s="111"/>
      <c r="AV162" s="111"/>
      <c r="AW162" s="111"/>
      <c r="AX162" s="111"/>
      <c r="AY162" s="111"/>
      <c r="AZ162" s="111"/>
      <c r="BA162" s="111"/>
      <c r="BB162" s="111"/>
      <c r="BC162" s="111"/>
      <c r="BD162" s="111"/>
      <c r="BE162" s="111"/>
      <c r="BF162" s="111"/>
      <c r="BG162" s="111"/>
      <c r="BH162" s="111"/>
      <c r="BI162" s="111"/>
      <c r="BJ162" s="111"/>
      <c r="BK162" s="111"/>
      <c r="BL162" s="111"/>
      <c r="BM162" s="111"/>
      <c r="BN162" s="111"/>
      <c r="BO162" s="111"/>
      <c r="BP162" s="111"/>
      <c r="BQ162" s="111"/>
      <c r="BR162" s="111"/>
      <c r="BS162" s="111"/>
      <c r="BT162" s="111"/>
      <c r="BU162" s="111"/>
      <c r="BV162" s="111"/>
      <c r="BW162" s="111"/>
      <c r="BX162" s="111"/>
      <c r="BY162" s="111"/>
      <c r="BZ162" s="111"/>
      <c r="CA162" s="111"/>
      <c r="CB162" s="111"/>
      <c r="CC162" s="111"/>
      <c r="CD162" s="111"/>
      <c r="CE162" s="111"/>
      <c r="CF162" s="111"/>
      <c r="CG162" s="111"/>
      <c r="CH162" s="111"/>
      <c r="CI162" s="111"/>
      <c r="CJ162" s="111"/>
      <c r="CK162" s="111"/>
      <c r="CL162" s="111"/>
      <c r="CM162" s="111"/>
      <c r="CN162" s="111"/>
      <c r="CO162" s="111"/>
      <c r="CP162" s="111"/>
      <c r="CQ162" s="111"/>
      <c r="CR162" s="111"/>
      <c r="CS162" s="111"/>
      <c r="CT162" s="111"/>
      <c r="CU162" s="111"/>
      <c r="CV162" s="111"/>
      <c r="CW162" s="111"/>
      <c r="CX162" s="111"/>
      <c r="CY162" s="111"/>
      <c r="CZ162" s="111"/>
      <c r="DA162" s="111"/>
      <c r="DB162" s="111"/>
      <c r="DC162" s="111"/>
      <c r="DD162" s="111"/>
      <c r="DE162" s="111"/>
      <c r="DF162" s="111"/>
      <c r="DG162" s="111"/>
      <c r="DH162" s="111"/>
      <c r="DI162" s="111"/>
      <c r="DJ162" s="111"/>
      <c r="DK162" s="111"/>
      <c r="DL162" s="111"/>
      <c r="DM162" s="111"/>
    </row>
    <row r="163" spans="1:117" s="3" customFormat="1" ht="32.1" hidden="1" customHeight="1">
      <c r="A163" s="85" t="s">
        <v>285</v>
      </c>
      <c r="B163" s="52"/>
      <c r="C163" s="52"/>
      <c r="D163" s="53"/>
      <c r="E163" s="53"/>
      <c r="F163" s="53"/>
      <c r="G163" s="47">
        <v>0</v>
      </c>
      <c r="H163" s="62">
        <v>0</v>
      </c>
      <c r="I163" s="35">
        <f t="shared" si="2"/>
        <v>0</v>
      </c>
      <c r="J163" s="45">
        <v>0</v>
      </c>
      <c r="K163" s="45">
        <v>0</v>
      </c>
      <c r="L163" s="45">
        <v>0</v>
      </c>
      <c r="M163" s="38">
        <f t="array" ref="M163">SUM(ROUND(J163:L163,0))</f>
        <v>0</v>
      </c>
      <c r="N163" s="148"/>
      <c r="O163" s="148"/>
      <c r="P163" s="148"/>
      <c r="Q163" s="148"/>
      <c r="R163" s="111"/>
      <c r="S163" s="111"/>
      <c r="T163" s="111"/>
      <c r="U163" s="111"/>
      <c r="V163" s="111"/>
      <c r="W163" s="111"/>
      <c r="X163" s="111"/>
      <c r="Y163" s="111"/>
      <c r="Z163" s="111"/>
      <c r="AA163" s="111"/>
      <c r="AB163" s="111"/>
      <c r="AC163" s="111"/>
      <c r="AD163" s="111"/>
      <c r="AE163" s="111"/>
      <c r="AF163" s="111"/>
      <c r="AG163" s="111"/>
      <c r="AH163" s="111"/>
      <c r="AI163" s="111"/>
      <c r="AJ163" s="111"/>
      <c r="AK163" s="111"/>
      <c r="AL163" s="111"/>
      <c r="AM163" s="111"/>
      <c r="AN163" s="111"/>
      <c r="AO163" s="111"/>
      <c r="AP163" s="111"/>
      <c r="AQ163" s="111"/>
      <c r="AR163" s="111"/>
      <c r="AS163" s="111"/>
      <c r="AT163" s="111"/>
      <c r="AU163" s="111"/>
      <c r="AV163" s="111"/>
      <c r="AW163" s="111"/>
      <c r="AX163" s="111"/>
      <c r="AY163" s="111"/>
      <c r="AZ163" s="111"/>
      <c r="BA163" s="111"/>
      <c r="BB163" s="111"/>
      <c r="BC163" s="111"/>
      <c r="BD163" s="111"/>
      <c r="BE163" s="111"/>
      <c r="BF163" s="111"/>
      <c r="BG163" s="111"/>
      <c r="BH163" s="111"/>
      <c r="BI163" s="111"/>
      <c r="BJ163" s="111"/>
      <c r="BK163" s="111"/>
      <c r="BL163" s="111"/>
      <c r="BM163" s="111"/>
      <c r="BN163" s="111"/>
      <c r="BO163" s="111"/>
      <c r="BP163" s="111"/>
      <c r="BQ163" s="111"/>
      <c r="BR163" s="111"/>
      <c r="BS163" s="111"/>
      <c r="BT163" s="111"/>
      <c r="BU163" s="111"/>
      <c r="BV163" s="111"/>
      <c r="BW163" s="111"/>
      <c r="BX163" s="111"/>
      <c r="BY163" s="111"/>
      <c r="BZ163" s="111"/>
      <c r="CA163" s="111"/>
      <c r="CB163" s="111"/>
      <c r="CC163" s="111"/>
      <c r="CD163" s="111"/>
      <c r="CE163" s="111"/>
      <c r="CF163" s="111"/>
      <c r="CG163" s="111"/>
      <c r="CH163" s="111"/>
      <c r="CI163" s="111"/>
      <c r="CJ163" s="111"/>
      <c r="CK163" s="111"/>
      <c r="CL163" s="111"/>
      <c r="CM163" s="111"/>
      <c r="CN163" s="111"/>
      <c r="CO163" s="111"/>
      <c r="CP163" s="111"/>
      <c r="CQ163" s="111"/>
      <c r="CR163" s="111"/>
      <c r="CS163" s="111"/>
      <c r="CT163" s="111"/>
      <c r="CU163" s="111"/>
      <c r="CV163" s="111"/>
      <c r="CW163" s="111"/>
      <c r="CX163" s="111"/>
      <c r="CY163" s="111"/>
      <c r="CZ163" s="111"/>
      <c r="DA163" s="111"/>
      <c r="DB163" s="111"/>
      <c r="DC163" s="111"/>
      <c r="DD163" s="111"/>
      <c r="DE163" s="111"/>
      <c r="DF163" s="111"/>
      <c r="DG163" s="111"/>
      <c r="DH163" s="111"/>
      <c r="DI163" s="111"/>
      <c r="DJ163" s="111"/>
      <c r="DK163" s="111"/>
      <c r="DL163" s="111"/>
      <c r="DM163" s="111"/>
    </row>
    <row r="164" spans="1:117" s="3" customFormat="1" ht="32.1" hidden="1" customHeight="1">
      <c r="A164" s="85" t="s">
        <v>286</v>
      </c>
      <c r="B164" s="52"/>
      <c r="C164" s="52"/>
      <c r="D164" s="53"/>
      <c r="E164" s="53"/>
      <c r="F164" s="53"/>
      <c r="G164" s="47">
        <v>0</v>
      </c>
      <c r="H164" s="62">
        <v>0</v>
      </c>
      <c r="I164" s="35">
        <f t="shared" si="2"/>
        <v>0</v>
      </c>
      <c r="J164" s="45">
        <v>0</v>
      </c>
      <c r="K164" s="45">
        <v>0</v>
      </c>
      <c r="L164" s="45">
        <v>0</v>
      </c>
      <c r="M164" s="38">
        <f t="array" ref="M164">SUM(ROUND(J164:L164,0))</f>
        <v>0</v>
      </c>
      <c r="N164" s="148"/>
      <c r="O164" s="148"/>
      <c r="P164" s="148"/>
      <c r="Q164" s="148"/>
      <c r="R164" s="111"/>
      <c r="S164" s="111"/>
      <c r="T164" s="111"/>
      <c r="U164" s="111"/>
      <c r="V164" s="111"/>
      <c r="W164" s="111"/>
      <c r="X164" s="111"/>
      <c r="Y164" s="111"/>
      <c r="Z164" s="111"/>
      <c r="AA164" s="111"/>
      <c r="AB164" s="111"/>
      <c r="AC164" s="111"/>
      <c r="AD164" s="111"/>
      <c r="AE164" s="111"/>
      <c r="AF164" s="111"/>
      <c r="AG164" s="111"/>
      <c r="AH164" s="111"/>
      <c r="AI164" s="111"/>
      <c r="AJ164" s="111"/>
      <c r="AK164" s="111"/>
      <c r="AL164" s="111"/>
      <c r="AM164" s="111"/>
      <c r="AN164" s="111"/>
      <c r="AO164" s="111"/>
      <c r="AP164" s="111"/>
      <c r="AQ164" s="111"/>
      <c r="AR164" s="111"/>
      <c r="AS164" s="111"/>
      <c r="AT164" s="111"/>
      <c r="AU164" s="111"/>
      <c r="AV164" s="111"/>
      <c r="AW164" s="111"/>
      <c r="AX164" s="111"/>
      <c r="AY164" s="111"/>
      <c r="AZ164" s="111"/>
      <c r="BA164" s="111"/>
      <c r="BB164" s="111"/>
      <c r="BC164" s="111"/>
      <c r="BD164" s="111"/>
      <c r="BE164" s="111"/>
      <c r="BF164" s="111"/>
      <c r="BG164" s="111"/>
      <c r="BH164" s="111"/>
      <c r="BI164" s="111"/>
      <c r="BJ164" s="111"/>
      <c r="BK164" s="111"/>
      <c r="BL164" s="111"/>
      <c r="BM164" s="111"/>
      <c r="BN164" s="111"/>
      <c r="BO164" s="111"/>
      <c r="BP164" s="111"/>
      <c r="BQ164" s="111"/>
      <c r="BR164" s="111"/>
      <c r="BS164" s="111"/>
      <c r="BT164" s="111"/>
      <c r="BU164" s="111"/>
      <c r="BV164" s="111"/>
      <c r="BW164" s="111"/>
      <c r="BX164" s="111"/>
      <c r="BY164" s="111"/>
      <c r="BZ164" s="111"/>
      <c r="CA164" s="111"/>
      <c r="CB164" s="111"/>
      <c r="CC164" s="111"/>
      <c r="CD164" s="111"/>
      <c r="CE164" s="111"/>
      <c r="CF164" s="111"/>
      <c r="CG164" s="111"/>
      <c r="CH164" s="111"/>
      <c r="CI164" s="111"/>
      <c r="CJ164" s="111"/>
      <c r="CK164" s="111"/>
      <c r="CL164" s="111"/>
      <c r="CM164" s="111"/>
      <c r="CN164" s="111"/>
      <c r="CO164" s="111"/>
      <c r="CP164" s="111"/>
      <c r="CQ164" s="111"/>
      <c r="CR164" s="111"/>
      <c r="CS164" s="111"/>
      <c r="CT164" s="111"/>
      <c r="CU164" s="111"/>
      <c r="CV164" s="111"/>
      <c r="CW164" s="111"/>
      <c r="CX164" s="111"/>
      <c r="CY164" s="111"/>
      <c r="CZ164" s="111"/>
      <c r="DA164" s="111"/>
      <c r="DB164" s="111"/>
      <c r="DC164" s="111"/>
      <c r="DD164" s="111"/>
      <c r="DE164" s="111"/>
      <c r="DF164" s="111"/>
      <c r="DG164" s="111"/>
      <c r="DH164" s="111"/>
      <c r="DI164" s="111"/>
      <c r="DJ164" s="111"/>
      <c r="DK164" s="111"/>
      <c r="DL164" s="111"/>
      <c r="DM164" s="111"/>
    </row>
    <row r="165" spans="1:117" s="3" customFormat="1" ht="32.1" hidden="1" customHeight="1">
      <c r="A165" s="85" t="s">
        <v>287</v>
      </c>
      <c r="B165" s="52"/>
      <c r="C165" s="52"/>
      <c r="D165" s="53"/>
      <c r="E165" s="53"/>
      <c r="F165" s="53"/>
      <c r="G165" s="47">
        <v>0</v>
      </c>
      <c r="H165" s="62">
        <v>0</v>
      </c>
      <c r="I165" s="35">
        <f t="shared" si="2"/>
        <v>0</v>
      </c>
      <c r="J165" s="45">
        <v>0</v>
      </c>
      <c r="K165" s="45">
        <v>0</v>
      </c>
      <c r="L165" s="45">
        <v>0</v>
      </c>
      <c r="M165" s="38">
        <f t="array" ref="M165">SUM(ROUND(J165:L165,0))</f>
        <v>0</v>
      </c>
      <c r="N165" s="148"/>
      <c r="O165" s="148"/>
      <c r="P165" s="148"/>
      <c r="Q165" s="148"/>
      <c r="R165" s="111"/>
      <c r="S165" s="111"/>
      <c r="T165" s="111"/>
      <c r="U165" s="111"/>
      <c r="V165" s="111"/>
      <c r="W165" s="111"/>
      <c r="X165" s="111"/>
      <c r="Y165" s="111"/>
      <c r="Z165" s="111"/>
      <c r="AA165" s="111"/>
      <c r="AB165" s="111"/>
      <c r="AC165" s="111"/>
      <c r="AD165" s="111"/>
      <c r="AE165" s="111"/>
      <c r="AF165" s="111"/>
      <c r="AG165" s="111"/>
      <c r="AH165" s="111"/>
      <c r="AI165" s="111"/>
      <c r="AJ165" s="111"/>
      <c r="AK165" s="111"/>
      <c r="AL165" s="111"/>
      <c r="AM165" s="111"/>
      <c r="AN165" s="111"/>
      <c r="AO165" s="111"/>
      <c r="AP165" s="111"/>
      <c r="AQ165" s="111"/>
      <c r="AR165" s="111"/>
      <c r="AS165" s="111"/>
      <c r="AT165" s="111"/>
      <c r="AU165" s="111"/>
      <c r="AV165" s="111"/>
      <c r="AW165" s="111"/>
      <c r="AX165" s="111"/>
      <c r="AY165" s="111"/>
      <c r="AZ165" s="111"/>
      <c r="BA165" s="111"/>
      <c r="BB165" s="111"/>
      <c r="BC165" s="111"/>
      <c r="BD165" s="111"/>
      <c r="BE165" s="111"/>
      <c r="BF165" s="111"/>
      <c r="BG165" s="111"/>
      <c r="BH165" s="111"/>
      <c r="BI165" s="111"/>
      <c r="BJ165" s="111"/>
      <c r="BK165" s="111"/>
      <c r="BL165" s="111"/>
      <c r="BM165" s="111"/>
      <c r="BN165" s="111"/>
      <c r="BO165" s="111"/>
      <c r="BP165" s="111"/>
      <c r="BQ165" s="111"/>
      <c r="BR165" s="111"/>
      <c r="BS165" s="111"/>
      <c r="BT165" s="111"/>
      <c r="BU165" s="111"/>
      <c r="BV165" s="111"/>
      <c r="BW165" s="111"/>
      <c r="BX165" s="111"/>
      <c r="BY165" s="111"/>
      <c r="BZ165" s="111"/>
      <c r="CA165" s="111"/>
      <c r="CB165" s="111"/>
      <c r="CC165" s="111"/>
      <c r="CD165" s="111"/>
      <c r="CE165" s="111"/>
      <c r="CF165" s="111"/>
      <c r="CG165" s="111"/>
      <c r="CH165" s="111"/>
      <c r="CI165" s="111"/>
      <c r="CJ165" s="111"/>
      <c r="CK165" s="111"/>
      <c r="CL165" s="111"/>
      <c r="CM165" s="111"/>
      <c r="CN165" s="111"/>
      <c r="CO165" s="111"/>
      <c r="CP165" s="111"/>
      <c r="CQ165" s="111"/>
      <c r="CR165" s="111"/>
      <c r="CS165" s="111"/>
      <c r="CT165" s="111"/>
      <c r="CU165" s="111"/>
      <c r="CV165" s="111"/>
      <c r="CW165" s="111"/>
      <c r="CX165" s="111"/>
      <c r="CY165" s="111"/>
      <c r="CZ165" s="111"/>
      <c r="DA165" s="111"/>
      <c r="DB165" s="111"/>
      <c r="DC165" s="111"/>
      <c r="DD165" s="111"/>
      <c r="DE165" s="111"/>
      <c r="DF165" s="111"/>
      <c r="DG165" s="111"/>
      <c r="DH165" s="111"/>
      <c r="DI165" s="111"/>
      <c r="DJ165" s="111"/>
      <c r="DK165" s="111"/>
      <c r="DL165" s="111"/>
      <c r="DM165" s="111"/>
    </row>
    <row r="166" spans="1:117" s="3" customFormat="1" ht="32.1" hidden="1" customHeight="1">
      <c r="A166" s="85" t="s">
        <v>288</v>
      </c>
      <c r="B166" s="52"/>
      <c r="C166" s="52"/>
      <c r="D166" s="53"/>
      <c r="E166" s="53"/>
      <c r="F166" s="53"/>
      <c r="G166" s="47">
        <v>0</v>
      </c>
      <c r="H166" s="62">
        <v>0</v>
      </c>
      <c r="I166" s="35">
        <f t="shared" si="2"/>
        <v>0</v>
      </c>
      <c r="J166" s="45">
        <v>0</v>
      </c>
      <c r="K166" s="45">
        <v>0</v>
      </c>
      <c r="L166" s="45">
        <v>0</v>
      </c>
      <c r="M166" s="38">
        <f t="array" ref="M166">SUM(ROUND(J166:L166,0))</f>
        <v>0</v>
      </c>
      <c r="N166" s="148"/>
      <c r="O166" s="148"/>
      <c r="P166" s="148"/>
      <c r="Q166" s="148"/>
      <c r="R166" s="111"/>
      <c r="S166" s="111"/>
      <c r="T166" s="111"/>
      <c r="U166" s="111"/>
      <c r="V166" s="111"/>
      <c r="W166" s="111"/>
      <c r="X166" s="111"/>
      <c r="Y166" s="111"/>
      <c r="Z166" s="111"/>
      <c r="AA166" s="111"/>
      <c r="AB166" s="111"/>
      <c r="AC166" s="111"/>
      <c r="AD166" s="111"/>
      <c r="AE166" s="111"/>
      <c r="AF166" s="111"/>
      <c r="AG166" s="111"/>
      <c r="AH166" s="111"/>
      <c r="AI166" s="111"/>
      <c r="AJ166" s="111"/>
      <c r="AK166" s="111"/>
      <c r="AL166" s="111"/>
      <c r="AM166" s="111"/>
      <c r="AN166" s="111"/>
      <c r="AO166" s="111"/>
      <c r="AP166" s="111"/>
      <c r="AQ166" s="111"/>
      <c r="AR166" s="111"/>
      <c r="AS166" s="111"/>
      <c r="AT166" s="111"/>
      <c r="AU166" s="111"/>
      <c r="AV166" s="111"/>
      <c r="AW166" s="111"/>
      <c r="AX166" s="111"/>
      <c r="AY166" s="111"/>
      <c r="AZ166" s="111"/>
      <c r="BA166" s="111"/>
      <c r="BB166" s="111"/>
      <c r="BC166" s="111"/>
      <c r="BD166" s="111"/>
      <c r="BE166" s="111"/>
      <c r="BF166" s="111"/>
      <c r="BG166" s="111"/>
      <c r="BH166" s="111"/>
      <c r="BI166" s="111"/>
      <c r="BJ166" s="111"/>
      <c r="BK166" s="111"/>
      <c r="BL166" s="111"/>
      <c r="BM166" s="111"/>
      <c r="BN166" s="111"/>
      <c r="BO166" s="111"/>
      <c r="BP166" s="111"/>
      <c r="BQ166" s="111"/>
      <c r="BR166" s="111"/>
      <c r="BS166" s="111"/>
      <c r="BT166" s="111"/>
      <c r="BU166" s="111"/>
      <c r="BV166" s="111"/>
      <c r="BW166" s="111"/>
      <c r="BX166" s="111"/>
      <c r="BY166" s="111"/>
      <c r="BZ166" s="111"/>
      <c r="CA166" s="111"/>
      <c r="CB166" s="111"/>
      <c r="CC166" s="111"/>
      <c r="CD166" s="111"/>
      <c r="CE166" s="111"/>
      <c r="CF166" s="111"/>
      <c r="CG166" s="111"/>
      <c r="CH166" s="111"/>
      <c r="CI166" s="111"/>
      <c r="CJ166" s="111"/>
      <c r="CK166" s="111"/>
      <c r="CL166" s="111"/>
      <c r="CM166" s="111"/>
      <c r="CN166" s="111"/>
      <c r="CO166" s="111"/>
      <c r="CP166" s="111"/>
      <c r="CQ166" s="111"/>
      <c r="CR166" s="111"/>
      <c r="CS166" s="111"/>
      <c r="CT166" s="111"/>
      <c r="CU166" s="111"/>
      <c r="CV166" s="111"/>
      <c r="CW166" s="111"/>
      <c r="CX166" s="111"/>
      <c r="CY166" s="111"/>
      <c r="CZ166" s="111"/>
      <c r="DA166" s="111"/>
      <c r="DB166" s="111"/>
      <c r="DC166" s="111"/>
      <c r="DD166" s="111"/>
      <c r="DE166" s="111"/>
      <c r="DF166" s="111"/>
      <c r="DG166" s="111"/>
      <c r="DH166" s="111"/>
      <c r="DI166" s="111"/>
      <c r="DJ166" s="111"/>
      <c r="DK166" s="111"/>
      <c r="DL166" s="111"/>
      <c r="DM166" s="111"/>
    </row>
    <row r="167" spans="1:117" s="3" customFormat="1" ht="32.1" hidden="1" customHeight="1">
      <c r="A167" s="85" t="s">
        <v>289</v>
      </c>
      <c r="B167" s="52"/>
      <c r="C167" s="52"/>
      <c r="D167" s="53"/>
      <c r="E167" s="53"/>
      <c r="F167" s="53"/>
      <c r="G167" s="47">
        <v>0</v>
      </c>
      <c r="H167" s="62">
        <v>0</v>
      </c>
      <c r="I167" s="35">
        <f t="shared" si="2"/>
        <v>0</v>
      </c>
      <c r="J167" s="45">
        <v>0</v>
      </c>
      <c r="K167" s="45">
        <v>0</v>
      </c>
      <c r="L167" s="45">
        <v>0</v>
      </c>
      <c r="M167" s="38">
        <f t="array" ref="M167">SUM(ROUND(J167:L167,0))</f>
        <v>0</v>
      </c>
      <c r="N167" s="148"/>
      <c r="O167" s="148"/>
      <c r="P167" s="148"/>
      <c r="Q167" s="148"/>
      <c r="R167" s="111"/>
      <c r="S167" s="111"/>
      <c r="T167" s="111"/>
      <c r="U167" s="111"/>
      <c r="V167" s="111"/>
      <c r="W167" s="111"/>
      <c r="X167" s="111"/>
      <c r="Y167" s="111"/>
      <c r="Z167" s="111"/>
      <c r="AA167" s="111"/>
      <c r="AB167" s="111"/>
      <c r="AC167" s="111"/>
      <c r="AD167" s="111"/>
      <c r="AE167" s="111"/>
      <c r="AF167" s="111"/>
      <c r="AG167" s="111"/>
      <c r="AH167" s="111"/>
      <c r="AI167" s="111"/>
      <c r="AJ167" s="111"/>
      <c r="AK167" s="111"/>
      <c r="AL167" s="111"/>
      <c r="AM167" s="111"/>
      <c r="AN167" s="111"/>
      <c r="AO167" s="111"/>
      <c r="AP167" s="111"/>
      <c r="AQ167" s="111"/>
      <c r="AR167" s="111"/>
      <c r="AS167" s="111"/>
      <c r="AT167" s="111"/>
      <c r="AU167" s="111"/>
      <c r="AV167" s="111"/>
      <c r="AW167" s="111"/>
      <c r="AX167" s="111"/>
      <c r="AY167" s="111"/>
      <c r="AZ167" s="111"/>
      <c r="BA167" s="111"/>
      <c r="BB167" s="111"/>
      <c r="BC167" s="111"/>
      <c r="BD167" s="111"/>
      <c r="BE167" s="111"/>
      <c r="BF167" s="111"/>
      <c r="BG167" s="111"/>
      <c r="BH167" s="111"/>
      <c r="BI167" s="111"/>
      <c r="BJ167" s="111"/>
      <c r="BK167" s="111"/>
      <c r="BL167" s="111"/>
      <c r="BM167" s="111"/>
      <c r="BN167" s="111"/>
      <c r="BO167" s="111"/>
      <c r="BP167" s="111"/>
      <c r="BQ167" s="111"/>
      <c r="BR167" s="111"/>
      <c r="BS167" s="111"/>
      <c r="BT167" s="111"/>
      <c r="BU167" s="111"/>
      <c r="BV167" s="111"/>
      <c r="BW167" s="111"/>
      <c r="BX167" s="111"/>
      <c r="BY167" s="111"/>
      <c r="BZ167" s="111"/>
      <c r="CA167" s="111"/>
      <c r="CB167" s="111"/>
      <c r="CC167" s="111"/>
      <c r="CD167" s="111"/>
      <c r="CE167" s="111"/>
      <c r="CF167" s="111"/>
      <c r="CG167" s="111"/>
      <c r="CH167" s="111"/>
      <c r="CI167" s="111"/>
      <c r="CJ167" s="111"/>
      <c r="CK167" s="111"/>
      <c r="CL167" s="111"/>
      <c r="CM167" s="111"/>
      <c r="CN167" s="111"/>
      <c r="CO167" s="111"/>
      <c r="CP167" s="111"/>
      <c r="CQ167" s="111"/>
      <c r="CR167" s="111"/>
      <c r="CS167" s="111"/>
      <c r="CT167" s="111"/>
      <c r="CU167" s="111"/>
      <c r="CV167" s="111"/>
      <c r="CW167" s="111"/>
      <c r="CX167" s="111"/>
      <c r="CY167" s="111"/>
      <c r="CZ167" s="111"/>
      <c r="DA167" s="111"/>
      <c r="DB167" s="111"/>
      <c r="DC167" s="111"/>
      <c r="DD167" s="111"/>
      <c r="DE167" s="111"/>
      <c r="DF167" s="111"/>
      <c r="DG167" s="111"/>
      <c r="DH167" s="111"/>
      <c r="DI167" s="111"/>
      <c r="DJ167" s="111"/>
      <c r="DK167" s="111"/>
      <c r="DL167" s="111"/>
      <c r="DM167" s="111"/>
    </row>
    <row r="168" spans="1:117" s="3" customFormat="1" ht="32.1" hidden="1" customHeight="1">
      <c r="A168" s="85" t="s">
        <v>290</v>
      </c>
      <c r="B168" s="52"/>
      <c r="C168" s="52"/>
      <c r="D168" s="53"/>
      <c r="E168" s="53"/>
      <c r="F168" s="53"/>
      <c r="G168" s="47">
        <v>0</v>
      </c>
      <c r="H168" s="62">
        <v>0</v>
      </c>
      <c r="I168" s="35">
        <f t="shared" si="2"/>
        <v>0</v>
      </c>
      <c r="J168" s="45">
        <v>0</v>
      </c>
      <c r="K168" s="45">
        <v>0</v>
      </c>
      <c r="L168" s="45">
        <v>0</v>
      </c>
      <c r="M168" s="38">
        <f t="array" ref="M168">SUM(ROUND(J168:L168,0))</f>
        <v>0</v>
      </c>
      <c r="N168" s="148"/>
      <c r="O168" s="148"/>
      <c r="P168" s="148"/>
      <c r="Q168" s="148"/>
      <c r="R168" s="111"/>
      <c r="S168" s="111"/>
      <c r="T168" s="111"/>
      <c r="U168" s="111"/>
      <c r="V168" s="111"/>
      <c r="W168" s="111"/>
      <c r="X168" s="111"/>
      <c r="Y168" s="111"/>
      <c r="Z168" s="111"/>
      <c r="AA168" s="111"/>
      <c r="AB168" s="111"/>
      <c r="AC168" s="111"/>
      <c r="AD168" s="111"/>
      <c r="AE168" s="111"/>
      <c r="AF168" s="111"/>
      <c r="AG168" s="111"/>
      <c r="AH168" s="111"/>
      <c r="AI168" s="111"/>
      <c r="AJ168" s="111"/>
      <c r="AK168" s="111"/>
      <c r="AL168" s="111"/>
      <c r="AM168" s="111"/>
      <c r="AN168" s="111"/>
      <c r="AO168" s="111"/>
      <c r="AP168" s="111"/>
      <c r="AQ168" s="111"/>
      <c r="AR168" s="111"/>
      <c r="AS168" s="111"/>
      <c r="AT168" s="111"/>
      <c r="AU168" s="111"/>
      <c r="AV168" s="111"/>
      <c r="AW168" s="111"/>
      <c r="AX168" s="111"/>
      <c r="AY168" s="111"/>
      <c r="AZ168" s="111"/>
      <c r="BA168" s="111"/>
      <c r="BB168" s="111"/>
      <c r="BC168" s="111"/>
      <c r="BD168" s="111"/>
      <c r="BE168" s="111"/>
      <c r="BF168" s="111"/>
      <c r="BG168" s="111"/>
      <c r="BH168" s="111"/>
      <c r="BI168" s="111"/>
      <c r="BJ168" s="111"/>
      <c r="BK168" s="111"/>
      <c r="BL168" s="111"/>
      <c r="BM168" s="111"/>
      <c r="BN168" s="111"/>
      <c r="BO168" s="111"/>
      <c r="BP168" s="111"/>
      <c r="BQ168" s="111"/>
      <c r="BR168" s="111"/>
      <c r="BS168" s="111"/>
      <c r="BT168" s="111"/>
      <c r="BU168" s="111"/>
      <c r="BV168" s="111"/>
      <c r="BW168" s="111"/>
      <c r="BX168" s="111"/>
      <c r="BY168" s="111"/>
      <c r="BZ168" s="111"/>
      <c r="CA168" s="111"/>
      <c r="CB168" s="111"/>
      <c r="CC168" s="111"/>
      <c r="CD168" s="111"/>
      <c r="CE168" s="111"/>
      <c r="CF168" s="111"/>
      <c r="CG168" s="111"/>
      <c r="CH168" s="111"/>
      <c r="CI168" s="111"/>
      <c r="CJ168" s="111"/>
      <c r="CK168" s="111"/>
      <c r="CL168" s="111"/>
      <c r="CM168" s="111"/>
      <c r="CN168" s="111"/>
      <c r="CO168" s="111"/>
      <c r="CP168" s="111"/>
      <c r="CQ168" s="111"/>
      <c r="CR168" s="111"/>
      <c r="CS168" s="111"/>
      <c r="CT168" s="111"/>
      <c r="CU168" s="111"/>
      <c r="CV168" s="111"/>
      <c r="CW168" s="111"/>
      <c r="CX168" s="111"/>
      <c r="CY168" s="111"/>
      <c r="CZ168" s="111"/>
      <c r="DA168" s="111"/>
      <c r="DB168" s="111"/>
      <c r="DC168" s="111"/>
      <c r="DD168" s="111"/>
      <c r="DE168" s="111"/>
      <c r="DF168" s="111"/>
      <c r="DG168" s="111"/>
      <c r="DH168" s="111"/>
      <c r="DI168" s="111"/>
      <c r="DJ168" s="111"/>
      <c r="DK168" s="111"/>
      <c r="DL168" s="111"/>
      <c r="DM168" s="111"/>
    </row>
    <row r="169" spans="1:117" s="3" customFormat="1" ht="32.1" hidden="1" customHeight="1">
      <c r="A169" s="85" t="s">
        <v>291</v>
      </c>
      <c r="B169" s="52"/>
      <c r="C169" s="52"/>
      <c r="D169" s="53"/>
      <c r="E169" s="53"/>
      <c r="F169" s="53"/>
      <c r="G169" s="47">
        <v>0</v>
      </c>
      <c r="H169" s="62">
        <v>0</v>
      </c>
      <c r="I169" s="35">
        <f t="shared" si="2"/>
        <v>0</v>
      </c>
      <c r="J169" s="45">
        <v>0</v>
      </c>
      <c r="K169" s="45">
        <v>0</v>
      </c>
      <c r="L169" s="45">
        <v>0</v>
      </c>
      <c r="M169" s="38">
        <f t="array" ref="M169">SUM(ROUND(J169:L169,0))</f>
        <v>0</v>
      </c>
      <c r="N169" s="148"/>
      <c r="O169" s="148"/>
      <c r="P169" s="148"/>
      <c r="Q169" s="148"/>
      <c r="R169" s="111"/>
      <c r="S169" s="111"/>
      <c r="T169" s="111"/>
      <c r="U169" s="111"/>
      <c r="V169" s="111"/>
      <c r="W169" s="111"/>
      <c r="X169" s="111"/>
      <c r="Y169" s="111"/>
      <c r="Z169" s="111"/>
      <c r="AA169" s="111"/>
      <c r="AB169" s="111"/>
      <c r="AC169" s="111"/>
      <c r="AD169" s="111"/>
      <c r="AE169" s="111"/>
      <c r="AF169" s="111"/>
      <c r="AG169" s="111"/>
      <c r="AH169" s="111"/>
      <c r="AI169" s="111"/>
      <c r="AJ169" s="111"/>
      <c r="AK169" s="111"/>
      <c r="AL169" s="111"/>
      <c r="AM169" s="111"/>
      <c r="AN169" s="111"/>
      <c r="AO169" s="111"/>
      <c r="AP169" s="111"/>
      <c r="AQ169" s="111"/>
      <c r="AR169" s="111"/>
      <c r="AS169" s="111"/>
      <c r="AT169" s="111"/>
      <c r="AU169" s="111"/>
      <c r="AV169" s="111"/>
      <c r="AW169" s="111"/>
      <c r="AX169" s="111"/>
      <c r="AY169" s="111"/>
      <c r="AZ169" s="111"/>
      <c r="BA169" s="111"/>
      <c r="BB169" s="111"/>
      <c r="BC169" s="111"/>
      <c r="BD169" s="111"/>
      <c r="BE169" s="111"/>
      <c r="BF169" s="111"/>
      <c r="BG169" s="111"/>
      <c r="BH169" s="111"/>
      <c r="BI169" s="111"/>
      <c r="BJ169" s="111"/>
      <c r="BK169" s="111"/>
      <c r="BL169" s="111"/>
      <c r="BM169" s="111"/>
      <c r="BN169" s="111"/>
      <c r="BO169" s="111"/>
      <c r="BP169" s="111"/>
      <c r="BQ169" s="111"/>
      <c r="BR169" s="111"/>
      <c r="BS169" s="111"/>
      <c r="BT169" s="111"/>
      <c r="BU169" s="111"/>
      <c r="BV169" s="111"/>
      <c r="BW169" s="111"/>
      <c r="BX169" s="111"/>
      <c r="BY169" s="111"/>
      <c r="BZ169" s="111"/>
      <c r="CA169" s="111"/>
      <c r="CB169" s="111"/>
      <c r="CC169" s="111"/>
      <c r="CD169" s="111"/>
      <c r="CE169" s="111"/>
      <c r="CF169" s="111"/>
      <c r="CG169" s="111"/>
      <c r="CH169" s="111"/>
      <c r="CI169" s="111"/>
      <c r="CJ169" s="111"/>
      <c r="CK169" s="111"/>
      <c r="CL169" s="111"/>
      <c r="CM169" s="111"/>
      <c r="CN169" s="111"/>
      <c r="CO169" s="111"/>
      <c r="CP169" s="111"/>
      <c r="CQ169" s="111"/>
      <c r="CR169" s="111"/>
      <c r="CS169" s="111"/>
      <c r="CT169" s="111"/>
      <c r="CU169" s="111"/>
      <c r="CV169" s="111"/>
      <c r="CW169" s="111"/>
      <c r="CX169" s="111"/>
      <c r="CY169" s="111"/>
      <c r="CZ169" s="111"/>
      <c r="DA169" s="111"/>
      <c r="DB169" s="111"/>
      <c r="DC169" s="111"/>
      <c r="DD169" s="111"/>
      <c r="DE169" s="111"/>
      <c r="DF169" s="111"/>
      <c r="DG169" s="111"/>
      <c r="DH169" s="111"/>
      <c r="DI169" s="111"/>
      <c r="DJ169" s="111"/>
      <c r="DK169" s="111"/>
      <c r="DL169" s="111"/>
      <c r="DM169" s="111"/>
    </row>
    <row r="170" spans="1:117" s="3" customFormat="1" ht="32.1" hidden="1" customHeight="1">
      <c r="A170" s="85" t="s">
        <v>292</v>
      </c>
      <c r="B170" s="52"/>
      <c r="C170" s="52"/>
      <c r="D170" s="53"/>
      <c r="E170" s="53"/>
      <c r="F170" s="53"/>
      <c r="G170" s="47">
        <v>0</v>
      </c>
      <c r="H170" s="62">
        <v>0</v>
      </c>
      <c r="I170" s="35">
        <f t="shared" si="2"/>
        <v>0</v>
      </c>
      <c r="J170" s="45">
        <v>0</v>
      </c>
      <c r="K170" s="45">
        <v>0</v>
      </c>
      <c r="L170" s="45">
        <v>0</v>
      </c>
      <c r="M170" s="38">
        <f t="array" ref="M170">SUM(ROUND(J170:L170,0))</f>
        <v>0</v>
      </c>
      <c r="N170" s="148"/>
      <c r="O170" s="148"/>
      <c r="P170" s="148"/>
      <c r="Q170" s="148"/>
      <c r="R170" s="111"/>
      <c r="S170" s="111"/>
      <c r="T170" s="111"/>
      <c r="U170" s="111"/>
      <c r="V170" s="111"/>
      <c r="W170" s="111"/>
      <c r="X170" s="111"/>
      <c r="Y170" s="111"/>
      <c r="Z170" s="111"/>
      <c r="AA170" s="111"/>
      <c r="AB170" s="111"/>
      <c r="AC170" s="111"/>
      <c r="AD170" s="111"/>
      <c r="AE170" s="111"/>
      <c r="AF170" s="111"/>
      <c r="AG170" s="111"/>
      <c r="AH170" s="111"/>
      <c r="AI170" s="111"/>
      <c r="AJ170" s="111"/>
      <c r="AK170" s="111"/>
      <c r="AL170" s="111"/>
      <c r="AM170" s="111"/>
      <c r="AN170" s="111"/>
      <c r="AO170" s="111"/>
      <c r="AP170" s="111"/>
      <c r="AQ170" s="111"/>
      <c r="AR170" s="111"/>
      <c r="AS170" s="111"/>
      <c r="AT170" s="111"/>
      <c r="AU170" s="111"/>
      <c r="AV170" s="111"/>
      <c r="AW170" s="111"/>
      <c r="AX170" s="111"/>
      <c r="AY170" s="111"/>
      <c r="AZ170" s="111"/>
      <c r="BA170" s="111"/>
      <c r="BB170" s="111"/>
      <c r="BC170" s="111"/>
      <c r="BD170" s="111"/>
      <c r="BE170" s="111"/>
      <c r="BF170" s="111"/>
      <c r="BG170" s="111"/>
      <c r="BH170" s="111"/>
      <c r="BI170" s="111"/>
      <c r="BJ170" s="111"/>
      <c r="BK170" s="111"/>
      <c r="BL170" s="111"/>
      <c r="BM170" s="111"/>
      <c r="BN170" s="111"/>
      <c r="BO170" s="111"/>
      <c r="BP170" s="111"/>
      <c r="BQ170" s="111"/>
      <c r="BR170" s="111"/>
      <c r="BS170" s="111"/>
      <c r="BT170" s="111"/>
      <c r="BU170" s="111"/>
      <c r="BV170" s="111"/>
      <c r="BW170" s="111"/>
      <c r="BX170" s="111"/>
      <c r="BY170" s="111"/>
      <c r="BZ170" s="111"/>
      <c r="CA170" s="111"/>
      <c r="CB170" s="111"/>
      <c r="CC170" s="111"/>
      <c r="CD170" s="111"/>
      <c r="CE170" s="111"/>
      <c r="CF170" s="111"/>
      <c r="CG170" s="111"/>
      <c r="CH170" s="111"/>
      <c r="CI170" s="111"/>
      <c r="CJ170" s="111"/>
      <c r="CK170" s="111"/>
      <c r="CL170" s="111"/>
      <c r="CM170" s="111"/>
      <c r="CN170" s="111"/>
      <c r="CO170" s="111"/>
      <c r="CP170" s="111"/>
      <c r="CQ170" s="111"/>
      <c r="CR170" s="111"/>
      <c r="CS170" s="111"/>
      <c r="CT170" s="111"/>
      <c r="CU170" s="111"/>
      <c r="CV170" s="111"/>
      <c r="CW170" s="111"/>
      <c r="CX170" s="111"/>
      <c r="CY170" s="111"/>
      <c r="CZ170" s="111"/>
      <c r="DA170" s="111"/>
      <c r="DB170" s="111"/>
      <c r="DC170" s="111"/>
      <c r="DD170" s="111"/>
      <c r="DE170" s="111"/>
      <c r="DF170" s="111"/>
      <c r="DG170" s="111"/>
      <c r="DH170" s="111"/>
      <c r="DI170" s="111"/>
      <c r="DJ170" s="111"/>
      <c r="DK170" s="111"/>
      <c r="DL170" s="111"/>
      <c r="DM170" s="111"/>
    </row>
    <row r="171" spans="1:117" s="3" customFormat="1" ht="32.1" hidden="1" customHeight="1">
      <c r="A171" s="85" t="s">
        <v>293</v>
      </c>
      <c r="B171" s="52"/>
      <c r="C171" s="52"/>
      <c r="D171" s="53"/>
      <c r="E171" s="53"/>
      <c r="F171" s="53"/>
      <c r="G171" s="47">
        <v>0</v>
      </c>
      <c r="H171" s="62">
        <v>0</v>
      </c>
      <c r="I171" s="35">
        <f t="shared" si="2"/>
        <v>0</v>
      </c>
      <c r="J171" s="45">
        <v>0</v>
      </c>
      <c r="K171" s="45">
        <v>0</v>
      </c>
      <c r="L171" s="45">
        <v>0</v>
      </c>
      <c r="M171" s="38">
        <f t="array" ref="M171">SUM(ROUND(J171:L171,0))</f>
        <v>0</v>
      </c>
      <c r="N171" s="148"/>
      <c r="O171" s="148"/>
      <c r="P171" s="148"/>
      <c r="Q171" s="148"/>
      <c r="R171" s="111"/>
      <c r="S171" s="111"/>
      <c r="T171" s="111"/>
      <c r="U171" s="111"/>
      <c r="V171" s="111"/>
      <c r="W171" s="111"/>
      <c r="X171" s="111"/>
      <c r="Y171" s="111"/>
      <c r="Z171" s="111"/>
      <c r="AA171" s="111"/>
      <c r="AB171" s="111"/>
      <c r="AC171" s="111"/>
      <c r="AD171" s="111"/>
      <c r="AE171" s="111"/>
      <c r="AF171" s="111"/>
      <c r="AG171" s="111"/>
      <c r="AH171" s="111"/>
      <c r="AI171" s="111"/>
      <c r="AJ171" s="111"/>
      <c r="AK171" s="111"/>
      <c r="AL171" s="111"/>
      <c r="AM171" s="111"/>
      <c r="AN171" s="111"/>
      <c r="AO171" s="111"/>
      <c r="AP171" s="111"/>
      <c r="AQ171" s="111"/>
      <c r="AR171" s="111"/>
      <c r="AS171" s="111"/>
      <c r="AT171" s="111"/>
      <c r="AU171" s="111"/>
      <c r="AV171" s="111"/>
      <c r="AW171" s="111"/>
      <c r="AX171" s="111"/>
      <c r="AY171" s="111"/>
      <c r="AZ171" s="111"/>
      <c r="BA171" s="111"/>
      <c r="BB171" s="111"/>
      <c r="BC171" s="111"/>
      <c r="BD171" s="111"/>
      <c r="BE171" s="111"/>
      <c r="BF171" s="111"/>
      <c r="BG171" s="111"/>
      <c r="BH171" s="111"/>
      <c r="BI171" s="111"/>
      <c r="BJ171" s="111"/>
      <c r="BK171" s="111"/>
      <c r="BL171" s="111"/>
      <c r="BM171" s="111"/>
      <c r="BN171" s="111"/>
      <c r="BO171" s="111"/>
      <c r="BP171" s="111"/>
      <c r="BQ171" s="111"/>
      <c r="BR171" s="111"/>
      <c r="BS171" s="111"/>
      <c r="BT171" s="111"/>
      <c r="BU171" s="111"/>
      <c r="BV171" s="111"/>
      <c r="BW171" s="111"/>
      <c r="BX171" s="111"/>
      <c r="BY171" s="111"/>
      <c r="BZ171" s="111"/>
      <c r="CA171" s="111"/>
      <c r="CB171" s="111"/>
      <c r="CC171" s="111"/>
      <c r="CD171" s="111"/>
      <c r="CE171" s="111"/>
      <c r="CF171" s="111"/>
      <c r="CG171" s="111"/>
      <c r="CH171" s="111"/>
      <c r="CI171" s="111"/>
      <c r="CJ171" s="111"/>
      <c r="CK171" s="111"/>
      <c r="CL171" s="111"/>
      <c r="CM171" s="111"/>
      <c r="CN171" s="111"/>
      <c r="CO171" s="111"/>
      <c r="CP171" s="111"/>
      <c r="CQ171" s="111"/>
      <c r="CR171" s="111"/>
      <c r="CS171" s="111"/>
      <c r="CT171" s="111"/>
      <c r="CU171" s="111"/>
      <c r="CV171" s="111"/>
      <c r="CW171" s="111"/>
      <c r="CX171" s="111"/>
      <c r="CY171" s="111"/>
      <c r="CZ171" s="111"/>
      <c r="DA171" s="111"/>
      <c r="DB171" s="111"/>
      <c r="DC171" s="111"/>
      <c r="DD171" s="111"/>
      <c r="DE171" s="111"/>
      <c r="DF171" s="111"/>
      <c r="DG171" s="111"/>
      <c r="DH171" s="111"/>
      <c r="DI171" s="111"/>
      <c r="DJ171" s="111"/>
      <c r="DK171" s="111"/>
      <c r="DL171" s="111"/>
      <c r="DM171" s="111"/>
    </row>
    <row r="172" spans="1:117" s="3" customFormat="1" ht="32.1" hidden="1" customHeight="1">
      <c r="A172" s="85" t="s">
        <v>294</v>
      </c>
      <c r="B172" s="52"/>
      <c r="C172" s="52"/>
      <c r="D172" s="53"/>
      <c r="E172" s="53"/>
      <c r="F172" s="53"/>
      <c r="G172" s="47">
        <v>0</v>
      </c>
      <c r="H172" s="62">
        <v>0</v>
      </c>
      <c r="I172" s="35">
        <f t="shared" si="2"/>
        <v>0</v>
      </c>
      <c r="J172" s="45">
        <v>0</v>
      </c>
      <c r="K172" s="45">
        <v>0</v>
      </c>
      <c r="L172" s="45">
        <v>0</v>
      </c>
      <c r="M172" s="38">
        <f t="array" ref="M172">SUM(ROUND(J172:L172,0))</f>
        <v>0</v>
      </c>
      <c r="N172" s="148"/>
      <c r="O172" s="148"/>
      <c r="P172" s="148"/>
      <c r="Q172" s="148"/>
      <c r="R172" s="111"/>
      <c r="S172" s="111"/>
      <c r="T172" s="111"/>
      <c r="U172" s="111"/>
      <c r="V172" s="111"/>
      <c r="W172" s="111"/>
      <c r="X172" s="111"/>
      <c r="Y172" s="111"/>
      <c r="Z172" s="111"/>
      <c r="AA172" s="111"/>
      <c r="AB172" s="111"/>
      <c r="AC172" s="111"/>
      <c r="AD172" s="111"/>
      <c r="AE172" s="111"/>
      <c r="AF172" s="111"/>
      <c r="AG172" s="111"/>
      <c r="AH172" s="111"/>
      <c r="AI172" s="111"/>
      <c r="AJ172" s="111"/>
      <c r="AK172" s="111"/>
      <c r="AL172" s="111"/>
      <c r="AM172" s="111"/>
      <c r="AN172" s="111"/>
      <c r="AO172" s="111"/>
      <c r="AP172" s="111"/>
      <c r="AQ172" s="111"/>
      <c r="AR172" s="111"/>
      <c r="AS172" s="111"/>
      <c r="AT172" s="111"/>
      <c r="AU172" s="111"/>
      <c r="AV172" s="111"/>
      <c r="AW172" s="111"/>
      <c r="AX172" s="111"/>
      <c r="AY172" s="111"/>
      <c r="AZ172" s="111"/>
      <c r="BA172" s="111"/>
      <c r="BB172" s="111"/>
      <c r="BC172" s="111"/>
      <c r="BD172" s="111"/>
      <c r="BE172" s="111"/>
      <c r="BF172" s="111"/>
      <c r="BG172" s="111"/>
      <c r="BH172" s="111"/>
      <c r="BI172" s="111"/>
      <c r="BJ172" s="111"/>
      <c r="BK172" s="111"/>
      <c r="BL172" s="111"/>
      <c r="BM172" s="111"/>
      <c r="BN172" s="111"/>
      <c r="BO172" s="111"/>
      <c r="BP172" s="111"/>
      <c r="BQ172" s="111"/>
      <c r="BR172" s="111"/>
      <c r="BS172" s="111"/>
      <c r="BT172" s="111"/>
      <c r="BU172" s="111"/>
      <c r="BV172" s="111"/>
      <c r="BW172" s="111"/>
      <c r="BX172" s="111"/>
      <c r="BY172" s="111"/>
      <c r="BZ172" s="111"/>
      <c r="CA172" s="111"/>
      <c r="CB172" s="111"/>
      <c r="CC172" s="111"/>
      <c r="CD172" s="111"/>
      <c r="CE172" s="111"/>
      <c r="CF172" s="111"/>
      <c r="CG172" s="111"/>
      <c r="CH172" s="111"/>
      <c r="CI172" s="111"/>
      <c r="CJ172" s="111"/>
      <c r="CK172" s="111"/>
      <c r="CL172" s="111"/>
      <c r="CM172" s="111"/>
      <c r="CN172" s="111"/>
      <c r="CO172" s="111"/>
      <c r="CP172" s="111"/>
      <c r="CQ172" s="111"/>
      <c r="CR172" s="111"/>
      <c r="CS172" s="111"/>
      <c r="CT172" s="111"/>
      <c r="CU172" s="111"/>
      <c r="CV172" s="111"/>
      <c r="CW172" s="111"/>
      <c r="CX172" s="111"/>
      <c r="CY172" s="111"/>
      <c r="CZ172" s="111"/>
      <c r="DA172" s="111"/>
      <c r="DB172" s="111"/>
      <c r="DC172" s="111"/>
      <c r="DD172" s="111"/>
      <c r="DE172" s="111"/>
      <c r="DF172" s="111"/>
      <c r="DG172" s="111"/>
      <c r="DH172" s="111"/>
      <c r="DI172" s="111"/>
      <c r="DJ172" s="111"/>
      <c r="DK172" s="111"/>
      <c r="DL172" s="111"/>
      <c r="DM172" s="111"/>
    </row>
    <row r="173" spans="1:117" s="3" customFormat="1" ht="32.1" hidden="1" customHeight="1">
      <c r="A173" s="85" t="s">
        <v>295</v>
      </c>
      <c r="B173" s="52"/>
      <c r="C173" s="52"/>
      <c r="D173" s="53"/>
      <c r="E173" s="53"/>
      <c r="F173" s="53"/>
      <c r="G173" s="47">
        <v>0</v>
      </c>
      <c r="H173" s="62">
        <v>0</v>
      </c>
      <c r="I173" s="35">
        <f t="shared" si="2"/>
        <v>0</v>
      </c>
      <c r="J173" s="45">
        <v>0</v>
      </c>
      <c r="K173" s="45">
        <v>0</v>
      </c>
      <c r="L173" s="45">
        <v>0</v>
      </c>
      <c r="M173" s="38">
        <f t="array" ref="M173">SUM(ROUND(J173:L173,0))</f>
        <v>0</v>
      </c>
      <c r="N173" s="148"/>
      <c r="O173" s="148"/>
      <c r="P173" s="148"/>
      <c r="Q173" s="148"/>
      <c r="R173" s="111"/>
      <c r="S173" s="111"/>
      <c r="T173" s="111"/>
      <c r="U173" s="111"/>
      <c r="V173" s="111"/>
      <c r="W173" s="111"/>
      <c r="X173" s="111"/>
      <c r="Y173" s="111"/>
      <c r="Z173" s="111"/>
      <c r="AA173" s="111"/>
      <c r="AB173" s="111"/>
      <c r="AC173" s="111"/>
      <c r="AD173" s="111"/>
      <c r="AE173" s="111"/>
      <c r="AF173" s="111"/>
      <c r="AG173" s="111"/>
      <c r="AH173" s="111"/>
      <c r="AI173" s="111"/>
      <c r="AJ173" s="111"/>
      <c r="AK173" s="111"/>
      <c r="AL173" s="111"/>
      <c r="AM173" s="111"/>
      <c r="AN173" s="111"/>
      <c r="AO173" s="111"/>
      <c r="AP173" s="111"/>
      <c r="AQ173" s="111"/>
      <c r="AR173" s="111"/>
      <c r="AS173" s="111"/>
      <c r="AT173" s="111"/>
      <c r="AU173" s="111"/>
      <c r="AV173" s="111"/>
      <c r="AW173" s="111"/>
      <c r="AX173" s="111"/>
      <c r="AY173" s="111"/>
      <c r="AZ173" s="111"/>
      <c r="BA173" s="111"/>
      <c r="BB173" s="111"/>
      <c r="BC173" s="111"/>
      <c r="BD173" s="111"/>
      <c r="BE173" s="111"/>
      <c r="BF173" s="111"/>
      <c r="BG173" s="111"/>
      <c r="BH173" s="111"/>
      <c r="BI173" s="111"/>
      <c r="BJ173" s="111"/>
      <c r="BK173" s="111"/>
      <c r="BL173" s="111"/>
      <c r="BM173" s="111"/>
      <c r="BN173" s="111"/>
      <c r="BO173" s="111"/>
      <c r="BP173" s="111"/>
      <c r="BQ173" s="111"/>
      <c r="BR173" s="111"/>
      <c r="BS173" s="111"/>
      <c r="BT173" s="111"/>
      <c r="BU173" s="111"/>
      <c r="BV173" s="111"/>
      <c r="BW173" s="111"/>
      <c r="BX173" s="111"/>
      <c r="BY173" s="111"/>
      <c r="BZ173" s="111"/>
      <c r="CA173" s="111"/>
      <c r="CB173" s="111"/>
      <c r="CC173" s="111"/>
      <c r="CD173" s="111"/>
      <c r="CE173" s="111"/>
      <c r="CF173" s="111"/>
      <c r="CG173" s="111"/>
      <c r="CH173" s="111"/>
      <c r="CI173" s="111"/>
      <c r="CJ173" s="111"/>
      <c r="CK173" s="111"/>
      <c r="CL173" s="111"/>
      <c r="CM173" s="111"/>
      <c r="CN173" s="111"/>
      <c r="CO173" s="111"/>
      <c r="CP173" s="111"/>
      <c r="CQ173" s="111"/>
      <c r="CR173" s="111"/>
      <c r="CS173" s="111"/>
      <c r="CT173" s="111"/>
      <c r="CU173" s="111"/>
      <c r="CV173" s="111"/>
      <c r="CW173" s="111"/>
      <c r="CX173" s="111"/>
      <c r="CY173" s="111"/>
      <c r="CZ173" s="111"/>
      <c r="DA173" s="111"/>
      <c r="DB173" s="111"/>
      <c r="DC173" s="111"/>
      <c r="DD173" s="111"/>
      <c r="DE173" s="111"/>
      <c r="DF173" s="111"/>
      <c r="DG173" s="111"/>
      <c r="DH173" s="111"/>
      <c r="DI173" s="111"/>
      <c r="DJ173" s="111"/>
      <c r="DK173" s="111"/>
      <c r="DL173" s="111"/>
      <c r="DM173" s="111"/>
    </row>
    <row r="174" spans="1:117" s="3" customFormat="1" ht="32.1" hidden="1" customHeight="1">
      <c r="A174" s="85" t="s">
        <v>296</v>
      </c>
      <c r="B174" s="52"/>
      <c r="C174" s="52"/>
      <c r="D174" s="53"/>
      <c r="E174" s="53"/>
      <c r="F174" s="53"/>
      <c r="G174" s="47">
        <v>0</v>
      </c>
      <c r="H174" s="62">
        <v>0</v>
      </c>
      <c r="I174" s="35">
        <f t="shared" si="2"/>
        <v>0</v>
      </c>
      <c r="J174" s="45">
        <v>0</v>
      </c>
      <c r="K174" s="45">
        <v>0</v>
      </c>
      <c r="L174" s="45">
        <v>0</v>
      </c>
      <c r="M174" s="38">
        <f t="array" ref="M174">SUM(ROUND(J174:L174,0))</f>
        <v>0</v>
      </c>
      <c r="N174" s="148"/>
      <c r="O174" s="148"/>
      <c r="P174" s="148"/>
      <c r="Q174" s="148"/>
      <c r="R174" s="111"/>
      <c r="S174" s="111"/>
      <c r="T174" s="111"/>
      <c r="U174" s="111"/>
      <c r="V174" s="111"/>
      <c r="W174" s="111"/>
      <c r="X174" s="111"/>
      <c r="Y174" s="111"/>
      <c r="Z174" s="111"/>
      <c r="AA174" s="111"/>
      <c r="AB174" s="111"/>
      <c r="AC174" s="111"/>
      <c r="AD174" s="111"/>
      <c r="AE174" s="111"/>
      <c r="AF174" s="111"/>
      <c r="AG174" s="111"/>
      <c r="AH174" s="111"/>
      <c r="AI174" s="111"/>
      <c r="AJ174" s="111"/>
      <c r="AK174" s="111"/>
      <c r="AL174" s="111"/>
      <c r="AM174" s="111"/>
      <c r="AN174" s="111"/>
      <c r="AO174" s="111"/>
      <c r="AP174" s="111"/>
      <c r="AQ174" s="111"/>
      <c r="AR174" s="111"/>
      <c r="AS174" s="111"/>
      <c r="AT174" s="111"/>
      <c r="AU174" s="111"/>
      <c r="AV174" s="111"/>
      <c r="AW174" s="111"/>
      <c r="AX174" s="111"/>
      <c r="AY174" s="111"/>
      <c r="AZ174" s="111"/>
      <c r="BA174" s="111"/>
      <c r="BB174" s="111"/>
      <c r="BC174" s="111"/>
      <c r="BD174" s="111"/>
      <c r="BE174" s="111"/>
      <c r="BF174" s="111"/>
      <c r="BG174" s="111"/>
      <c r="BH174" s="111"/>
      <c r="BI174" s="111"/>
      <c r="BJ174" s="111"/>
      <c r="BK174" s="111"/>
      <c r="BL174" s="111"/>
      <c r="BM174" s="111"/>
      <c r="BN174" s="111"/>
      <c r="BO174" s="111"/>
      <c r="BP174" s="111"/>
      <c r="BQ174" s="111"/>
      <c r="BR174" s="111"/>
      <c r="BS174" s="111"/>
      <c r="BT174" s="111"/>
      <c r="BU174" s="111"/>
      <c r="BV174" s="111"/>
      <c r="BW174" s="111"/>
      <c r="BX174" s="111"/>
      <c r="BY174" s="111"/>
      <c r="BZ174" s="111"/>
      <c r="CA174" s="111"/>
      <c r="CB174" s="111"/>
      <c r="CC174" s="111"/>
      <c r="CD174" s="111"/>
      <c r="CE174" s="111"/>
      <c r="CF174" s="111"/>
      <c r="CG174" s="111"/>
      <c r="CH174" s="111"/>
      <c r="CI174" s="111"/>
      <c r="CJ174" s="111"/>
      <c r="CK174" s="111"/>
      <c r="CL174" s="111"/>
      <c r="CM174" s="111"/>
      <c r="CN174" s="111"/>
      <c r="CO174" s="111"/>
      <c r="CP174" s="111"/>
      <c r="CQ174" s="111"/>
      <c r="CR174" s="111"/>
      <c r="CS174" s="111"/>
      <c r="CT174" s="111"/>
      <c r="CU174" s="111"/>
      <c r="CV174" s="111"/>
      <c r="CW174" s="111"/>
      <c r="CX174" s="111"/>
      <c r="CY174" s="111"/>
      <c r="CZ174" s="111"/>
      <c r="DA174" s="111"/>
      <c r="DB174" s="111"/>
      <c r="DC174" s="111"/>
      <c r="DD174" s="111"/>
      <c r="DE174" s="111"/>
      <c r="DF174" s="111"/>
      <c r="DG174" s="111"/>
      <c r="DH174" s="111"/>
      <c r="DI174" s="111"/>
      <c r="DJ174" s="111"/>
      <c r="DK174" s="111"/>
      <c r="DL174" s="111"/>
      <c r="DM174" s="111"/>
    </row>
    <row r="175" spans="1:117" s="3" customFormat="1" ht="32.1" hidden="1" customHeight="1">
      <c r="A175" s="85" t="s">
        <v>297</v>
      </c>
      <c r="B175" s="52"/>
      <c r="C175" s="52"/>
      <c r="D175" s="53"/>
      <c r="E175" s="53"/>
      <c r="F175" s="53"/>
      <c r="G175" s="47">
        <v>0</v>
      </c>
      <c r="H175" s="62">
        <v>0</v>
      </c>
      <c r="I175" s="35">
        <f t="shared" si="2"/>
        <v>0</v>
      </c>
      <c r="J175" s="45">
        <v>0</v>
      </c>
      <c r="K175" s="45">
        <v>0</v>
      </c>
      <c r="L175" s="45">
        <v>0</v>
      </c>
      <c r="M175" s="38">
        <f t="array" ref="M175">SUM(ROUND(J175:L175,0))</f>
        <v>0</v>
      </c>
      <c r="N175" s="148"/>
      <c r="O175" s="148"/>
      <c r="P175" s="148"/>
      <c r="Q175" s="148"/>
      <c r="R175" s="111"/>
      <c r="S175" s="111"/>
      <c r="T175" s="111"/>
      <c r="U175" s="111"/>
      <c r="V175" s="111"/>
      <c r="W175" s="111"/>
      <c r="X175" s="111"/>
      <c r="Y175" s="111"/>
      <c r="Z175" s="111"/>
      <c r="AA175" s="111"/>
      <c r="AB175" s="111"/>
      <c r="AC175" s="111"/>
      <c r="AD175" s="111"/>
      <c r="AE175" s="111"/>
      <c r="AF175" s="111"/>
      <c r="AG175" s="111"/>
      <c r="AH175" s="111"/>
      <c r="AI175" s="111"/>
      <c r="AJ175" s="111"/>
      <c r="AK175" s="111"/>
      <c r="AL175" s="111"/>
      <c r="AM175" s="111"/>
      <c r="AN175" s="111"/>
      <c r="AO175" s="111"/>
      <c r="AP175" s="111"/>
      <c r="AQ175" s="111"/>
      <c r="AR175" s="111"/>
      <c r="AS175" s="111"/>
      <c r="AT175" s="111"/>
      <c r="AU175" s="111"/>
      <c r="AV175" s="111"/>
      <c r="AW175" s="111"/>
      <c r="AX175" s="111"/>
      <c r="AY175" s="111"/>
      <c r="AZ175" s="111"/>
      <c r="BA175" s="111"/>
      <c r="BB175" s="111"/>
      <c r="BC175" s="111"/>
      <c r="BD175" s="111"/>
      <c r="BE175" s="111"/>
      <c r="BF175" s="111"/>
      <c r="BG175" s="111"/>
      <c r="BH175" s="111"/>
      <c r="BI175" s="111"/>
      <c r="BJ175" s="111"/>
      <c r="BK175" s="111"/>
      <c r="BL175" s="111"/>
      <c r="BM175" s="111"/>
      <c r="BN175" s="111"/>
      <c r="BO175" s="111"/>
      <c r="BP175" s="111"/>
      <c r="BQ175" s="111"/>
      <c r="BR175" s="111"/>
      <c r="BS175" s="111"/>
      <c r="BT175" s="111"/>
      <c r="BU175" s="111"/>
      <c r="BV175" s="111"/>
      <c r="BW175" s="111"/>
      <c r="BX175" s="111"/>
      <c r="BY175" s="111"/>
      <c r="BZ175" s="111"/>
      <c r="CA175" s="111"/>
      <c r="CB175" s="111"/>
      <c r="CC175" s="111"/>
      <c r="CD175" s="111"/>
      <c r="CE175" s="111"/>
      <c r="CF175" s="111"/>
      <c r="CG175" s="111"/>
      <c r="CH175" s="111"/>
      <c r="CI175" s="111"/>
      <c r="CJ175" s="111"/>
      <c r="CK175" s="111"/>
      <c r="CL175" s="111"/>
      <c r="CM175" s="111"/>
      <c r="CN175" s="111"/>
      <c r="CO175" s="111"/>
      <c r="CP175" s="111"/>
      <c r="CQ175" s="111"/>
      <c r="CR175" s="111"/>
      <c r="CS175" s="111"/>
      <c r="CT175" s="111"/>
      <c r="CU175" s="111"/>
      <c r="CV175" s="111"/>
      <c r="CW175" s="111"/>
      <c r="CX175" s="111"/>
      <c r="CY175" s="111"/>
      <c r="CZ175" s="111"/>
      <c r="DA175" s="111"/>
      <c r="DB175" s="111"/>
      <c r="DC175" s="111"/>
      <c r="DD175" s="111"/>
      <c r="DE175" s="111"/>
      <c r="DF175" s="111"/>
      <c r="DG175" s="111"/>
      <c r="DH175" s="111"/>
      <c r="DI175" s="111"/>
      <c r="DJ175" s="111"/>
      <c r="DK175" s="111"/>
      <c r="DL175" s="111"/>
      <c r="DM175" s="111"/>
    </row>
    <row r="176" spans="1:117" s="3" customFormat="1" ht="32.1" hidden="1" customHeight="1">
      <c r="A176" s="85" t="s">
        <v>298</v>
      </c>
      <c r="B176" s="52"/>
      <c r="C176" s="52"/>
      <c r="D176" s="53"/>
      <c r="E176" s="53"/>
      <c r="F176" s="53"/>
      <c r="G176" s="47">
        <v>0</v>
      </c>
      <c r="H176" s="62">
        <v>0</v>
      </c>
      <c r="I176" s="35">
        <f t="shared" si="2"/>
        <v>0</v>
      </c>
      <c r="J176" s="45">
        <v>0</v>
      </c>
      <c r="K176" s="45">
        <v>0</v>
      </c>
      <c r="L176" s="45">
        <v>0</v>
      </c>
      <c r="M176" s="38">
        <f t="array" ref="M176">SUM(ROUND(J176:L176,0))</f>
        <v>0</v>
      </c>
      <c r="N176" s="148"/>
      <c r="O176" s="148"/>
      <c r="P176" s="148"/>
      <c r="Q176" s="148"/>
      <c r="R176" s="111"/>
      <c r="S176" s="111"/>
      <c r="T176" s="111"/>
      <c r="U176" s="111"/>
      <c r="V176" s="111"/>
      <c r="W176" s="111"/>
      <c r="X176" s="111"/>
      <c r="Y176" s="111"/>
      <c r="Z176" s="111"/>
      <c r="AA176" s="111"/>
      <c r="AB176" s="111"/>
      <c r="AC176" s="111"/>
      <c r="AD176" s="111"/>
      <c r="AE176" s="111"/>
      <c r="AF176" s="111"/>
      <c r="AG176" s="111"/>
      <c r="AH176" s="111"/>
      <c r="AI176" s="111"/>
      <c r="AJ176" s="111"/>
      <c r="AK176" s="111"/>
      <c r="AL176" s="111"/>
      <c r="AM176" s="111"/>
      <c r="AN176" s="111"/>
      <c r="AO176" s="111"/>
      <c r="AP176" s="111"/>
      <c r="AQ176" s="111"/>
      <c r="AR176" s="111"/>
      <c r="AS176" s="111"/>
      <c r="AT176" s="111"/>
      <c r="AU176" s="111"/>
      <c r="AV176" s="111"/>
      <c r="AW176" s="111"/>
      <c r="AX176" s="111"/>
      <c r="AY176" s="111"/>
      <c r="AZ176" s="111"/>
      <c r="BA176" s="111"/>
      <c r="BB176" s="111"/>
      <c r="BC176" s="111"/>
      <c r="BD176" s="111"/>
      <c r="BE176" s="111"/>
      <c r="BF176" s="111"/>
      <c r="BG176" s="111"/>
      <c r="BH176" s="111"/>
      <c r="BI176" s="111"/>
      <c r="BJ176" s="111"/>
      <c r="BK176" s="111"/>
      <c r="BL176" s="111"/>
      <c r="BM176" s="111"/>
      <c r="BN176" s="111"/>
      <c r="BO176" s="111"/>
      <c r="BP176" s="111"/>
      <c r="BQ176" s="111"/>
      <c r="BR176" s="111"/>
      <c r="BS176" s="111"/>
      <c r="BT176" s="111"/>
      <c r="BU176" s="111"/>
      <c r="BV176" s="111"/>
      <c r="BW176" s="111"/>
      <c r="BX176" s="111"/>
      <c r="BY176" s="111"/>
      <c r="BZ176" s="111"/>
      <c r="CA176" s="111"/>
      <c r="CB176" s="111"/>
      <c r="CC176" s="111"/>
      <c r="CD176" s="111"/>
      <c r="CE176" s="111"/>
      <c r="CF176" s="111"/>
      <c r="CG176" s="111"/>
      <c r="CH176" s="111"/>
      <c r="CI176" s="111"/>
      <c r="CJ176" s="111"/>
      <c r="CK176" s="111"/>
      <c r="CL176" s="111"/>
      <c r="CM176" s="111"/>
      <c r="CN176" s="111"/>
      <c r="CO176" s="111"/>
      <c r="CP176" s="111"/>
      <c r="CQ176" s="111"/>
      <c r="CR176" s="111"/>
      <c r="CS176" s="111"/>
      <c r="CT176" s="111"/>
      <c r="CU176" s="111"/>
      <c r="CV176" s="111"/>
      <c r="CW176" s="111"/>
      <c r="CX176" s="111"/>
      <c r="CY176" s="111"/>
      <c r="CZ176" s="111"/>
      <c r="DA176" s="111"/>
      <c r="DB176" s="111"/>
      <c r="DC176" s="111"/>
      <c r="DD176" s="111"/>
      <c r="DE176" s="111"/>
      <c r="DF176" s="111"/>
      <c r="DG176" s="111"/>
      <c r="DH176" s="111"/>
      <c r="DI176" s="111"/>
      <c r="DJ176" s="111"/>
      <c r="DK176" s="111"/>
      <c r="DL176" s="111"/>
      <c r="DM176" s="111"/>
    </row>
    <row r="177" spans="1:117" s="3" customFormat="1" ht="32.1" hidden="1" customHeight="1">
      <c r="A177" s="85" t="s">
        <v>299</v>
      </c>
      <c r="B177" s="52"/>
      <c r="C177" s="52"/>
      <c r="D177" s="53"/>
      <c r="E177" s="53"/>
      <c r="F177" s="53"/>
      <c r="G177" s="47">
        <v>0</v>
      </c>
      <c r="H177" s="62">
        <v>0</v>
      </c>
      <c r="I177" s="35">
        <f t="shared" si="2"/>
        <v>0</v>
      </c>
      <c r="J177" s="45">
        <v>0</v>
      </c>
      <c r="K177" s="45">
        <v>0</v>
      </c>
      <c r="L177" s="45">
        <v>0</v>
      </c>
      <c r="M177" s="38">
        <f t="array" ref="M177">SUM(ROUND(J177:L177,0))</f>
        <v>0</v>
      </c>
      <c r="N177" s="148"/>
      <c r="O177" s="148"/>
      <c r="P177" s="148"/>
      <c r="Q177" s="148"/>
      <c r="R177" s="111"/>
      <c r="S177" s="111"/>
      <c r="T177" s="111"/>
      <c r="U177" s="111"/>
      <c r="V177" s="111"/>
      <c r="W177" s="111"/>
      <c r="X177" s="111"/>
      <c r="Y177" s="111"/>
      <c r="Z177" s="111"/>
      <c r="AA177" s="111"/>
      <c r="AB177" s="111"/>
      <c r="AC177" s="111"/>
      <c r="AD177" s="111"/>
      <c r="AE177" s="111"/>
      <c r="AF177" s="111"/>
      <c r="AG177" s="111"/>
      <c r="AH177" s="111"/>
      <c r="AI177" s="111"/>
      <c r="AJ177" s="111"/>
      <c r="AK177" s="111"/>
      <c r="AL177" s="111"/>
      <c r="AM177" s="111"/>
      <c r="AN177" s="111"/>
      <c r="AO177" s="111"/>
      <c r="AP177" s="111"/>
      <c r="AQ177" s="111"/>
      <c r="AR177" s="111"/>
      <c r="AS177" s="111"/>
      <c r="AT177" s="111"/>
      <c r="AU177" s="111"/>
      <c r="AV177" s="111"/>
      <c r="AW177" s="111"/>
      <c r="AX177" s="111"/>
      <c r="AY177" s="111"/>
      <c r="AZ177" s="111"/>
      <c r="BA177" s="111"/>
      <c r="BB177" s="111"/>
      <c r="BC177" s="111"/>
      <c r="BD177" s="111"/>
      <c r="BE177" s="111"/>
      <c r="BF177" s="111"/>
      <c r="BG177" s="111"/>
      <c r="BH177" s="111"/>
      <c r="BI177" s="111"/>
      <c r="BJ177" s="111"/>
      <c r="BK177" s="111"/>
      <c r="BL177" s="111"/>
      <c r="BM177" s="111"/>
      <c r="BN177" s="111"/>
      <c r="BO177" s="111"/>
      <c r="BP177" s="111"/>
      <c r="BQ177" s="111"/>
      <c r="BR177" s="111"/>
      <c r="BS177" s="111"/>
      <c r="BT177" s="111"/>
      <c r="BU177" s="111"/>
      <c r="BV177" s="111"/>
      <c r="BW177" s="111"/>
      <c r="BX177" s="111"/>
      <c r="BY177" s="111"/>
      <c r="BZ177" s="111"/>
      <c r="CA177" s="111"/>
      <c r="CB177" s="111"/>
      <c r="CC177" s="111"/>
      <c r="CD177" s="111"/>
      <c r="CE177" s="111"/>
      <c r="CF177" s="111"/>
      <c r="CG177" s="111"/>
      <c r="CH177" s="111"/>
      <c r="CI177" s="111"/>
      <c r="CJ177" s="111"/>
      <c r="CK177" s="111"/>
      <c r="CL177" s="111"/>
      <c r="CM177" s="111"/>
      <c r="CN177" s="111"/>
      <c r="CO177" s="111"/>
      <c r="CP177" s="111"/>
      <c r="CQ177" s="111"/>
      <c r="CR177" s="111"/>
      <c r="CS177" s="111"/>
      <c r="CT177" s="111"/>
      <c r="CU177" s="111"/>
      <c r="CV177" s="111"/>
      <c r="CW177" s="111"/>
      <c r="CX177" s="111"/>
      <c r="CY177" s="111"/>
      <c r="CZ177" s="111"/>
      <c r="DA177" s="111"/>
      <c r="DB177" s="111"/>
      <c r="DC177" s="111"/>
      <c r="DD177" s="111"/>
      <c r="DE177" s="111"/>
      <c r="DF177" s="111"/>
      <c r="DG177" s="111"/>
      <c r="DH177" s="111"/>
      <c r="DI177" s="111"/>
      <c r="DJ177" s="111"/>
      <c r="DK177" s="111"/>
      <c r="DL177" s="111"/>
      <c r="DM177" s="111"/>
    </row>
    <row r="178" spans="1:117" s="3" customFormat="1" ht="32.1" hidden="1" customHeight="1">
      <c r="A178" s="85" t="s">
        <v>300</v>
      </c>
      <c r="B178" s="52"/>
      <c r="C178" s="52"/>
      <c r="D178" s="53"/>
      <c r="E178" s="53"/>
      <c r="F178" s="53"/>
      <c r="G178" s="47">
        <v>0</v>
      </c>
      <c r="H178" s="62">
        <v>0</v>
      </c>
      <c r="I178" s="35">
        <f t="shared" si="2"/>
        <v>0</v>
      </c>
      <c r="J178" s="45">
        <v>0</v>
      </c>
      <c r="K178" s="45">
        <v>0</v>
      </c>
      <c r="L178" s="45">
        <v>0</v>
      </c>
      <c r="M178" s="38">
        <f t="array" ref="M178">SUM(ROUND(J178:L178,0))</f>
        <v>0</v>
      </c>
      <c r="N178" s="148"/>
      <c r="O178" s="148"/>
      <c r="P178" s="148"/>
      <c r="Q178" s="148"/>
      <c r="R178" s="111"/>
      <c r="S178" s="111"/>
      <c r="T178" s="111"/>
      <c r="U178" s="111"/>
      <c r="V178" s="111"/>
      <c r="W178" s="111"/>
      <c r="X178" s="111"/>
      <c r="Y178" s="111"/>
      <c r="Z178" s="111"/>
      <c r="AA178" s="111"/>
      <c r="AB178" s="111"/>
      <c r="AC178" s="111"/>
      <c r="AD178" s="111"/>
      <c r="AE178" s="111"/>
      <c r="AF178" s="111"/>
      <c r="AG178" s="111"/>
      <c r="AH178" s="111"/>
      <c r="AI178" s="111"/>
      <c r="AJ178" s="111"/>
      <c r="AK178" s="111"/>
      <c r="AL178" s="111"/>
      <c r="AM178" s="111"/>
      <c r="AN178" s="111"/>
      <c r="AO178" s="111"/>
      <c r="AP178" s="111"/>
      <c r="AQ178" s="111"/>
      <c r="AR178" s="111"/>
      <c r="AS178" s="111"/>
      <c r="AT178" s="111"/>
      <c r="AU178" s="111"/>
      <c r="AV178" s="111"/>
      <c r="AW178" s="111"/>
      <c r="AX178" s="111"/>
      <c r="AY178" s="111"/>
      <c r="AZ178" s="111"/>
      <c r="BA178" s="111"/>
      <c r="BB178" s="111"/>
      <c r="BC178" s="111"/>
      <c r="BD178" s="111"/>
      <c r="BE178" s="111"/>
      <c r="BF178" s="111"/>
      <c r="BG178" s="111"/>
      <c r="BH178" s="111"/>
      <c r="BI178" s="111"/>
      <c r="BJ178" s="111"/>
      <c r="BK178" s="111"/>
      <c r="BL178" s="111"/>
      <c r="BM178" s="111"/>
      <c r="BN178" s="111"/>
      <c r="BO178" s="111"/>
      <c r="BP178" s="111"/>
      <c r="BQ178" s="111"/>
      <c r="BR178" s="111"/>
      <c r="BS178" s="111"/>
      <c r="BT178" s="111"/>
      <c r="BU178" s="111"/>
      <c r="BV178" s="111"/>
      <c r="BW178" s="111"/>
      <c r="BX178" s="111"/>
      <c r="BY178" s="111"/>
      <c r="BZ178" s="111"/>
      <c r="CA178" s="111"/>
      <c r="CB178" s="111"/>
      <c r="CC178" s="111"/>
      <c r="CD178" s="111"/>
      <c r="CE178" s="111"/>
      <c r="CF178" s="111"/>
      <c r="CG178" s="111"/>
      <c r="CH178" s="111"/>
      <c r="CI178" s="111"/>
      <c r="CJ178" s="111"/>
      <c r="CK178" s="111"/>
      <c r="CL178" s="111"/>
      <c r="CM178" s="111"/>
      <c r="CN178" s="111"/>
      <c r="CO178" s="111"/>
      <c r="CP178" s="111"/>
      <c r="CQ178" s="111"/>
      <c r="CR178" s="111"/>
      <c r="CS178" s="111"/>
      <c r="CT178" s="111"/>
      <c r="CU178" s="111"/>
      <c r="CV178" s="111"/>
      <c r="CW178" s="111"/>
      <c r="CX178" s="111"/>
      <c r="CY178" s="111"/>
      <c r="CZ178" s="111"/>
      <c r="DA178" s="111"/>
      <c r="DB178" s="111"/>
      <c r="DC178" s="111"/>
      <c r="DD178" s="111"/>
      <c r="DE178" s="111"/>
      <c r="DF178" s="111"/>
      <c r="DG178" s="111"/>
      <c r="DH178" s="111"/>
      <c r="DI178" s="111"/>
      <c r="DJ178" s="111"/>
      <c r="DK178" s="111"/>
      <c r="DL178" s="111"/>
      <c r="DM178" s="111"/>
    </row>
    <row r="179" spans="1:117" s="3" customFormat="1" ht="32.1" hidden="1" customHeight="1">
      <c r="A179" s="85" t="s">
        <v>301</v>
      </c>
      <c r="B179" s="52"/>
      <c r="C179" s="52"/>
      <c r="D179" s="53"/>
      <c r="E179" s="53"/>
      <c r="F179" s="53"/>
      <c r="G179" s="47">
        <v>0</v>
      </c>
      <c r="H179" s="62">
        <v>0</v>
      </c>
      <c r="I179" s="35">
        <f t="shared" si="2"/>
        <v>0</v>
      </c>
      <c r="J179" s="45">
        <v>0</v>
      </c>
      <c r="K179" s="45">
        <v>0</v>
      </c>
      <c r="L179" s="45">
        <v>0</v>
      </c>
      <c r="M179" s="38">
        <f t="array" ref="M179">SUM(ROUND(J179:L179,0))</f>
        <v>0</v>
      </c>
      <c r="N179" s="148"/>
      <c r="O179" s="148"/>
      <c r="P179" s="148"/>
      <c r="Q179" s="148"/>
      <c r="R179" s="111"/>
      <c r="S179" s="111"/>
      <c r="T179" s="111"/>
      <c r="U179" s="111"/>
      <c r="V179" s="111"/>
      <c r="W179" s="111"/>
      <c r="X179" s="111"/>
      <c r="Y179" s="111"/>
      <c r="Z179" s="111"/>
      <c r="AA179" s="111"/>
      <c r="AB179" s="111"/>
      <c r="AC179" s="111"/>
      <c r="AD179" s="111"/>
      <c r="AE179" s="111"/>
      <c r="AF179" s="111"/>
      <c r="AG179" s="111"/>
      <c r="AH179" s="111"/>
      <c r="AI179" s="111"/>
      <c r="AJ179" s="111"/>
      <c r="AK179" s="111"/>
      <c r="AL179" s="111"/>
      <c r="AM179" s="111"/>
      <c r="AN179" s="111"/>
      <c r="AO179" s="111"/>
      <c r="AP179" s="111"/>
      <c r="AQ179" s="111"/>
      <c r="AR179" s="111"/>
      <c r="AS179" s="111"/>
      <c r="AT179" s="111"/>
      <c r="AU179" s="111"/>
      <c r="AV179" s="111"/>
      <c r="AW179" s="111"/>
      <c r="AX179" s="111"/>
      <c r="AY179" s="111"/>
      <c r="AZ179" s="111"/>
      <c r="BA179" s="111"/>
      <c r="BB179" s="111"/>
      <c r="BC179" s="111"/>
      <c r="BD179" s="111"/>
      <c r="BE179" s="111"/>
      <c r="BF179" s="111"/>
      <c r="BG179" s="111"/>
      <c r="BH179" s="111"/>
      <c r="BI179" s="111"/>
      <c r="BJ179" s="111"/>
      <c r="BK179" s="111"/>
      <c r="BL179" s="111"/>
      <c r="BM179" s="111"/>
      <c r="BN179" s="111"/>
      <c r="BO179" s="111"/>
      <c r="BP179" s="111"/>
      <c r="BQ179" s="111"/>
      <c r="BR179" s="111"/>
      <c r="BS179" s="111"/>
      <c r="BT179" s="111"/>
      <c r="BU179" s="111"/>
      <c r="BV179" s="111"/>
      <c r="BW179" s="111"/>
      <c r="BX179" s="111"/>
      <c r="BY179" s="111"/>
      <c r="BZ179" s="111"/>
      <c r="CA179" s="111"/>
      <c r="CB179" s="111"/>
      <c r="CC179" s="111"/>
      <c r="CD179" s="111"/>
      <c r="CE179" s="111"/>
      <c r="CF179" s="111"/>
      <c r="CG179" s="111"/>
      <c r="CH179" s="111"/>
      <c r="CI179" s="111"/>
      <c r="CJ179" s="111"/>
      <c r="CK179" s="111"/>
      <c r="CL179" s="111"/>
      <c r="CM179" s="111"/>
      <c r="CN179" s="111"/>
      <c r="CO179" s="111"/>
      <c r="CP179" s="111"/>
      <c r="CQ179" s="111"/>
      <c r="CR179" s="111"/>
      <c r="CS179" s="111"/>
      <c r="CT179" s="111"/>
      <c r="CU179" s="111"/>
      <c r="CV179" s="111"/>
      <c r="CW179" s="111"/>
      <c r="CX179" s="111"/>
      <c r="CY179" s="111"/>
      <c r="CZ179" s="111"/>
      <c r="DA179" s="111"/>
      <c r="DB179" s="111"/>
      <c r="DC179" s="111"/>
      <c r="DD179" s="111"/>
      <c r="DE179" s="111"/>
      <c r="DF179" s="111"/>
      <c r="DG179" s="111"/>
      <c r="DH179" s="111"/>
      <c r="DI179" s="111"/>
      <c r="DJ179" s="111"/>
      <c r="DK179" s="111"/>
      <c r="DL179" s="111"/>
      <c r="DM179" s="111"/>
    </row>
    <row r="180" spans="1:117" s="3" customFormat="1" ht="32.1" hidden="1" customHeight="1">
      <c r="A180" s="85" t="s">
        <v>302</v>
      </c>
      <c r="B180" s="52"/>
      <c r="C180" s="52"/>
      <c r="D180" s="53"/>
      <c r="E180" s="53"/>
      <c r="F180" s="53"/>
      <c r="G180" s="47">
        <v>0</v>
      </c>
      <c r="H180" s="62">
        <v>0</v>
      </c>
      <c r="I180" s="35">
        <f t="shared" si="2"/>
        <v>0</v>
      </c>
      <c r="J180" s="45">
        <v>0</v>
      </c>
      <c r="K180" s="45">
        <v>0</v>
      </c>
      <c r="L180" s="45">
        <v>0</v>
      </c>
      <c r="M180" s="38">
        <f t="array" ref="M180">SUM(ROUND(J180:L180,0))</f>
        <v>0</v>
      </c>
      <c r="N180" s="148"/>
      <c r="O180" s="148"/>
      <c r="P180" s="148"/>
      <c r="Q180" s="148"/>
      <c r="R180" s="111"/>
      <c r="S180" s="111"/>
      <c r="T180" s="111"/>
      <c r="U180" s="111"/>
      <c r="V180" s="111"/>
      <c r="W180" s="111"/>
      <c r="X180" s="111"/>
      <c r="Y180" s="111"/>
      <c r="Z180" s="111"/>
      <c r="AA180" s="111"/>
      <c r="AB180" s="111"/>
      <c r="AC180" s="111"/>
      <c r="AD180" s="111"/>
      <c r="AE180" s="111"/>
      <c r="AF180" s="111"/>
      <c r="AG180" s="111"/>
      <c r="AH180" s="111"/>
      <c r="AI180" s="111"/>
      <c r="AJ180" s="111"/>
      <c r="AK180" s="111"/>
      <c r="AL180" s="111"/>
      <c r="AM180" s="111"/>
      <c r="AN180" s="111"/>
      <c r="AO180" s="111"/>
      <c r="AP180" s="111"/>
      <c r="AQ180" s="111"/>
      <c r="AR180" s="111"/>
      <c r="AS180" s="111"/>
      <c r="AT180" s="111"/>
      <c r="AU180" s="111"/>
      <c r="AV180" s="111"/>
      <c r="AW180" s="111"/>
      <c r="AX180" s="111"/>
      <c r="AY180" s="111"/>
      <c r="AZ180" s="111"/>
      <c r="BA180" s="111"/>
      <c r="BB180" s="111"/>
      <c r="BC180" s="111"/>
      <c r="BD180" s="111"/>
      <c r="BE180" s="111"/>
      <c r="BF180" s="111"/>
      <c r="BG180" s="111"/>
      <c r="BH180" s="111"/>
      <c r="BI180" s="111"/>
      <c r="BJ180" s="111"/>
      <c r="BK180" s="111"/>
      <c r="BL180" s="111"/>
      <c r="BM180" s="111"/>
      <c r="BN180" s="111"/>
      <c r="BO180" s="111"/>
      <c r="BP180" s="111"/>
      <c r="BQ180" s="111"/>
      <c r="BR180" s="111"/>
      <c r="BS180" s="111"/>
      <c r="BT180" s="111"/>
      <c r="BU180" s="111"/>
      <c r="BV180" s="111"/>
      <c r="BW180" s="111"/>
      <c r="BX180" s="111"/>
      <c r="BY180" s="111"/>
      <c r="BZ180" s="111"/>
      <c r="CA180" s="111"/>
      <c r="CB180" s="111"/>
      <c r="CC180" s="111"/>
      <c r="CD180" s="111"/>
      <c r="CE180" s="111"/>
      <c r="CF180" s="111"/>
      <c r="CG180" s="111"/>
      <c r="CH180" s="111"/>
      <c r="CI180" s="111"/>
      <c r="CJ180" s="111"/>
      <c r="CK180" s="111"/>
      <c r="CL180" s="111"/>
      <c r="CM180" s="111"/>
      <c r="CN180" s="111"/>
      <c r="CO180" s="111"/>
      <c r="CP180" s="111"/>
      <c r="CQ180" s="111"/>
      <c r="CR180" s="111"/>
      <c r="CS180" s="111"/>
      <c r="CT180" s="111"/>
      <c r="CU180" s="111"/>
      <c r="CV180" s="111"/>
      <c r="CW180" s="111"/>
      <c r="CX180" s="111"/>
      <c r="CY180" s="111"/>
      <c r="CZ180" s="111"/>
      <c r="DA180" s="111"/>
      <c r="DB180" s="111"/>
      <c r="DC180" s="111"/>
      <c r="DD180" s="111"/>
      <c r="DE180" s="111"/>
      <c r="DF180" s="111"/>
      <c r="DG180" s="111"/>
      <c r="DH180" s="111"/>
      <c r="DI180" s="111"/>
      <c r="DJ180" s="111"/>
      <c r="DK180" s="111"/>
      <c r="DL180" s="111"/>
      <c r="DM180" s="111"/>
    </row>
    <row r="181" spans="1:117" s="3" customFormat="1" ht="32.1" hidden="1" customHeight="1">
      <c r="A181" s="85" t="s">
        <v>303</v>
      </c>
      <c r="B181" s="52"/>
      <c r="C181" s="52"/>
      <c r="D181" s="53"/>
      <c r="E181" s="53"/>
      <c r="F181" s="53"/>
      <c r="G181" s="47">
        <v>0</v>
      </c>
      <c r="H181" s="62">
        <v>0</v>
      </c>
      <c r="I181" s="35">
        <f t="shared" si="2"/>
        <v>0</v>
      </c>
      <c r="J181" s="45">
        <v>0</v>
      </c>
      <c r="K181" s="45">
        <v>0</v>
      </c>
      <c r="L181" s="45">
        <v>0</v>
      </c>
      <c r="M181" s="38">
        <f t="array" ref="M181">SUM(ROUND(J181:L181,0))</f>
        <v>0</v>
      </c>
      <c r="N181" s="148"/>
      <c r="O181" s="148"/>
      <c r="P181" s="148"/>
      <c r="Q181" s="148"/>
      <c r="R181" s="111"/>
      <c r="S181" s="111"/>
      <c r="T181" s="111"/>
      <c r="U181" s="111"/>
      <c r="V181" s="111"/>
      <c r="W181" s="111"/>
      <c r="X181" s="111"/>
      <c r="Y181" s="111"/>
      <c r="Z181" s="111"/>
      <c r="AA181" s="111"/>
      <c r="AB181" s="111"/>
      <c r="AC181" s="111"/>
      <c r="AD181" s="111"/>
      <c r="AE181" s="111"/>
      <c r="AF181" s="111"/>
      <c r="AG181" s="111"/>
      <c r="AH181" s="111"/>
      <c r="AI181" s="111"/>
      <c r="AJ181" s="111"/>
      <c r="AK181" s="111"/>
      <c r="AL181" s="111"/>
      <c r="AM181" s="111"/>
      <c r="AN181" s="111"/>
      <c r="AO181" s="111"/>
      <c r="AP181" s="111"/>
      <c r="AQ181" s="111"/>
      <c r="AR181" s="111"/>
      <c r="AS181" s="111"/>
      <c r="AT181" s="111"/>
      <c r="AU181" s="111"/>
      <c r="AV181" s="111"/>
      <c r="AW181" s="111"/>
      <c r="AX181" s="111"/>
      <c r="AY181" s="111"/>
      <c r="AZ181" s="111"/>
      <c r="BA181" s="111"/>
      <c r="BB181" s="111"/>
      <c r="BC181" s="111"/>
      <c r="BD181" s="111"/>
      <c r="BE181" s="111"/>
      <c r="BF181" s="111"/>
      <c r="BG181" s="111"/>
      <c r="BH181" s="111"/>
      <c r="BI181" s="111"/>
      <c r="BJ181" s="111"/>
      <c r="BK181" s="111"/>
      <c r="BL181" s="111"/>
      <c r="BM181" s="111"/>
      <c r="BN181" s="111"/>
      <c r="BO181" s="111"/>
      <c r="BP181" s="111"/>
      <c r="BQ181" s="111"/>
      <c r="BR181" s="111"/>
      <c r="BS181" s="111"/>
      <c r="BT181" s="111"/>
      <c r="BU181" s="111"/>
      <c r="BV181" s="111"/>
      <c r="BW181" s="111"/>
      <c r="BX181" s="111"/>
      <c r="BY181" s="111"/>
      <c r="BZ181" s="111"/>
      <c r="CA181" s="111"/>
      <c r="CB181" s="111"/>
      <c r="CC181" s="111"/>
      <c r="CD181" s="111"/>
      <c r="CE181" s="111"/>
      <c r="CF181" s="111"/>
      <c r="CG181" s="111"/>
      <c r="CH181" s="111"/>
      <c r="CI181" s="111"/>
      <c r="CJ181" s="111"/>
      <c r="CK181" s="111"/>
      <c r="CL181" s="111"/>
      <c r="CM181" s="111"/>
      <c r="CN181" s="111"/>
      <c r="CO181" s="111"/>
      <c r="CP181" s="111"/>
      <c r="CQ181" s="111"/>
      <c r="CR181" s="111"/>
      <c r="CS181" s="111"/>
      <c r="CT181" s="111"/>
      <c r="CU181" s="111"/>
      <c r="CV181" s="111"/>
      <c r="CW181" s="111"/>
      <c r="CX181" s="111"/>
      <c r="CY181" s="111"/>
      <c r="CZ181" s="111"/>
      <c r="DA181" s="111"/>
      <c r="DB181" s="111"/>
      <c r="DC181" s="111"/>
      <c r="DD181" s="111"/>
      <c r="DE181" s="111"/>
      <c r="DF181" s="111"/>
      <c r="DG181" s="111"/>
      <c r="DH181" s="111"/>
      <c r="DI181" s="111"/>
      <c r="DJ181" s="111"/>
      <c r="DK181" s="111"/>
      <c r="DL181" s="111"/>
      <c r="DM181" s="111"/>
    </row>
    <row r="182" spans="1:117" s="3" customFormat="1" ht="32.1" hidden="1" customHeight="1">
      <c r="A182" s="85" t="s">
        <v>304</v>
      </c>
      <c r="B182" s="52"/>
      <c r="C182" s="52"/>
      <c r="D182" s="53"/>
      <c r="E182" s="53"/>
      <c r="F182" s="53"/>
      <c r="G182" s="47">
        <v>0</v>
      </c>
      <c r="H182" s="62">
        <v>0</v>
      </c>
      <c r="I182" s="35">
        <f t="shared" si="2"/>
        <v>0</v>
      </c>
      <c r="J182" s="45">
        <v>0</v>
      </c>
      <c r="K182" s="45">
        <v>0</v>
      </c>
      <c r="L182" s="45">
        <v>0</v>
      </c>
      <c r="M182" s="38">
        <f t="array" ref="M182">SUM(ROUND(J182:L182,0))</f>
        <v>0</v>
      </c>
      <c r="N182" s="148"/>
      <c r="O182" s="148"/>
      <c r="P182" s="148"/>
      <c r="Q182" s="148"/>
      <c r="R182" s="111"/>
      <c r="S182" s="111"/>
      <c r="T182" s="111"/>
      <c r="U182" s="111"/>
      <c r="V182" s="111"/>
      <c r="W182" s="111"/>
      <c r="X182" s="111"/>
      <c r="Y182" s="111"/>
      <c r="Z182" s="111"/>
      <c r="AA182" s="111"/>
      <c r="AB182" s="111"/>
      <c r="AC182" s="111"/>
      <c r="AD182" s="111"/>
      <c r="AE182" s="111"/>
      <c r="AF182" s="111"/>
      <c r="AG182" s="111"/>
      <c r="AH182" s="111"/>
      <c r="AI182" s="111"/>
      <c r="AJ182" s="111"/>
      <c r="AK182" s="111"/>
      <c r="AL182" s="111"/>
      <c r="AM182" s="111"/>
      <c r="AN182" s="111"/>
      <c r="AO182" s="111"/>
      <c r="AP182" s="111"/>
      <c r="AQ182" s="111"/>
      <c r="AR182" s="111"/>
      <c r="AS182" s="111"/>
      <c r="AT182" s="111"/>
      <c r="AU182" s="111"/>
      <c r="AV182" s="111"/>
      <c r="AW182" s="111"/>
      <c r="AX182" s="111"/>
      <c r="AY182" s="111"/>
      <c r="AZ182" s="111"/>
      <c r="BA182" s="111"/>
      <c r="BB182" s="111"/>
      <c r="BC182" s="111"/>
      <c r="BD182" s="111"/>
      <c r="BE182" s="111"/>
      <c r="BF182" s="111"/>
      <c r="BG182" s="111"/>
      <c r="BH182" s="111"/>
      <c r="BI182" s="111"/>
      <c r="BJ182" s="111"/>
      <c r="BK182" s="111"/>
      <c r="BL182" s="111"/>
      <c r="BM182" s="111"/>
      <c r="BN182" s="111"/>
      <c r="BO182" s="111"/>
      <c r="BP182" s="111"/>
      <c r="BQ182" s="111"/>
      <c r="BR182" s="111"/>
      <c r="BS182" s="111"/>
      <c r="BT182" s="111"/>
      <c r="BU182" s="111"/>
      <c r="BV182" s="111"/>
      <c r="BW182" s="111"/>
      <c r="BX182" s="111"/>
      <c r="BY182" s="111"/>
      <c r="BZ182" s="111"/>
      <c r="CA182" s="111"/>
      <c r="CB182" s="111"/>
      <c r="CC182" s="111"/>
      <c r="CD182" s="111"/>
      <c r="CE182" s="111"/>
      <c r="CF182" s="111"/>
      <c r="CG182" s="111"/>
      <c r="CH182" s="111"/>
      <c r="CI182" s="111"/>
      <c r="CJ182" s="111"/>
      <c r="CK182" s="111"/>
      <c r="CL182" s="111"/>
      <c r="CM182" s="111"/>
      <c r="CN182" s="111"/>
      <c r="CO182" s="111"/>
      <c r="CP182" s="111"/>
      <c r="CQ182" s="111"/>
      <c r="CR182" s="111"/>
      <c r="CS182" s="111"/>
      <c r="CT182" s="111"/>
      <c r="CU182" s="111"/>
      <c r="CV182" s="111"/>
      <c r="CW182" s="111"/>
      <c r="CX182" s="111"/>
      <c r="CY182" s="111"/>
      <c r="CZ182" s="111"/>
      <c r="DA182" s="111"/>
      <c r="DB182" s="111"/>
      <c r="DC182" s="111"/>
      <c r="DD182" s="111"/>
      <c r="DE182" s="111"/>
      <c r="DF182" s="111"/>
      <c r="DG182" s="111"/>
      <c r="DH182" s="111"/>
      <c r="DI182" s="111"/>
      <c r="DJ182" s="111"/>
      <c r="DK182" s="111"/>
      <c r="DL182" s="111"/>
      <c r="DM182" s="111"/>
    </row>
    <row r="183" spans="1:117" s="3" customFormat="1" ht="32.1" hidden="1" customHeight="1">
      <c r="A183" s="85" t="s">
        <v>305</v>
      </c>
      <c r="B183" s="52"/>
      <c r="C183" s="52"/>
      <c r="D183" s="53"/>
      <c r="E183" s="53"/>
      <c r="F183" s="53"/>
      <c r="G183" s="47">
        <v>0</v>
      </c>
      <c r="H183" s="62">
        <v>0</v>
      </c>
      <c r="I183" s="35">
        <f t="shared" si="2"/>
        <v>0</v>
      </c>
      <c r="J183" s="45">
        <v>0</v>
      </c>
      <c r="K183" s="45">
        <v>0</v>
      </c>
      <c r="L183" s="45">
        <v>0</v>
      </c>
      <c r="M183" s="38">
        <f t="array" ref="M183">SUM(ROUND(J183:L183,0))</f>
        <v>0</v>
      </c>
      <c r="N183" s="148"/>
      <c r="O183" s="148"/>
      <c r="P183" s="148"/>
      <c r="Q183" s="148"/>
      <c r="R183" s="111"/>
      <c r="S183" s="111"/>
      <c r="T183" s="111"/>
      <c r="U183" s="111"/>
      <c r="V183" s="111"/>
      <c r="W183" s="111"/>
      <c r="X183" s="111"/>
      <c r="Y183" s="111"/>
      <c r="Z183" s="111"/>
      <c r="AA183" s="111"/>
      <c r="AB183" s="111"/>
      <c r="AC183" s="111"/>
      <c r="AD183" s="111"/>
      <c r="AE183" s="111"/>
      <c r="AF183" s="111"/>
      <c r="AG183" s="111"/>
      <c r="AH183" s="111"/>
      <c r="AI183" s="111"/>
      <c r="AJ183" s="111"/>
      <c r="AK183" s="111"/>
      <c r="AL183" s="111"/>
      <c r="AM183" s="111"/>
      <c r="AN183" s="111"/>
      <c r="AO183" s="111"/>
      <c r="AP183" s="111"/>
      <c r="AQ183" s="111"/>
      <c r="AR183" s="111"/>
      <c r="AS183" s="111"/>
      <c r="AT183" s="111"/>
      <c r="AU183" s="111"/>
      <c r="AV183" s="111"/>
      <c r="AW183" s="111"/>
      <c r="AX183" s="111"/>
      <c r="AY183" s="111"/>
      <c r="AZ183" s="111"/>
      <c r="BA183" s="111"/>
      <c r="BB183" s="111"/>
      <c r="BC183" s="111"/>
      <c r="BD183" s="111"/>
      <c r="BE183" s="111"/>
      <c r="BF183" s="111"/>
      <c r="BG183" s="111"/>
      <c r="BH183" s="111"/>
      <c r="BI183" s="111"/>
      <c r="BJ183" s="111"/>
      <c r="BK183" s="111"/>
      <c r="BL183" s="111"/>
      <c r="BM183" s="111"/>
      <c r="BN183" s="111"/>
      <c r="BO183" s="111"/>
      <c r="BP183" s="111"/>
      <c r="BQ183" s="111"/>
      <c r="BR183" s="111"/>
      <c r="BS183" s="111"/>
      <c r="BT183" s="111"/>
      <c r="BU183" s="111"/>
      <c r="BV183" s="111"/>
      <c r="BW183" s="111"/>
      <c r="BX183" s="111"/>
      <c r="BY183" s="111"/>
      <c r="BZ183" s="111"/>
      <c r="CA183" s="111"/>
      <c r="CB183" s="111"/>
      <c r="CC183" s="111"/>
      <c r="CD183" s="111"/>
      <c r="CE183" s="111"/>
      <c r="CF183" s="111"/>
      <c r="CG183" s="111"/>
      <c r="CH183" s="111"/>
      <c r="CI183" s="111"/>
      <c r="CJ183" s="111"/>
      <c r="CK183" s="111"/>
      <c r="CL183" s="111"/>
      <c r="CM183" s="111"/>
      <c r="CN183" s="111"/>
      <c r="CO183" s="111"/>
      <c r="CP183" s="111"/>
      <c r="CQ183" s="111"/>
      <c r="CR183" s="111"/>
      <c r="CS183" s="111"/>
      <c r="CT183" s="111"/>
      <c r="CU183" s="111"/>
      <c r="CV183" s="111"/>
      <c r="CW183" s="111"/>
      <c r="CX183" s="111"/>
      <c r="CY183" s="111"/>
      <c r="CZ183" s="111"/>
      <c r="DA183" s="111"/>
      <c r="DB183" s="111"/>
      <c r="DC183" s="111"/>
      <c r="DD183" s="111"/>
      <c r="DE183" s="111"/>
      <c r="DF183" s="111"/>
      <c r="DG183" s="111"/>
      <c r="DH183" s="111"/>
      <c r="DI183" s="111"/>
      <c r="DJ183" s="111"/>
      <c r="DK183" s="111"/>
      <c r="DL183" s="111"/>
      <c r="DM183" s="111"/>
    </row>
    <row r="184" spans="1:117" s="3" customFormat="1" ht="32.1" hidden="1" customHeight="1">
      <c r="A184" s="85" t="s">
        <v>306</v>
      </c>
      <c r="B184" s="52"/>
      <c r="C184" s="52"/>
      <c r="D184" s="53"/>
      <c r="E184" s="53"/>
      <c r="F184" s="53"/>
      <c r="G184" s="47">
        <v>0</v>
      </c>
      <c r="H184" s="62">
        <v>0</v>
      </c>
      <c r="I184" s="35">
        <f t="shared" si="2"/>
        <v>0</v>
      </c>
      <c r="J184" s="45">
        <v>0</v>
      </c>
      <c r="K184" s="45">
        <v>0</v>
      </c>
      <c r="L184" s="45">
        <v>0</v>
      </c>
      <c r="M184" s="38">
        <f t="array" ref="M184">SUM(ROUND(J184:L184,0))</f>
        <v>0</v>
      </c>
      <c r="N184" s="148"/>
      <c r="O184" s="148"/>
      <c r="P184" s="148"/>
      <c r="Q184" s="148"/>
      <c r="R184" s="111"/>
      <c r="S184" s="111"/>
      <c r="T184" s="111"/>
      <c r="U184" s="111"/>
      <c r="V184" s="111"/>
      <c r="W184" s="111"/>
      <c r="X184" s="111"/>
      <c r="Y184" s="111"/>
      <c r="Z184" s="111"/>
      <c r="AA184" s="111"/>
      <c r="AB184" s="111"/>
      <c r="AC184" s="111"/>
      <c r="AD184" s="111"/>
      <c r="AE184" s="111"/>
      <c r="AF184" s="111"/>
      <c r="AG184" s="111"/>
      <c r="AH184" s="111"/>
      <c r="AI184" s="111"/>
      <c r="AJ184" s="111"/>
      <c r="AK184" s="111"/>
      <c r="AL184" s="111"/>
      <c r="AM184" s="111"/>
      <c r="AN184" s="111"/>
      <c r="AO184" s="111"/>
      <c r="AP184" s="111"/>
      <c r="AQ184" s="111"/>
      <c r="AR184" s="111"/>
      <c r="AS184" s="111"/>
      <c r="AT184" s="111"/>
      <c r="AU184" s="111"/>
      <c r="AV184" s="111"/>
      <c r="AW184" s="111"/>
      <c r="AX184" s="111"/>
      <c r="AY184" s="111"/>
      <c r="AZ184" s="111"/>
      <c r="BA184" s="111"/>
      <c r="BB184" s="111"/>
      <c r="BC184" s="111"/>
      <c r="BD184" s="111"/>
      <c r="BE184" s="111"/>
      <c r="BF184" s="111"/>
      <c r="BG184" s="111"/>
      <c r="BH184" s="111"/>
      <c r="BI184" s="111"/>
      <c r="BJ184" s="111"/>
      <c r="BK184" s="111"/>
      <c r="BL184" s="111"/>
      <c r="BM184" s="111"/>
      <c r="BN184" s="111"/>
      <c r="BO184" s="111"/>
      <c r="BP184" s="111"/>
      <c r="BQ184" s="111"/>
      <c r="BR184" s="111"/>
      <c r="BS184" s="111"/>
      <c r="BT184" s="111"/>
      <c r="BU184" s="111"/>
      <c r="BV184" s="111"/>
      <c r="BW184" s="111"/>
      <c r="BX184" s="111"/>
      <c r="BY184" s="111"/>
      <c r="BZ184" s="111"/>
      <c r="CA184" s="111"/>
      <c r="CB184" s="111"/>
      <c r="CC184" s="111"/>
      <c r="CD184" s="111"/>
      <c r="CE184" s="111"/>
      <c r="CF184" s="111"/>
      <c r="CG184" s="111"/>
      <c r="CH184" s="111"/>
      <c r="CI184" s="111"/>
      <c r="CJ184" s="111"/>
      <c r="CK184" s="111"/>
      <c r="CL184" s="111"/>
      <c r="CM184" s="111"/>
      <c r="CN184" s="111"/>
      <c r="CO184" s="111"/>
      <c r="CP184" s="111"/>
      <c r="CQ184" s="111"/>
      <c r="CR184" s="111"/>
      <c r="CS184" s="111"/>
      <c r="CT184" s="111"/>
      <c r="CU184" s="111"/>
      <c r="CV184" s="111"/>
      <c r="CW184" s="111"/>
      <c r="CX184" s="111"/>
      <c r="CY184" s="111"/>
      <c r="CZ184" s="111"/>
      <c r="DA184" s="111"/>
      <c r="DB184" s="111"/>
      <c r="DC184" s="111"/>
      <c r="DD184" s="111"/>
      <c r="DE184" s="111"/>
      <c r="DF184" s="111"/>
      <c r="DG184" s="111"/>
      <c r="DH184" s="111"/>
      <c r="DI184" s="111"/>
      <c r="DJ184" s="111"/>
      <c r="DK184" s="111"/>
      <c r="DL184" s="111"/>
      <c r="DM184" s="111"/>
    </row>
    <row r="185" spans="1:117" s="3" customFormat="1" ht="32.1" hidden="1" customHeight="1">
      <c r="A185" s="85" t="s">
        <v>307</v>
      </c>
      <c r="B185" s="52"/>
      <c r="C185" s="52"/>
      <c r="D185" s="53"/>
      <c r="E185" s="53"/>
      <c r="F185" s="53"/>
      <c r="G185" s="47">
        <v>0</v>
      </c>
      <c r="H185" s="62">
        <v>0</v>
      </c>
      <c r="I185" s="35">
        <f t="shared" si="2"/>
        <v>0</v>
      </c>
      <c r="J185" s="45">
        <v>0</v>
      </c>
      <c r="K185" s="45">
        <v>0</v>
      </c>
      <c r="L185" s="45">
        <v>0</v>
      </c>
      <c r="M185" s="38">
        <f t="array" ref="M185">SUM(ROUND(J185:L185,0))</f>
        <v>0</v>
      </c>
      <c r="N185" s="148"/>
      <c r="O185" s="148"/>
      <c r="P185" s="148"/>
      <c r="Q185" s="148"/>
      <c r="R185" s="111"/>
      <c r="S185" s="111"/>
      <c r="T185" s="111"/>
      <c r="U185" s="111"/>
      <c r="V185" s="111"/>
      <c r="W185" s="111"/>
      <c r="X185" s="111"/>
      <c r="Y185" s="111"/>
      <c r="Z185" s="111"/>
      <c r="AA185" s="111"/>
      <c r="AB185" s="111"/>
      <c r="AC185" s="111"/>
      <c r="AD185" s="111"/>
      <c r="AE185" s="111"/>
      <c r="AF185" s="111"/>
      <c r="AG185" s="111"/>
      <c r="AH185" s="111"/>
      <c r="AI185" s="111"/>
      <c r="AJ185" s="111"/>
      <c r="AK185" s="111"/>
      <c r="AL185" s="111"/>
      <c r="AM185" s="111"/>
      <c r="AN185" s="111"/>
      <c r="AO185" s="111"/>
      <c r="AP185" s="111"/>
      <c r="AQ185" s="111"/>
      <c r="AR185" s="111"/>
      <c r="AS185" s="111"/>
      <c r="AT185" s="111"/>
      <c r="AU185" s="111"/>
      <c r="AV185" s="111"/>
      <c r="AW185" s="111"/>
      <c r="AX185" s="111"/>
      <c r="AY185" s="111"/>
      <c r="AZ185" s="111"/>
      <c r="BA185" s="111"/>
      <c r="BB185" s="111"/>
      <c r="BC185" s="111"/>
      <c r="BD185" s="111"/>
      <c r="BE185" s="111"/>
      <c r="BF185" s="111"/>
      <c r="BG185" s="111"/>
      <c r="BH185" s="111"/>
      <c r="BI185" s="111"/>
      <c r="BJ185" s="111"/>
      <c r="BK185" s="111"/>
      <c r="BL185" s="111"/>
      <c r="BM185" s="111"/>
      <c r="BN185" s="111"/>
      <c r="BO185" s="111"/>
      <c r="BP185" s="111"/>
      <c r="BQ185" s="111"/>
      <c r="BR185" s="111"/>
      <c r="BS185" s="111"/>
      <c r="BT185" s="111"/>
      <c r="BU185" s="111"/>
      <c r="BV185" s="111"/>
      <c r="BW185" s="111"/>
      <c r="BX185" s="111"/>
      <c r="BY185" s="111"/>
      <c r="BZ185" s="111"/>
      <c r="CA185" s="111"/>
      <c r="CB185" s="111"/>
      <c r="CC185" s="111"/>
      <c r="CD185" s="111"/>
      <c r="CE185" s="111"/>
      <c r="CF185" s="111"/>
      <c r="CG185" s="111"/>
      <c r="CH185" s="111"/>
      <c r="CI185" s="111"/>
      <c r="CJ185" s="111"/>
      <c r="CK185" s="111"/>
      <c r="CL185" s="111"/>
      <c r="CM185" s="111"/>
      <c r="CN185" s="111"/>
      <c r="CO185" s="111"/>
      <c r="CP185" s="111"/>
      <c r="CQ185" s="111"/>
      <c r="CR185" s="111"/>
      <c r="CS185" s="111"/>
      <c r="CT185" s="111"/>
      <c r="CU185" s="111"/>
      <c r="CV185" s="111"/>
      <c r="CW185" s="111"/>
      <c r="CX185" s="111"/>
      <c r="CY185" s="111"/>
      <c r="CZ185" s="111"/>
      <c r="DA185" s="111"/>
      <c r="DB185" s="111"/>
      <c r="DC185" s="111"/>
      <c r="DD185" s="111"/>
      <c r="DE185" s="111"/>
      <c r="DF185" s="111"/>
      <c r="DG185" s="111"/>
      <c r="DH185" s="111"/>
      <c r="DI185" s="111"/>
      <c r="DJ185" s="111"/>
      <c r="DK185" s="111"/>
      <c r="DL185" s="111"/>
      <c r="DM185" s="111"/>
    </row>
    <row r="186" spans="1:117" s="3" customFormat="1" ht="32.1" hidden="1" customHeight="1">
      <c r="A186" s="85" t="s">
        <v>308</v>
      </c>
      <c r="B186" s="52"/>
      <c r="C186" s="52"/>
      <c r="D186" s="53"/>
      <c r="E186" s="53"/>
      <c r="F186" s="53"/>
      <c r="G186" s="47">
        <v>0</v>
      </c>
      <c r="H186" s="62">
        <v>0</v>
      </c>
      <c r="I186" s="35">
        <f t="shared" si="2"/>
        <v>0</v>
      </c>
      <c r="J186" s="45">
        <v>0</v>
      </c>
      <c r="K186" s="45">
        <v>0</v>
      </c>
      <c r="L186" s="45">
        <v>0</v>
      </c>
      <c r="M186" s="38">
        <f t="array" ref="M186">SUM(ROUND(J186:L186,0))</f>
        <v>0</v>
      </c>
      <c r="N186" s="148"/>
      <c r="O186" s="148"/>
      <c r="P186" s="148"/>
      <c r="Q186" s="148"/>
      <c r="R186" s="111"/>
      <c r="S186" s="111"/>
      <c r="T186" s="111"/>
      <c r="U186" s="111"/>
      <c r="V186" s="111"/>
      <c r="W186" s="111"/>
      <c r="X186" s="111"/>
      <c r="Y186" s="111"/>
      <c r="Z186" s="111"/>
      <c r="AA186" s="111"/>
      <c r="AB186" s="111"/>
      <c r="AC186" s="111"/>
      <c r="AD186" s="111"/>
      <c r="AE186" s="111"/>
      <c r="AF186" s="111"/>
      <c r="AG186" s="111"/>
      <c r="AH186" s="111"/>
      <c r="AI186" s="111"/>
      <c r="AJ186" s="111"/>
      <c r="AK186" s="111"/>
      <c r="AL186" s="111"/>
      <c r="AM186" s="111"/>
      <c r="AN186" s="111"/>
      <c r="AO186" s="111"/>
      <c r="AP186" s="111"/>
      <c r="AQ186" s="111"/>
      <c r="AR186" s="111"/>
      <c r="AS186" s="111"/>
      <c r="AT186" s="111"/>
      <c r="AU186" s="111"/>
      <c r="AV186" s="111"/>
      <c r="AW186" s="111"/>
      <c r="AX186" s="111"/>
      <c r="AY186" s="111"/>
      <c r="AZ186" s="111"/>
      <c r="BA186" s="111"/>
      <c r="BB186" s="111"/>
      <c r="BC186" s="111"/>
      <c r="BD186" s="111"/>
      <c r="BE186" s="111"/>
      <c r="BF186" s="111"/>
      <c r="BG186" s="111"/>
      <c r="BH186" s="111"/>
      <c r="BI186" s="111"/>
      <c r="BJ186" s="111"/>
      <c r="BK186" s="111"/>
      <c r="BL186" s="111"/>
      <c r="BM186" s="111"/>
      <c r="BN186" s="111"/>
      <c r="BO186" s="111"/>
      <c r="BP186" s="111"/>
      <c r="BQ186" s="111"/>
      <c r="BR186" s="111"/>
      <c r="BS186" s="111"/>
      <c r="BT186" s="111"/>
      <c r="BU186" s="111"/>
      <c r="BV186" s="111"/>
      <c r="BW186" s="111"/>
      <c r="BX186" s="111"/>
      <c r="BY186" s="111"/>
      <c r="BZ186" s="111"/>
      <c r="CA186" s="111"/>
      <c r="CB186" s="111"/>
      <c r="CC186" s="111"/>
      <c r="CD186" s="111"/>
      <c r="CE186" s="111"/>
      <c r="CF186" s="111"/>
      <c r="CG186" s="111"/>
      <c r="CH186" s="111"/>
      <c r="CI186" s="111"/>
      <c r="CJ186" s="111"/>
      <c r="CK186" s="111"/>
      <c r="CL186" s="111"/>
      <c r="CM186" s="111"/>
      <c r="CN186" s="111"/>
      <c r="CO186" s="111"/>
      <c r="CP186" s="111"/>
      <c r="CQ186" s="111"/>
      <c r="CR186" s="111"/>
      <c r="CS186" s="111"/>
      <c r="CT186" s="111"/>
      <c r="CU186" s="111"/>
      <c r="CV186" s="111"/>
      <c r="CW186" s="111"/>
      <c r="CX186" s="111"/>
      <c r="CY186" s="111"/>
      <c r="CZ186" s="111"/>
      <c r="DA186" s="111"/>
      <c r="DB186" s="111"/>
      <c r="DC186" s="111"/>
      <c r="DD186" s="111"/>
      <c r="DE186" s="111"/>
      <c r="DF186" s="111"/>
      <c r="DG186" s="111"/>
      <c r="DH186" s="111"/>
      <c r="DI186" s="111"/>
      <c r="DJ186" s="111"/>
      <c r="DK186" s="111"/>
      <c r="DL186" s="111"/>
      <c r="DM186" s="111"/>
    </row>
    <row r="187" spans="1:117" s="3" customFormat="1" ht="32.1" hidden="1" customHeight="1">
      <c r="A187" s="85" t="s">
        <v>309</v>
      </c>
      <c r="B187" s="52"/>
      <c r="C187" s="52"/>
      <c r="D187" s="53"/>
      <c r="E187" s="53"/>
      <c r="F187" s="53"/>
      <c r="G187" s="47">
        <v>0</v>
      </c>
      <c r="H187" s="62">
        <v>0</v>
      </c>
      <c r="I187" s="35">
        <f t="shared" si="2"/>
        <v>0</v>
      </c>
      <c r="J187" s="45">
        <v>0</v>
      </c>
      <c r="K187" s="45">
        <v>0</v>
      </c>
      <c r="L187" s="45">
        <v>0</v>
      </c>
      <c r="M187" s="38">
        <f t="array" ref="M187">SUM(ROUND(J187:L187,0))</f>
        <v>0</v>
      </c>
      <c r="N187" s="148"/>
      <c r="O187" s="148"/>
      <c r="P187" s="148"/>
      <c r="Q187" s="148"/>
      <c r="R187" s="111"/>
      <c r="S187" s="111"/>
      <c r="T187" s="111"/>
      <c r="U187" s="111"/>
      <c r="V187" s="111"/>
      <c r="W187" s="111"/>
      <c r="X187" s="111"/>
      <c r="Y187" s="111"/>
      <c r="Z187" s="111"/>
      <c r="AA187" s="111"/>
      <c r="AB187" s="111"/>
      <c r="AC187" s="111"/>
      <c r="AD187" s="111"/>
      <c r="AE187" s="111"/>
      <c r="AF187" s="111"/>
      <c r="AG187" s="111"/>
      <c r="AH187" s="111"/>
      <c r="AI187" s="111"/>
      <c r="AJ187" s="111"/>
      <c r="AK187" s="111"/>
      <c r="AL187" s="111"/>
      <c r="AM187" s="111"/>
      <c r="AN187" s="111"/>
      <c r="AO187" s="111"/>
      <c r="AP187" s="111"/>
      <c r="AQ187" s="111"/>
      <c r="AR187" s="111"/>
      <c r="AS187" s="111"/>
      <c r="AT187" s="111"/>
      <c r="AU187" s="111"/>
      <c r="AV187" s="111"/>
      <c r="AW187" s="111"/>
      <c r="AX187" s="111"/>
      <c r="AY187" s="111"/>
      <c r="AZ187" s="111"/>
      <c r="BA187" s="111"/>
      <c r="BB187" s="111"/>
      <c r="BC187" s="111"/>
      <c r="BD187" s="111"/>
      <c r="BE187" s="111"/>
      <c r="BF187" s="111"/>
      <c r="BG187" s="111"/>
      <c r="BH187" s="111"/>
      <c r="BI187" s="111"/>
      <c r="BJ187" s="111"/>
      <c r="BK187" s="111"/>
      <c r="BL187" s="111"/>
      <c r="BM187" s="111"/>
      <c r="BN187" s="111"/>
      <c r="BO187" s="111"/>
      <c r="BP187" s="111"/>
      <c r="BQ187" s="111"/>
      <c r="BR187" s="111"/>
      <c r="BS187" s="111"/>
      <c r="BT187" s="111"/>
      <c r="BU187" s="111"/>
      <c r="BV187" s="111"/>
      <c r="BW187" s="111"/>
      <c r="BX187" s="111"/>
      <c r="BY187" s="111"/>
      <c r="BZ187" s="111"/>
      <c r="CA187" s="111"/>
      <c r="CB187" s="111"/>
      <c r="CC187" s="111"/>
      <c r="CD187" s="111"/>
      <c r="CE187" s="111"/>
      <c r="CF187" s="111"/>
      <c r="CG187" s="111"/>
      <c r="CH187" s="111"/>
      <c r="CI187" s="111"/>
      <c r="CJ187" s="111"/>
      <c r="CK187" s="111"/>
      <c r="CL187" s="111"/>
      <c r="CM187" s="111"/>
      <c r="CN187" s="111"/>
      <c r="CO187" s="111"/>
      <c r="CP187" s="111"/>
      <c r="CQ187" s="111"/>
      <c r="CR187" s="111"/>
      <c r="CS187" s="111"/>
      <c r="CT187" s="111"/>
      <c r="CU187" s="111"/>
      <c r="CV187" s="111"/>
      <c r="CW187" s="111"/>
      <c r="CX187" s="111"/>
      <c r="CY187" s="111"/>
      <c r="CZ187" s="111"/>
      <c r="DA187" s="111"/>
      <c r="DB187" s="111"/>
      <c r="DC187" s="111"/>
      <c r="DD187" s="111"/>
      <c r="DE187" s="111"/>
      <c r="DF187" s="111"/>
      <c r="DG187" s="111"/>
      <c r="DH187" s="111"/>
      <c r="DI187" s="111"/>
      <c r="DJ187" s="111"/>
      <c r="DK187" s="111"/>
      <c r="DL187" s="111"/>
      <c r="DM187" s="111"/>
    </row>
    <row r="188" spans="1:117" s="3" customFormat="1" ht="32.1" hidden="1" customHeight="1">
      <c r="A188" s="85" t="s">
        <v>310</v>
      </c>
      <c r="B188" s="52"/>
      <c r="C188" s="52"/>
      <c r="D188" s="53"/>
      <c r="E188" s="53"/>
      <c r="F188" s="53"/>
      <c r="G188" s="47">
        <v>0</v>
      </c>
      <c r="H188" s="62">
        <v>0</v>
      </c>
      <c r="I188" s="35">
        <f t="shared" si="2"/>
        <v>0</v>
      </c>
      <c r="J188" s="45">
        <v>0</v>
      </c>
      <c r="K188" s="45">
        <v>0</v>
      </c>
      <c r="L188" s="45">
        <v>0</v>
      </c>
      <c r="M188" s="38">
        <f t="array" ref="M188">SUM(ROUND(J188:L188,0))</f>
        <v>0</v>
      </c>
      <c r="N188" s="148"/>
      <c r="O188" s="148"/>
      <c r="P188" s="148"/>
      <c r="Q188" s="148"/>
      <c r="R188" s="111"/>
      <c r="S188" s="111"/>
      <c r="T188" s="111"/>
      <c r="U188" s="111"/>
      <c r="V188" s="111"/>
      <c r="W188" s="111"/>
      <c r="X188" s="111"/>
      <c r="Y188" s="111"/>
      <c r="Z188" s="111"/>
      <c r="AA188" s="111"/>
      <c r="AB188" s="111"/>
      <c r="AC188" s="111"/>
      <c r="AD188" s="111"/>
      <c r="AE188" s="111"/>
      <c r="AF188" s="111"/>
      <c r="AG188" s="111"/>
      <c r="AH188" s="111"/>
      <c r="AI188" s="111"/>
      <c r="AJ188" s="111"/>
      <c r="AK188" s="111"/>
      <c r="AL188" s="111"/>
      <c r="AM188" s="111"/>
      <c r="AN188" s="111"/>
      <c r="AO188" s="111"/>
      <c r="AP188" s="111"/>
      <c r="AQ188" s="111"/>
      <c r="AR188" s="111"/>
      <c r="AS188" s="111"/>
      <c r="AT188" s="111"/>
      <c r="AU188" s="111"/>
      <c r="AV188" s="111"/>
      <c r="AW188" s="111"/>
      <c r="AX188" s="111"/>
      <c r="AY188" s="111"/>
      <c r="AZ188" s="111"/>
      <c r="BA188" s="111"/>
      <c r="BB188" s="111"/>
      <c r="BC188" s="111"/>
      <c r="BD188" s="111"/>
      <c r="BE188" s="111"/>
      <c r="BF188" s="111"/>
      <c r="BG188" s="111"/>
      <c r="BH188" s="111"/>
      <c r="BI188" s="111"/>
      <c r="BJ188" s="111"/>
      <c r="BK188" s="111"/>
      <c r="BL188" s="111"/>
      <c r="BM188" s="111"/>
      <c r="BN188" s="111"/>
      <c r="BO188" s="111"/>
      <c r="BP188" s="111"/>
      <c r="BQ188" s="111"/>
      <c r="BR188" s="111"/>
      <c r="BS188" s="111"/>
      <c r="BT188" s="111"/>
      <c r="BU188" s="111"/>
      <c r="BV188" s="111"/>
      <c r="BW188" s="111"/>
      <c r="BX188" s="111"/>
      <c r="BY188" s="111"/>
      <c r="BZ188" s="111"/>
      <c r="CA188" s="111"/>
      <c r="CB188" s="111"/>
      <c r="CC188" s="111"/>
      <c r="CD188" s="111"/>
      <c r="CE188" s="111"/>
      <c r="CF188" s="111"/>
      <c r="CG188" s="111"/>
      <c r="CH188" s="111"/>
      <c r="CI188" s="111"/>
      <c r="CJ188" s="111"/>
      <c r="CK188" s="111"/>
      <c r="CL188" s="111"/>
      <c r="CM188" s="111"/>
      <c r="CN188" s="111"/>
      <c r="CO188" s="111"/>
      <c r="CP188" s="111"/>
      <c r="CQ188" s="111"/>
      <c r="CR188" s="111"/>
      <c r="CS188" s="111"/>
      <c r="CT188" s="111"/>
      <c r="CU188" s="111"/>
      <c r="CV188" s="111"/>
      <c r="CW188" s="111"/>
      <c r="CX188" s="111"/>
      <c r="CY188" s="111"/>
      <c r="CZ188" s="111"/>
      <c r="DA188" s="111"/>
      <c r="DB188" s="111"/>
      <c r="DC188" s="111"/>
      <c r="DD188" s="111"/>
      <c r="DE188" s="111"/>
      <c r="DF188" s="111"/>
      <c r="DG188" s="111"/>
      <c r="DH188" s="111"/>
      <c r="DI188" s="111"/>
      <c r="DJ188" s="111"/>
      <c r="DK188" s="111"/>
      <c r="DL188" s="111"/>
      <c r="DM188" s="111"/>
    </row>
    <row r="189" spans="1:117" s="3" customFormat="1" ht="32.1" hidden="1" customHeight="1">
      <c r="A189" s="85" t="s">
        <v>311</v>
      </c>
      <c r="B189" s="52"/>
      <c r="C189" s="52"/>
      <c r="D189" s="53"/>
      <c r="E189" s="53"/>
      <c r="F189" s="53"/>
      <c r="G189" s="47">
        <v>0</v>
      </c>
      <c r="H189" s="62">
        <v>0</v>
      </c>
      <c r="I189" s="35">
        <f t="shared" si="2"/>
        <v>0</v>
      </c>
      <c r="J189" s="45">
        <v>0</v>
      </c>
      <c r="K189" s="45">
        <v>0</v>
      </c>
      <c r="L189" s="45">
        <v>0</v>
      </c>
      <c r="M189" s="38">
        <f t="array" ref="M189">SUM(ROUND(J189:L189,0))</f>
        <v>0</v>
      </c>
      <c r="N189" s="148"/>
      <c r="O189" s="148"/>
      <c r="P189" s="148"/>
      <c r="Q189" s="148"/>
      <c r="R189" s="111"/>
      <c r="S189" s="111"/>
      <c r="T189" s="111"/>
      <c r="U189" s="111"/>
      <c r="V189" s="111"/>
      <c r="W189" s="111"/>
      <c r="X189" s="111"/>
      <c r="Y189" s="111"/>
      <c r="Z189" s="111"/>
      <c r="AA189" s="111"/>
      <c r="AB189" s="111"/>
      <c r="AC189" s="111"/>
      <c r="AD189" s="111"/>
      <c r="AE189" s="111"/>
      <c r="AF189" s="111"/>
      <c r="AG189" s="111"/>
      <c r="AH189" s="111"/>
      <c r="AI189" s="111"/>
      <c r="AJ189" s="111"/>
      <c r="AK189" s="111"/>
      <c r="AL189" s="111"/>
      <c r="AM189" s="111"/>
      <c r="AN189" s="111"/>
      <c r="AO189" s="111"/>
      <c r="AP189" s="111"/>
      <c r="AQ189" s="111"/>
      <c r="AR189" s="111"/>
      <c r="AS189" s="111"/>
      <c r="AT189" s="111"/>
      <c r="AU189" s="111"/>
      <c r="AV189" s="111"/>
      <c r="AW189" s="111"/>
      <c r="AX189" s="111"/>
      <c r="AY189" s="111"/>
      <c r="AZ189" s="111"/>
      <c r="BA189" s="111"/>
      <c r="BB189" s="111"/>
      <c r="BC189" s="111"/>
      <c r="BD189" s="111"/>
      <c r="BE189" s="111"/>
      <c r="BF189" s="111"/>
      <c r="BG189" s="111"/>
      <c r="BH189" s="111"/>
      <c r="BI189" s="111"/>
      <c r="BJ189" s="111"/>
      <c r="BK189" s="111"/>
      <c r="BL189" s="111"/>
      <c r="BM189" s="111"/>
      <c r="BN189" s="111"/>
      <c r="BO189" s="111"/>
      <c r="BP189" s="111"/>
      <c r="BQ189" s="111"/>
      <c r="BR189" s="111"/>
      <c r="BS189" s="111"/>
      <c r="BT189" s="111"/>
      <c r="BU189" s="111"/>
      <c r="BV189" s="111"/>
      <c r="BW189" s="111"/>
      <c r="BX189" s="111"/>
      <c r="BY189" s="111"/>
      <c r="BZ189" s="111"/>
      <c r="CA189" s="111"/>
      <c r="CB189" s="111"/>
      <c r="CC189" s="111"/>
      <c r="CD189" s="111"/>
      <c r="CE189" s="111"/>
      <c r="CF189" s="111"/>
      <c r="CG189" s="111"/>
      <c r="CH189" s="111"/>
      <c r="CI189" s="111"/>
      <c r="CJ189" s="111"/>
      <c r="CK189" s="111"/>
      <c r="CL189" s="111"/>
      <c r="CM189" s="111"/>
      <c r="CN189" s="111"/>
      <c r="CO189" s="111"/>
      <c r="CP189" s="111"/>
      <c r="CQ189" s="111"/>
      <c r="CR189" s="111"/>
      <c r="CS189" s="111"/>
      <c r="CT189" s="111"/>
      <c r="CU189" s="111"/>
      <c r="CV189" s="111"/>
      <c r="CW189" s="111"/>
      <c r="CX189" s="111"/>
      <c r="CY189" s="111"/>
      <c r="CZ189" s="111"/>
      <c r="DA189" s="111"/>
      <c r="DB189" s="111"/>
      <c r="DC189" s="111"/>
      <c r="DD189" s="111"/>
      <c r="DE189" s="111"/>
      <c r="DF189" s="111"/>
      <c r="DG189" s="111"/>
      <c r="DH189" s="111"/>
      <c r="DI189" s="111"/>
      <c r="DJ189" s="111"/>
      <c r="DK189" s="111"/>
      <c r="DL189" s="111"/>
      <c r="DM189" s="111"/>
    </row>
    <row r="190" spans="1:117" s="3" customFormat="1" ht="32.1" hidden="1" customHeight="1">
      <c r="A190" s="85" t="s">
        <v>312</v>
      </c>
      <c r="B190" s="52"/>
      <c r="C190" s="52"/>
      <c r="D190" s="53"/>
      <c r="E190" s="53"/>
      <c r="F190" s="53"/>
      <c r="G190" s="47">
        <v>0</v>
      </c>
      <c r="H190" s="62">
        <v>0</v>
      </c>
      <c r="I190" s="35">
        <f t="shared" si="2"/>
        <v>0</v>
      </c>
      <c r="J190" s="45">
        <v>0</v>
      </c>
      <c r="K190" s="45">
        <v>0</v>
      </c>
      <c r="L190" s="45">
        <v>0</v>
      </c>
      <c r="M190" s="38">
        <f t="array" ref="M190">SUM(ROUND(J190:L190,0))</f>
        <v>0</v>
      </c>
      <c r="N190" s="148"/>
      <c r="O190" s="148"/>
      <c r="P190" s="148"/>
      <c r="Q190" s="148"/>
      <c r="R190" s="111"/>
      <c r="S190" s="111"/>
      <c r="T190" s="111"/>
      <c r="U190" s="111"/>
      <c r="V190" s="111"/>
      <c r="W190" s="111"/>
      <c r="X190" s="111"/>
      <c r="Y190" s="111"/>
      <c r="Z190" s="111"/>
      <c r="AA190" s="111"/>
      <c r="AB190" s="111"/>
      <c r="AC190" s="111"/>
      <c r="AD190" s="111"/>
      <c r="AE190" s="111"/>
      <c r="AF190" s="111"/>
      <c r="AG190" s="111"/>
      <c r="AH190" s="111"/>
      <c r="AI190" s="111"/>
      <c r="AJ190" s="111"/>
      <c r="AK190" s="111"/>
      <c r="AL190" s="111"/>
      <c r="AM190" s="111"/>
      <c r="AN190" s="111"/>
      <c r="AO190" s="111"/>
      <c r="AP190" s="111"/>
      <c r="AQ190" s="111"/>
      <c r="AR190" s="111"/>
      <c r="AS190" s="111"/>
      <c r="AT190" s="111"/>
      <c r="AU190" s="111"/>
      <c r="AV190" s="111"/>
      <c r="AW190" s="111"/>
      <c r="AX190" s="111"/>
      <c r="AY190" s="111"/>
      <c r="AZ190" s="111"/>
      <c r="BA190" s="111"/>
      <c r="BB190" s="111"/>
      <c r="BC190" s="111"/>
      <c r="BD190" s="111"/>
      <c r="BE190" s="111"/>
      <c r="BF190" s="111"/>
      <c r="BG190" s="111"/>
      <c r="BH190" s="111"/>
      <c r="BI190" s="111"/>
      <c r="BJ190" s="111"/>
      <c r="BK190" s="111"/>
      <c r="BL190" s="111"/>
      <c r="BM190" s="111"/>
      <c r="BN190" s="111"/>
      <c r="BO190" s="111"/>
      <c r="BP190" s="111"/>
      <c r="BQ190" s="111"/>
      <c r="BR190" s="111"/>
      <c r="BS190" s="111"/>
      <c r="BT190" s="111"/>
      <c r="BU190" s="111"/>
      <c r="BV190" s="111"/>
      <c r="BW190" s="111"/>
      <c r="BX190" s="111"/>
      <c r="BY190" s="111"/>
      <c r="BZ190" s="111"/>
      <c r="CA190" s="111"/>
      <c r="CB190" s="111"/>
      <c r="CC190" s="111"/>
      <c r="CD190" s="111"/>
      <c r="CE190" s="111"/>
      <c r="CF190" s="111"/>
      <c r="CG190" s="111"/>
      <c r="CH190" s="111"/>
      <c r="CI190" s="111"/>
      <c r="CJ190" s="111"/>
      <c r="CK190" s="111"/>
      <c r="CL190" s="111"/>
      <c r="CM190" s="111"/>
      <c r="CN190" s="111"/>
      <c r="CO190" s="111"/>
      <c r="CP190" s="111"/>
      <c r="CQ190" s="111"/>
      <c r="CR190" s="111"/>
      <c r="CS190" s="111"/>
      <c r="CT190" s="111"/>
      <c r="CU190" s="111"/>
      <c r="CV190" s="111"/>
      <c r="CW190" s="111"/>
      <c r="CX190" s="111"/>
      <c r="CY190" s="111"/>
      <c r="CZ190" s="111"/>
      <c r="DA190" s="111"/>
      <c r="DB190" s="111"/>
      <c r="DC190" s="111"/>
      <c r="DD190" s="111"/>
      <c r="DE190" s="111"/>
      <c r="DF190" s="111"/>
      <c r="DG190" s="111"/>
      <c r="DH190" s="111"/>
      <c r="DI190" s="111"/>
      <c r="DJ190" s="111"/>
      <c r="DK190" s="111"/>
      <c r="DL190" s="111"/>
      <c r="DM190" s="111"/>
    </row>
    <row r="191" spans="1:117" s="3" customFormat="1" ht="32.1" hidden="1" customHeight="1">
      <c r="A191" s="85" t="s">
        <v>313</v>
      </c>
      <c r="B191" s="52"/>
      <c r="C191" s="52"/>
      <c r="D191" s="53"/>
      <c r="E191" s="53"/>
      <c r="F191" s="53"/>
      <c r="G191" s="47">
        <v>0</v>
      </c>
      <c r="H191" s="62">
        <v>0</v>
      </c>
      <c r="I191" s="35">
        <f t="shared" si="2"/>
        <v>0</v>
      </c>
      <c r="J191" s="45">
        <v>0</v>
      </c>
      <c r="K191" s="45">
        <v>0</v>
      </c>
      <c r="L191" s="45">
        <v>0</v>
      </c>
      <c r="M191" s="38">
        <f t="array" ref="M191">SUM(ROUND(J191:L191,0))</f>
        <v>0</v>
      </c>
      <c r="N191" s="148"/>
      <c r="O191" s="148"/>
      <c r="P191" s="148"/>
      <c r="Q191" s="148"/>
      <c r="R191" s="111"/>
      <c r="S191" s="111"/>
      <c r="T191" s="111"/>
      <c r="U191" s="111"/>
      <c r="V191" s="111"/>
      <c r="W191" s="111"/>
      <c r="X191" s="111"/>
      <c r="Y191" s="111"/>
      <c r="Z191" s="111"/>
      <c r="AA191" s="111"/>
      <c r="AB191" s="111"/>
      <c r="AC191" s="111"/>
      <c r="AD191" s="111"/>
      <c r="AE191" s="111"/>
      <c r="AF191" s="111"/>
      <c r="AG191" s="111"/>
      <c r="AH191" s="111"/>
      <c r="AI191" s="111"/>
      <c r="AJ191" s="111"/>
      <c r="AK191" s="111"/>
      <c r="AL191" s="111"/>
      <c r="AM191" s="111"/>
      <c r="AN191" s="111"/>
      <c r="AO191" s="111"/>
      <c r="AP191" s="111"/>
      <c r="AQ191" s="111"/>
      <c r="AR191" s="111"/>
      <c r="AS191" s="111"/>
      <c r="AT191" s="111"/>
      <c r="AU191" s="111"/>
      <c r="AV191" s="111"/>
      <c r="AW191" s="111"/>
      <c r="AX191" s="111"/>
      <c r="AY191" s="111"/>
      <c r="AZ191" s="111"/>
      <c r="BA191" s="111"/>
      <c r="BB191" s="111"/>
      <c r="BC191" s="111"/>
      <c r="BD191" s="111"/>
      <c r="BE191" s="111"/>
      <c r="BF191" s="111"/>
      <c r="BG191" s="111"/>
      <c r="BH191" s="111"/>
      <c r="BI191" s="111"/>
      <c r="BJ191" s="111"/>
      <c r="BK191" s="111"/>
      <c r="BL191" s="111"/>
      <c r="BM191" s="111"/>
      <c r="BN191" s="111"/>
      <c r="BO191" s="111"/>
      <c r="BP191" s="111"/>
      <c r="BQ191" s="111"/>
      <c r="BR191" s="111"/>
      <c r="BS191" s="111"/>
      <c r="BT191" s="111"/>
      <c r="BU191" s="111"/>
      <c r="BV191" s="111"/>
      <c r="BW191" s="111"/>
      <c r="BX191" s="111"/>
      <c r="BY191" s="111"/>
      <c r="BZ191" s="111"/>
      <c r="CA191" s="111"/>
      <c r="CB191" s="111"/>
      <c r="CC191" s="111"/>
      <c r="CD191" s="111"/>
      <c r="CE191" s="111"/>
      <c r="CF191" s="111"/>
      <c r="CG191" s="111"/>
      <c r="CH191" s="111"/>
      <c r="CI191" s="111"/>
      <c r="CJ191" s="111"/>
      <c r="CK191" s="111"/>
      <c r="CL191" s="111"/>
      <c r="CM191" s="111"/>
      <c r="CN191" s="111"/>
      <c r="CO191" s="111"/>
      <c r="CP191" s="111"/>
      <c r="CQ191" s="111"/>
      <c r="CR191" s="111"/>
      <c r="CS191" s="111"/>
      <c r="CT191" s="111"/>
      <c r="CU191" s="111"/>
      <c r="CV191" s="111"/>
      <c r="CW191" s="111"/>
      <c r="CX191" s="111"/>
      <c r="CY191" s="111"/>
      <c r="CZ191" s="111"/>
      <c r="DA191" s="111"/>
      <c r="DB191" s="111"/>
      <c r="DC191" s="111"/>
      <c r="DD191" s="111"/>
      <c r="DE191" s="111"/>
      <c r="DF191" s="111"/>
      <c r="DG191" s="111"/>
      <c r="DH191" s="111"/>
      <c r="DI191" s="111"/>
      <c r="DJ191" s="111"/>
      <c r="DK191" s="111"/>
      <c r="DL191" s="111"/>
      <c r="DM191" s="111"/>
    </row>
    <row r="192" spans="1:117" s="3" customFormat="1" ht="32.1" hidden="1" customHeight="1">
      <c r="A192" s="85" t="s">
        <v>314</v>
      </c>
      <c r="B192" s="52"/>
      <c r="C192" s="52"/>
      <c r="D192" s="53"/>
      <c r="E192" s="53"/>
      <c r="F192" s="53"/>
      <c r="G192" s="47">
        <v>0</v>
      </c>
      <c r="H192" s="62">
        <v>0</v>
      </c>
      <c r="I192" s="35">
        <f t="shared" si="2"/>
        <v>0</v>
      </c>
      <c r="J192" s="45">
        <v>0</v>
      </c>
      <c r="K192" s="45">
        <v>0</v>
      </c>
      <c r="L192" s="45">
        <v>0</v>
      </c>
      <c r="M192" s="38">
        <f t="array" ref="M192">SUM(ROUND(J192:L192,0))</f>
        <v>0</v>
      </c>
      <c r="N192" s="148"/>
      <c r="O192" s="148"/>
      <c r="P192" s="148"/>
      <c r="Q192" s="148"/>
      <c r="R192" s="111"/>
      <c r="S192" s="111"/>
      <c r="T192" s="111"/>
      <c r="U192" s="111"/>
      <c r="V192" s="111"/>
      <c r="W192" s="111"/>
      <c r="X192" s="111"/>
      <c r="Y192" s="111"/>
      <c r="Z192" s="111"/>
      <c r="AA192" s="111"/>
      <c r="AB192" s="111"/>
      <c r="AC192" s="111"/>
      <c r="AD192" s="111"/>
      <c r="AE192" s="111"/>
      <c r="AF192" s="111"/>
      <c r="AG192" s="111"/>
      <c r="AH192" s="111"/>
      <c r="AI192" s="111"/>
      <c r="AJ192" s="111"/>
      <c r="AK192" s="111"/>
      <c r="AL192" s="111"/>
      <c r="AM192" s="111"/>
      <c r="AN192" s="111"/>
      <c r="AO192" s="111"/>
      <c r="AP192" s="111"/>
      <c r="AQ192" s="111"/>
      <c r="AR192" s="111"/>
      <c r="AS192" s="111"/>
      <c r="AT192" s="111"/>
      <c r="AU192" s="111"/>
      <c r="AV192" s="111"/>
      <c r="AW192" s="111"/>
      <c r="AX192" s="111"/>
      <c r="AY192" s="111"/>
      <c r="AZ192" s="111"/>
      <c r="BA192" s="111"/>
      <c r="BB192" s="111"/>
      <c r="BC192" s="111"/>
      <c r="BD192" s="111"/>
      <c r="BE192" s="111"/>
      <c r="BF192" s="111"/>
      <c r="BG192" s="111"/>
      <c r="BH192" s="111"/>
      <c r="BI192" s="111"/>
      <c r="BJ192" s="111"/>
      <c r="BK192" s="111"/>
      <c r="BL192" s="111"/>
      <c r="BM192" s="111"/>
      <c r="BN192" s="111"/>
      <c r="BO192" s="111"/>
      <c r="BP192" s="111"/>
      <c r="BQ192" s="111"/>
      <c r="BR192" s="111"/>
      <c r="BS192" s="111"/>
      <c r="BT192" s="111"/>
      <c r="BU192" s="111"/>
      <c r="BV192" s="111"/>
      <c r="BW192" s="111"/>
      <c r="BX192" s="111"/>
      <c r="BY192" s="111"/>
      <c r="BZ192" s="111"/>
      <c r="CA192" s="111"/>
      <c r="CB192" s="111"/>
      <c r="CC192" s="111"/>
      <c r="CD192" s="111"/>
      <c r="CE192" s="111"/>
      <c r="CF192" s="111"/>
      <c r="CG192" s="111"/>
      <c r="CH192" s="111"/>
      <c r="CI192" s="111"/>
      <c r="CJ192" s="111"/>
      <c r="CK192" s="111"/>
      <c r="CL192" s="111"/>
      <c r="CM192" s="111"/>
      <c r="CN192" s="111"/>
      <c r="CO192" s="111"/>
      <c r="CP192" s="111"/>
      <c r="CQ192" s="111"/>
      <c r="CR192" s="111"/>
      <c r="CS192" s="111"/>
      <c r="CT192" s="111"/>
      <c r="CU192" s="111"/>
      <c r="CV192" s="111"/>
      <c r="CW192" s="111"/>
      <c r="CX192" s="111"/>
      <c r="CY192" s="111"/>
      <c r="CZ192" s="111"/>
      <c r="DA192" s="111"/>
      <c r="DB192" s="111"/>
      <c r="DC192" s="111"/>
      <c r="DD192" s="111"/>
      <c r="DE192" s="111"/>
      <c r="DF192" s="111"/>
      <c r="DG192" s="111"/>
      <c r="DH192" s="111"/>
      <c r="DI192" s="111"/>
      <c r="DJ192" s="111"/>
      <c r="DK192" s="111"/>
      <c r="DL192" s="111"/>
      <c r="DM192" s="111"/>
    </row>
    <row r="193" spans="1:117" s="3" customFormat="1" ht="32.1" hidden="1" customHeight="1">
      <c r="A193" s="85" t="s">
        <v>315</v>
      </c>
      <c r="B193" s="52"/>
      <c r="C193" s="52"/>
      <c r="D193" s="53"/>
      <c r="E193" s="53"/>
      <c r="F193" s="53"/>
      <c r="G193" s="47">
        <v>0</v>
      </c>
      <c r="H193" s="62">
        <v>0</v>
      </c>
      <c r="I193" s="35">
        <f t="shared" si="2"/>
        <v>0</v>
      </c>
      <c r="J193" s="45">
        <v>0</v>
      </c>
      <c r="K193" s="45">
        <v>0</v>
      </c>
      <c r="L193" s="45">
        <v>0</v>
      </c>
      <c r="M193" s="38">
        <f t="array" ref="M193">SUM(ROUND(J193:L193,0))</f>
        <v>0</v>
      </c>
      <c r="N193" s="148"/>
      <c r="O193" s="148"/>
      <c r="P193" s="148"/>
      <c r="Q193" s="148"/>
      <c r="R193" s="111"/>
      <c r="S193" s="111"/>
      <c r="T193" s="111"/>
      <c r="U193" s="111"/>
      <c r="V193" s="111"/>
      <c r="W193" s="111"/>
      <c r="X193" s="111"/>
      <c r="Y193" s="111"/>
      <c r="Z193" s="111"/>
      <c r="AA193" s="111"/>
      <c r="AB193" s="111"/>
      <c r="AC193" s="111"/>
      <c r="AD193" s="111"/>
      <c r="AE193" s="111"/>
      <c r="AF193" s="111"/>
      <c r="AG193" s="111"/>
      <c r="AH193" s="111"/>
      <c r="AI193" s="111"/>
      <c r="AJ193" s="111"/>
      <c r="AK193" s="111"/>
      <c r="AL193" s="111"/>
      <c r="AM193" s="111"/>
      <c r="AN193" s="111"/>
      <c r="AO193" s="111"/>
      <c r="AP193" s="111"/>
      <c r="AQ193" s="111"/>
      <c r="AR193" s="111"/>
      <c r="AS193" s="111"/>
      <c r="AT193" s="111"/>
      <c r="AU193" s="111"/>
      <c r="AV193" s="111"/>
      <c r="AW193" s="111"/>
      <c r="AX193" s="111"/>
      <c r="AY193" s="111"/>
      <c r="AZ193" s="111"/>
      <c r="BA193" s="111"/>
      <c r="BB193" s="111"/>
      <c r="BC193" s="111"/>
      <c r="BD193" s="111"/>
      <c r="BE193" s="111"/>
      <c r="BF193" s="111"/>
      <c r="BG193" s="111"/>
      <c r="BH193" s="111"/>
      <c r="BI193" s="111"/>
      <c r="BJ193" s="111"/>
      <c r="BK193" s="111"/>
      <c r="BL193" s="111"/>
      <c r="BM193" s="111"/>
      <c r="BN193" s="111"/>
      <c r="BO193" s="111"/>
      <c r="BP193" s="111"/>
      <c r="BQ193" s="111"/>
      <c r="BR193" s="111"/>
      <c r="BS193" s="111"/>
      <c r="BT193" s="111"/>
      <c r="BU193" s="111"/>
      <c r="BV193" s="111"/>
      <c r="BW193" s="111"/>
      <c r="BX193" s="111"/>
      <c r="BY193" s="111"/>
      <c r="BZ193" s="111"/>
      <c r="CA193" s="111"/>
      <c r="CB193" s="111"/>
      <c r="CC193" s="111"/>
      <c r="CD193" s="111"/>
      <c r="CE193" s="111"/>
      <c r="CF193" s="111"/>
      <c r="CG193" s="111"/>
      <c r="CH193" s="111"/>
      <c r="CI193" s="111"/>
      <c r="CJ193" s="111"/>
      <c r="CK193" s="111"/>
      <c r="CL193" s="111"/>
      <c r="CM193" s="111"/>
      <c r="CN193" s="111"/>
      <c r="CO193" s="111"/>
      <c r="CP193" s="111"/>
      <c r="CQ193" s="111"/>
      <c r="CR193" s="111"/>
      <c r="CS193" s="111"/>
      <c r="CT193" s="111"/>
      <c r="CU193" s="111"/>
      <c r="CV193" s="111"/>
      <c r="CW193" s="111"/>
      <c r="CX193" s="111"/>
      <c r="CY193" s="111"/>
      <c r="CZ193" s="111"/>
      <c r="DA193" s="111"/>
      <c r="DB193" s="111"/>
      <c r="DC193" s="111"/>
      <c r="DD193" s="111"/>
      <c r="DE193" s="111"/>
      <c r="DF193" s="111"/>
      <c r="DG193" s="111"/>
      <c r="DH193" s="111"/>
      <c r="DI193" s="111"/>
      <c r="DJ193" s="111"/>
      <c r="DK193" s="111"/>
      <c r="DL193" s="111"/>
      <c r="DM193" s="111"/>
    </row>
    <row r="194" spans="1:117" s="3" customFormat="1" ht="32.1" hidden="1" customHeight="1">
      <c r="A194" s="85" t="s">
        <v>316</v>
      </c>
      <c r="B194" s="52"/>
      <c r="C194" s="52"/>
      <c r="D194" s="53"/>
      <c r="E194" s="53"/>
      <c r="F194" s="53"/>
      <c r="G194" s="47">
        <v>0</v>
      </c>
      <c r="H194" s="62">
        <v>0</v>
      </c>
      <c r="I194" s="35">
        <f t="shared" si="2"/>
        <v>0</v>
      </c>
      <c r="J194" s="45">
        <v>0</v>
      </c>
      <c r="K194" s="45">
        <v>0</v>
      </c>
      <c r="L194" s="45">
        <v>0</v>
      </c>
      <c r="M194" s="38">
        <f t="array" ref="M194">SUM(ROUND(J194:L194,0))</f>
        <v>0</v>
      </c>
      <c r="N194" s="148"/>
      <c r="O194" s="148"/>
      <c r="P194" s="148"/>
      <c r="Q194" s="148"/>
      <c r="R194" s="111"/>
      <c r="S194" s="111"/>
      <c r="T194" s="111"/>
      <c r="U194" s="111"/>
      <c r="V194" s="111"/>
      <c r="W194" s="111"/>
      <c r="X194" s="111"/>
      <c r="Y194" s="111"/>
      <c r="Z194" s="111"/>
      <c r="AA194" s="111"/>
      <c r="AB194" s="111"/>
      <c r="AC194" s="111"/>
      <c r="AD194" s="111"/>
      <c r="AE194" s="111"/>
      <c r="AF194" s="111"/>
      <c r="AG194" s="111"/>
      <c r="AH194" s="111"/>
      <c r="AI194" s="111"/>
      <c r="AJ194" s="111"/>
      <c r="AK194" s="111"/>
      <c r="AL194" s="111"/>
      <c r="AM194" s="111"/>
      <c r="AN194" s="111"/>
      <c r="AO194" s="111"/>
      <c r="AP194" s="111"/>
      <c r="AQ194" s="111"/>
      <c r="AR194" s="111"/>
      <c r="AS194" s="111"/>
      <c r="AT194" s="111"/>
      <c r="AU194" s="111"/>
      <c r="AV194" s="111"/>
      <c r="AW194" s="111"/>
      <c r="AX194" s="111"/>
      <c r="AY194" s="111"/>
      <c r="AZ194" s="111"/>
      <c r="BA194" s="111"/>
      <c r="BB194" s="111"/>
      <c r="BC194" s="111"/>
      <c r="BD194" s="111"/>
      <c r="BE194" s="111"/>
      <c r="BF194" s="111"/>
      <c r="BG194" s="111"/>
      <c r="BH194" s="111"/>
      <c r="BI194" s="111"/>
      <c r="BJ194" s="111"/>
      <c r="BK194" s="111"/>
      <c r="BL194" s="111"/>
      <c r="BM194" s="111"/>
      <c r="BN194" s="111"/>
      <c r="BO194" s="111"/>
      <c r="BP194" s="111"/>
      <c r="BQ194" s="111"/>
      <c r="BR194" s="111"/>
      <c r="BS194" s="111"/>
      <c r="BT194" s="111"/>
      <c r="BU194" s="111"/>
      <c r="BV194" s="111"/>
      <c r="BW194" s="111"/>
      <c r="BX194" s="111"/>
      <c r="BY194" s="111"/>
      <c r="BZ194" s="111"/>
      <c r="CA194" s="111"/>
      <c r="CB194" s="111"/>
      <c r="CC194" s="111"/>
      <c r="CD194" s="111"/>
      <c r="CE194" s="111"/>
      <c r="CF194" s="111"/>
      <c r="CG194" s="111"/>
      <c r="CH194" s="111"/>
      <c r="CI194" s="111"/>
      <c r="CJ194" s="111"/>
      <c r="CK194" s="111"/>
      <c r="CL194" s="111"/>
      <c r="CM194" s="111"/>
      <c r="CN194" s="111"/>
      <c r="CO194" s="111"/>
      <c r="CP194" s="111"/>
      <c r="CQ194" s="111"/>
      <c r="CR194" s="111"/>
      <c r="CS194" s="111"/>
      <c r="CT194" s="111"/>
      <c r="CU194" s="111"/>
      <c r="CV194" s="111"/>
      <c r="CW194" s="111"/>
      <c r="CX194" s="111"/>
      <c r="CY194" s="111"/>
      <c r="CZ194" s="111"/>
      <c r="DA194" s="111"/>
      <c r="DB194" s="111"/>
      <c r="DC194" s="111"/>
      <c r="DD194" s="111"/>
      <c r="DE194" s="111"/>
      <c r="DF194" s="111"/>
      <c r="DG194" s="111"/>
      <c r="DH194" s="111"/>
      <c r="DI194" s="111"/>
      <c r="DJ194" s="111"/>
      <c r="DK194" s="111"/>
      <c r="DL194" s="111"/>
      <c r="DM194" s="111"/>
    </row>
    <row r="195" spans="1:117" s="3" customFormat="1" ht="32.1" hidden="1" customHeight="1">
      <c r="A195" s="85" t="s">
        <v>317</v>
      </c>
      <c r="B195" s="52"/>
      <c r="C195" s="52"/>
      <c r="D195" s="53"/>
      <c r="E195" s="53"/>
      <c r="F195" s="53"/>
      <c r="G195" s="47">
        <v>0</v>
      </c>
      <c r="H195" s="62">
        <v>0</v>
      </c>
      <c r="I195" s="35">
        <f t="shared" si="2"/>
        <v>0</v>
      </c>
      <c r="J195" s="45">
        <v>0</v>
      </c>
      <c r="K195" s="45">
        <v>0</v>
      </c>
      <c r="L195" s="45">
        <v>0</v>
      </c>
      <c r="M195" s="38">
        <f t="array" ref="M195">SUM(ROUND(J195:L195,0))</f>
        <v>0</v>
      </c>
      <c r="N195" s="148"/>
      <c r="O195" s="148"/>
      <c r="P195" s="148"/>
      <c r="Q195" s="148"/>
      <c r="R195" s="111"/>
      <c r="S195" s="111"/>
      <c r="T195" s="111"/>
      <c r="U195" s="111"/>
      <c r="V195" s="111"/>
      <c r="W195" s="111"/>
      <c r="X195" s="111"/>
      <c r="Y195" s="111"/>
      <c r="Z195" s="111"/>
      <c r="AA195" s="111"/>
      <c r="AB195" s="111"/>
      <c r="AC195" s="111"/>
      <c r="AD195" s="111"/>
      <c r="AE195" s="111"/>
      <c r="AF195" s="111"/>
      <c r="AG195" s="111"/>
      <c r="AH195" s="111"/>
      <c r="AI195" s="111"/>
      <c r="AJ195" s="111"/>
      <c r="AK195" s="111"/>
      <c r="AL195" s="111"/>
      <c r="AM195" s="111"/>
      <c r="AN195" s="111"/>
      <c r="AO195" s="111"/>
      <c r="AP195" s="111"/>
      <c r="AQ195" s="111"/>
      <c r="AR195" s="111"/>
      <c r="AS195" s="111"/>
      <c r="AT195" s="111"/>
      <c r="AU195" s="111"/>
      <c r="AV195" s="111"/>
      <c r="AW195" s="111"/>
      <c r="AX195" s="111"/>
      <c r="AY195" s="111"/>
      <c r="AZ195" s="111"/>
      <c r="BA195" s="111"/>
      <c r="BB195" s="111"/>
      <c r="BC195" s="111"/>
      <c r="BD195" s="111"/>
      <c r="BE195" s="111"/>
      <c r="BF195" s="111"/>
      <c r="BG195" s="111"/>
      <c r="BH195" s="111"/>
      <c r="BI195" s="111"/>
      <c r="BJ195" s="111"/>
      <c r="BK195" s="111"/>
      <c r="BL195" s="111"/>
      <c r="BM195" s="111"/>
      <c r="BN195" s="111"/>
      <c r="BO195" s="111"/>
      <c r="BP195" s="111"/>
      <c r="BQ195" s="111"/>
      <c r="BR195" s="111"/>
      <c r="BS195" s="111"/>
      <c r="BT195" s="111"/>
      <c r="BU195" s="111"/>
      <c r="BV195" s="111"/>
      <c r="BW195" s="111"/>
      <c r="BX195" s="111"/>
      <c r="BY195" s="111"/>
      <c r="BZ195" s="111"/>
      <c r="CA195" s="111"/>
      <c r="CB195" s="111"/>
      <c r="CC195" s="111"/>
      <c r="CD195" s="111"/>
      <c r="CE195" s="111"/>
      <c r="CF195" s="111"/>
      <c r="CG195" s="111"/>
      <c r="CH195" s="111"/>
      <c r="CI195" s="111"/>
      <c r="CJ195" s="111"/>
      <c r="CK195" s="111"/>
      <c r="CL195" s="111"/>
      <c r="CM195" s="111"/>
      <c r="CN195" s="111"/>
      <c r="CO195" s="111"/>
      <c r="CP195" s="111"/>
      <c r="CQ195" s="111"/>
      <c r="CR195" s="111"/>
      <c r="CS195" s="111"/>
      <c r="CT195" s="111"/>
      <c r="CU195" s="111"/>
      <c r="CV195" s="111"/>
      <c r="CW195" s="111"/>
      <c r="CX195" s="111"/>
      <c r="CY195" s="111"/>
      <c r="CZ195" s="111"/>
      <c r="DA195" s="111"/>
      <c r="DB195" s="111"/>
      <c r="DC195" s="111"/>
      <c r="DD195" s="111"/>
      <c r="DE195" s="111"/>
      <c r="DF195" s="111"/>
      <c r="DG195" s="111"/>
      <c r="DH195" s="111"/>
      <c r="DI195" s="111"/>
      <c r="DJ195" s="111"/>
      <c r="DK195" s="111"/>
      <c r="DL195" s="111"/>
      <c r="DM195" s="111"/>
    </row>
    <row r="196" spans="1:117" s="3" customFormat="1" ht="32.1" hidden="1" customHeight="1">
      <c r="A196" s="85" t="s">
        <v>318</v>
      </c>
      <c r="B196" s="52"/>
      <c r="C196" s="52"/>
      <c r="D196" s="53"/>
      <c r="E196" s="53"/>
      <c r="F196" s="53"/>
      <c r="G196" s="47">
        <v>0</v>
      </c>
      <c r="H196" s="62">
        <v>0</v>
      </c>
      <c r="I196" s="35">
        <f t="shared" si="2"/>
        <v>0</v>
      </c>
      <c r="J196" s="45">
        <v>0</v>
      </c>
      <c r="K196" s="45">
        <v>0</v>
      </c>
      <c r="L196" s="45">
        <v>0</v>
      </c>
      <c r="M196" s="38">
        <f t="array" ref="M196">SUM(ROUND(J196:L196,0))</f>
        <v>0</v>
      </c>
      <c r="N196" s="148"/>
      <c r="O196" s="148"/>
      <c r="P196" s="148"/>
      <c r="Q196" s="148"/>
      <c r="R196" s="111"/>
      <c r="S196" s="111"/>
      <c r="T196" s="111"/>
      <c r="U196" s="111"/>
      <c r="V196" s="111"/>
      <c r="W196" s="111"/>
      <c r="X196" s="111"/>
      <c r="Y196" s="111"/>
      <c r="Z196" s="111"/>
      <c r="AA196" s="111"/>
      <c r="AB196" s="111"/>
      <c r="AC196" s="111"/>
      <c r="AD196" s="111"/>
      <c r="AE196" s="111"/>
      <c r="AF196" s="111"/>
      <c r="AG196" s="111"/>
      <c r="AH196" s="111"/>
      <c r="AI196" s="111"/>
      <c r="AJ196" s="111"/>
      <c r="AK196" s="111"/>
      <c r="AL196" s="111"/>
      <c r="AM196" s="111"/>
      <c r="AN196" s="111"/>
      <c r="AO196" s="111"/>
      <c r="AP196" s="111"/>
      <c r="AQ196" s="111"/>
      <c r="AR196" s="111"/>
      <c r="AS196" s="111"/>
      <c r="AT196" s="111"/>
      <c r="AU196" s="111"/>
      <c r="AV196" s="111"/>
      <c r="AW196" s="111"/>
      <c r="AX196" s="111"/>
      <c r="AY196" s="111"/>
      <c r="AZ196" s="111"/>
      <c r="BA196" s="111"/>
      <c r="BB196" s="111"/>
      <c r="BC196" s="111"/>
      <c r="BD196" s="111"/>
      <c r="BE196" s="111"/>
      <c r="BF196" s="111"/>
      <c r="BG196" s="111"/>
      <c r="BH196" s="111"/>
      <c r="BI196" s="111"/>
      <c r="BJ196" s="111"/>
      <c r="BK196" s="111"/>
      <c r="BL196" s="111"/>
      <c r="BM196" s="111"/>
      <c r="BN196" s="111"/>
      <c r="BO196" s="111"/>
      <c r="BP196" s="111"/>
      <c r="BQ196" s="111"/>
      <c r="BR196" s="111"/>
      <c r="BS196" s="111"/>
      <c r="BT196" s="111"/>
      <c r="BU196" s="111"/>
      <c r="BV196" s="111"/>
      <c r="BW196" s="111"/>
      <c r="BX196" s="111"/>
      <c r="BY196" s="111"/>
      <c r="BZ196" s="111"/>
      <c r="CA196" s="111"/>
      <c r="CB196" s="111"/>
      <c r="CC196" s="111"/>
      <c r="CD196" s="111"/>
      <c r="CE196" s="111"/>
      <c r="CF196" s="111"/>
      <c r="CG196" s="111"/>
      <c r="CH196" s="111"/>
      <c r="CI196" s="111"/>
      <c r="CJ196" s="111"/>
      <c r="CK196" s="111"/>
      <c r="CL196" s="111"/>
      <c r="CM196" s="111"/>
      <c r="CN196" s="111"/>
      <c r="CO196" s="111"/>
      <c r="CP196" s="111"/>
      <c r="CQ196" s="111"/>
      <c r="CR196" s="111"/>
      <c r="CS196" s="111"/>
      <c r="CT196" s="111"/>
      <c r="CU196" s="111"/>
      <c r="CV196" s="111"/>
      <c r="CW196" s="111"/>
      <c r="CX196" s="111"/>
      <c r="CY196" s="111"/>
      <c r="CZ196" s="111"/>
      <c r="DA196" s="111"/>
      <c r="DB196" s="111"/>
      <c r="DC196" s="111"/>
      <c r="DD196" s="111"/>
      <c r="DE196" s="111"/>
      <c r="DF196" s="111"/>
      <c r="DG196" s="111"/>
      <c r="DH196" s="111"/>
      <c r="DI196" s="111"/>
      <c r="DJ196" s="111"/>
      <c r="DK196" s="111"/>
      <c r="DL196" s="111"/>
      <c r="DM196" s="111"/>
    </row>
    <row r="197" spans="1:117" s="3" customFormat="1" ht="32.1" hidden="1" customHeight="1">
      <c r="A197" s="85" t="s">
        <v>319</v>
      </c>
      <c r="B197" s="52"/>
      <c r="C197" s="52"/>
      <c r="D197" s="53"/>
      <c r="E197" s="53"/>
      <c r="F197" s="53"/>
      <c r="G197" s="47">
        <v>0</v>
      </c>
      <c r="H197" s="62">
        <v>0</v>
      </c>
      <c r="I197" s="35">
        <f t="shared" si="2"/>
        <v>0</v>
      </c>
      <c r="J197" s="45">
        <v>0</v>
      </c>
      <c r="K197" s="45">
        <v>0</v>
      </c>
      <c r="L197" s="45">
        <v>0</v>
      </c>
      <c r="M197" s="38">
        <f t="array" ref="M197">SUM(ROUND(J197:L197,0))</f>
        <v>0</v>
      </c>
      <c r="N197" s="148"/>
      <c r="O197" s="148"/>
      <c r="P197" s="148"/>
      <c r="Q197" s="148"/>
      <c r="R197" s="111"/>
      <c r="S197" s="111"/>
      <c r="T197" s="111"/>
      <c r="U197" s="111"/>
      <c r="V197" s="111"/>
      <c r="W197" s="111"/>
      <c r="X197" s="111"/>
      <c r="Y197" s="111"/>
      <c r="Z197" s="111"/>
      <c r="AA197" s="111"/>
      <c r="AB197" s="111"/>
      <c r="AC197" s="111"/>
      <c r="AD197" s="111"/>
      <c r="AE197" s="111"/>
      <c r="AF197" s="111"/>
      <c r="AG197" s="111"/>
      <c r="AH197" s="111"/>
      <c r="AI197" s="111"/>
      <c r="AJ197" s="111"/>
      <c r="AK197" s="111"/>
      <c r="AL197" s="111"/>
      <c r="AM197" s="111"/>
      <c r="AN197" s="111"/>
      <c r="AO197" s="111"/>
      <c r="AP197" s="111"/>
      <c r="AQ197" s="111"/>
      <c r="AR197" s="111"/>
      <c r="AS197" s="111"/>
      <c r="AT197" s="111"/>
      <c r="AU197" s="111"/>
      <c r="AV197" s="111"/>
      <c r="AW197" s="111"/>
      <c r="AX197" s="111"/>
      <c r="AY197" s="111"/>
      <c r="AZ197" s="111"/>
      <c r="BA197" s="111"/>
      <c r="BB197" s="111"/>
      <c r="BC197" s="111"/>
      <c r="BD197" s="111"/>
      <c r="BE197" s="111"/>
      <c r="BF197" s="111"/>
      <c r="BG197" s="111"/>
      <c r="BH197" s="111"/>
      <c r="BI197" s="111"/>
      <c r="BJ197" s="111"/>
      <c r="BK197" s="111"/>
      <c r="BL197" s="111"/>
      <c r="BM197" s="111"/>
      <c r="BN197" s="111"/>
      <c r="BO197" s="111"/>
      <c r="BP197" s="111"/>
      <c r="BQ197" s="111"/>
      <c r="BR197" s="111"/>
      <c r="BS197" s="111"/>
      <c r="BT197" s="111"/>
      <c r="BU197" s="111"/>
      <c r="BV197" s="111"/>
      <c r="BW197" s="111"/>
      <c r="BX197" s="111"/>
      <c r="BY197" s="111"/>
      <c r="BZ197" s="111"/>
      <c r="CA197" s="111"/>
      <c r="CB197" s="111"/>
      <c r="CC197" s="111"/>
      <c r="CD197" s="111"/>
      <c r="CE197" s="111"/>
      <c r="CF197" s="111"/>
      <c r="CG197" s="111"/>
      <c r="CH197" s="111"/>
      <c r="CI197" s="111"/>
      <c r="CJ197" s="111"/>
      <c r="CK197" s="111"/>
      <c r="CL197" s="111"/>
      <c r="CM197" s="111"/>
      <c r="CN197" s="111"/>
      <c r="CO197" s="111"/>
      <c r="CP197" s="111"/>
      <c r="CQ197" s="111"/>
      <c r="CR197" s="111"/>
      <c r="CS197" s="111"/>
      <c r="CT197" s="111"/>
      <c r="CU197" s="111"/>
      <c r="CV197" s="111"/>
      <c r="CW197" s="111"/>
      <c r="CX197" s="111"/>
      <c r="CY197" s="111"/>
      <c r="CZ197" s="111"/>
      <c r="DA197" s="111"/>
      <c r="DB197" s="111"/>
      <c r="DC197" s="111"/>
      <c r="DD197" s="111"/>
      <c r="DE197" s="111"/>
      <c r="DF197" s="111"/>
      <c r="DG197" s="111"/>
      <c r="DH197" s="111"/>
      <c r="DI197" s="111"/>
      <c r="DJ197" s="111"/>
      <c r="DK197" s="111"/>
      <c r="DL197" s="111"/>
      <c r="DM197" s="111"/>
    </row>
    <row r="198" spans="1:117" s="3" customFormat="1" ht="32.1" hidden="1" customHeight="1">
      <c r="A198" s="85" t="s">
        <v>320</v>
      </c>
      <c r="B198" s="52"/>
      <c r="C198" s="52"/>
      <c r="D198" s="53"/>
      <c r="E198" s="53"/>
      <c r="F198" s="53"/>
      <c r="G198" s="47">
        <v>0</v>
      </c>
      <c r="H198" s="62">
        <v>0</v>
      </c>
      <c r="I198" s="35">
        <f t="shared" si="2"/>
        <v>0</v>
      </c>
      <c r="J198" s="45">
        <v>0</v>
      </c>
      <c r="K198" s="45">
        <v>0</v>
      </c>
      <c r="L198" s="45">
        <v>0</v>
      </c>
      <c r="M198" s="38">
        <f t="array" ref="M198">SUM(ROUND(J198:L198,0))</f>
        <v>0</v>
      </c>
      <c r="N198" s="148"/>
      <c r="O198" s="148"/>
      <c r="P198" s="148"/>
      <c r="Q198" s="148"/>
      <c r="R198" s="111"/>
      <c r="S198" s="111"/>
      <c r="T198" s="111"/>
      <c r="U198" s="111"/>
      <c r="V198" s="111"/>
      <c r="W198" s="111"/>
      <c r="X198" s="111"/>
      <c r="Y198" s="111"/>
      <c r="Z198" s="111"/>
      <c r="AA198" s="111"/>
      <c r="AB198" s="111"/>
      <c r="AC198" s="111"/>
      <c r="AD198" s="111"/>
      <c r="AE198" s="111"/>
      <c r="AF198" s="111"/>
      <c r="AG198" s="111"/>
      <c r="AH198" s="111"/>
      <c r="AI198" s="111"/>
      <c r="AJ198" s="111"/>
      <c r="AK198" s="111"/>
      <c r="AL198" s="111"/>
      <c r="AM198" s="111"/>
      <c r="AN198" s="111"/>
      <c r="AO198" s="111"/>
      <c r="AP198" s="111"/>
      <c r="AQ198" s="111"/>
      <c r="AR198" s="111"/>
      <c r="AS198" s="111"/>
      <c r="AT198" s="111"/>
      <c r="AU198" s="111"/>
      <c r="AV198" s="111"/>
      <c r="AW198" s="111"/>
      <c r="AX198" s="111"/>
      <c r="AY198" s="111"/>
      <c r="AZ198" s="111"/>
      <c r="BA198" s="111"/>
      <c r="BB198" s="111"/>
      <c r="BC198" s="111"/>
      <c r="BD198" s="111"/>
      <c r="BE198" s="111"/>
      <c r="BF198" s="111"/>
      <c r="BG198" s="111"/>
      <c r="BH198" s="111"/>
      <c r="BI198" s="111"/>
      <c r="BJ198" s="111"/>
      <c r="BK198" s="111"/>
      <c r="BL198" s="111"/>
      <c r="BM198" s="111"/>
      <c r="BN198" s="111"/>
      <c r="BO198" s="111"/>
      <c r="BP198" s="111"/>
      <c r="BQ198" s="111"/>
      <c r="BR198" s="111"/>
      <c r="BS198" s="111"/>
      <c r="BT198" s="111"/>
      <c r="BU198" s="111"/>
      <c r="BV198" s="111"/>
      <c r="BW198" s="111"/>
      <c r="BX198" s="111"/>
      <c r="BY198" s="111"/>
      <c r="BZ198" s="111"/>
      <c r="CA198" s="111"/>
      <c r="CB198" s="111"/>
      <c r="CC198" s="111"/>
      <c r="CD198" s="111"/>
      <c r="CE198" s="111"/>
      <c r="CF198" s="111"/>
      <c r="CG198" s="111"/>
      <c r="CH198" s="111"/>
      <c r="CI198" s="111"/>
      <c r="CJ198" s="111"/>
      <c r="CK198" s="111"/>
      <c r="CL198" s="111"/>
      <c r="CM198" s="111"/>
      <c r="CN198" s="111"/>
      <c r="CO198" s="111"/>
      <c r="CP198" s="111"/>
      <c r="CQ198" s="111"/>
      <c r="CR198" s="111"/>
      <c r="CS198" s="111"/>
      <c r="CT198" s="111"/>
      <c r="CU198" s="111"/>
      <c r="CV198" s="111"/>
      <c r="CW198" s="111"/>
      <c r="CX198" s="111"/>
      <c r="CY198" s="111"/>
      <c r="CZ198" s="111"/>
      <c r="DA198" s="111"/>
      <c r="DB198" s="111"/>
      <c r="DC198" s="111"/>
      <c r="DD198" s="111"/>
      <c r="DE198" s="111"/>
      <c r="DF198" s="111"/>
      <c r="DG198" s="111"/>
      <c r="DH198" s="111"/>
      <c r="DI198" s="111"/>
      <c r="DJ198" s="111"/>
      <c r="DK198" s="111"/>
      <c r="DL198" s="111"/>
      <c r="DM198" s="111"/>
    </row>
    <row r="199" spans="1:117" s="3" customFormat="1" ht="32.1" hidden="1" customHeight="1">
      <c r="A199" s="85" t="s">
        <v>321</v>
      </c>
      <c r="B199" s="52"/>
      <c r="C199" s="52"/>
      <c r="D199" s="53"/>
      <c r="E199" s="53"/>
      <c r="F199" s="53"/>
      <c r="G199" s="47">
        <v>0</v>
      </c>
      <c r="H199" s="62">
        <v>0</v>
      </c>
      <c r="I199" s="35">
        <f t="shared" ref="I199:I207" si="3">IF(OR(G199="Redacted",H199="Redacted"),"Redacted",IF(OR(T(G199)&lt;&gt;"",T(H199)&lt;&gt;""),"Varies",ROUND(G199*H199,0)))</f>
        <v>0</v>
      </c>
      <c r="J199" s="45">
        <v>0</v>
      </c>
      <c r="K199" s="45">
        <v>0</v>
      </c>
      <c r="L199" s="45">
        <v>0</v>
      </c>
      <c r="M199" s="38">
        <f t="array" ref="M199">SUM(ROUND(J199:L199,0))</f>
        <v>0</v>
      </c>
      <c r="N199" s="148"/>
      <c r="O199" s="148"/>
      <c r="P199" s="148"/>
      <c r="Q199" s="148"/>
      <c r="R199" s="111"/>
      <c r="S199" s="111"/>
      <c r="T199" s="111"/>
      <c r="U199" s="111"/>
      <c r="V199" s="111"/>
      <c r="W199" s="111"/>
      <c r="X199" s="111"/>
      <c r="Y199" s="111"/>
      <c r="Z199" s="111"/>
      <c r="AA199" s="111"/>
      <c r="AB199" s="111"/>
      <c r="AC199" s="111"/>
      <c r="AD199" s="111"/>
      <c r="AE199" s="111"/>
      <c r="AF199" s="111"/>
      <c r="AG199" s="111"/>
      <c r="AH199" s="111"/>
      <c r="AI199" s="111"/>
      <c r="AJ199" s="111"/>
      <c r="AK199" s="111"/>
      <c r="AL199" s="111"/>
      <c r="AM199" s="111"/>
      <c r="AN199" s="111"/>
      <c r="AO199" s="111"/>
      <c r="AP199" s="111"/>
      <c r="AQ199" s="111"/>
      <c r="AR199" s="111"/>
      <c r="AS199" s="111"/>
      <c r="AT199" s="111"/>
      <c r="AU199" s="111"/>
      <c r="AV199" s="111"/>
      <c r="AW199" s="111"/>
      <c r="AX199" s="111"/>
      <c r="AY199" s="111"/>
      <c r="AZ199" s="111"/>
      <c r="BA199" s="111"/>
      <c r="BB199" s="111"/>
      <c r="BC199" s="111"/>
      <c r="BD199" s="111"/>
      <c r="BE199" s="111"/>
      <c r="BF199" s="111"/>
      <c r="BG199" s="111"/>
      <c r="BH199" s="111"/>
      <c r="BI199" s="111"/>
      <c r="BJ199" s="111"/>
      <c r="BK199" s="111"/>
      <c r="BL199" s="111"/>
      <c r="BM199" s="111"/>
      <c r="BN199" s="111"/>
      <c r="BO199" s="111"/>
      <c r="BP199" s="111"/>
      <c r="BQ199" s="111"/>
      <c r="BR199" s="111"/>
      <c r="BS199" s="111"/>
      <c r="BT199" s="111"/>
      <c r="BU199" s="111"/>
      <c r="BV199" s="111"/>
      <c r="BW199" s="111"/>
      <c r="BX199" s="111"/>
      <c r="BY199" s="111"/>
      <c r="BZ199" s="111"/>
      <c r="CA199" s="111"/>
      <c r="CB199" s="111"/>
      <c r="CC199" s="111"/>
      <c r="CD199" s="111"/>
      <c r="CE199" s="111"/>
      <c r="CF199" s="111"/>
      <c r="CG199" s="111"/>
      <c r="CH199" s="111"/>
      <c r="CI199" s="111"/>
      <c r="CJ199" s="111"/>
      <c r="CK199" s="111"/>
      <c r="CL199" s="111"/>
      <c r="CM199" s="111"/>
      <c r="CN199" s="111"/>
      <c r="CO199" s="111"/>
      <c r="CP199" s="111"/>
      <c r="CQ199" s="111"/>
      <c r="CR199" s="111"/>
      <c r="CS199" s="111"/>
      <c r="CT199" s="111"/>
      <c r="CU199" s="111"/>
      <c r="CV199" s="111"/>
      <c r="CW199" s="111"/>
      <c r="CX199" s="111"/>
      <c r="CY199" s="111"/>
      <c r="CZ199" s="111"/>
      <c r="DA199" s="111"/>
      <c r="DB199" s="111"/>
      <c r="DC199" s="111"/>
      <c r="DD199" s="111"/>
      <c r="DE199" s="111"/>
      <c r="DF199" s="111"/>
      <c r="DG199" s="111"/>
      <c r="DH199" s="111"/>
      <c r="DI199" s="111"/>
      <c r="DJ199" s="111"/>
      <c r="DK199" s="111"/>
      <c r="DL199" s="111"/>
      <c r="DM199" s="111"/>
    </row>
    <row r="200" spans="1:117" s="3" customFormat="1" ht="32.1" hidden="1" customHeight="1">
      <c r="A200" s="85" t="s">
        <v>322</v>
      </c>
      <c r="B200" s="52"/>
      <c r="C200" s="52"/>
      <c r="D200" s="53"/>
      <c r="E200" s="53"/>
      <c r="F200" s="53"/>
      <c r="G200" s="47">
        <v>0</v>
      </c>
      <c r="H200" s="62">
        <v>0</v>
      </c>
      <c r="I200" s="35">
        <f t="shared" si="3"/>
        <v>0</v>
      </c>
      <c r="J200" s="45">
        <v>0</v>
      </c>
      <c r="K200" s="45">
        <v>0</v>
      </c>
      <c r="L200" s="45">
        <v>0</v>
      </c>
      <c r="M200" s="38">
        <f t="array" ref="M200">SUM(ROUND(J200:L200,0))</f>
        <v>0</v>
      </c>
      <c r="N200" s="148"/>
      <c r="O200" s="148"/>
      <c r="P200" s="148"/>
      <c r="Q200" s="148"/>
      <c r="R200" s="111"/>
      <c r="S200" s="111"/>
      <c r="T200" s="111"/>
      <c r="U200" s="111"/>
      <c r="V200" s="111"/>
      <c r="W200" s="111"/>
      <c r="X200" s="111"/>
      <c r="Y200" s="111"/>
      <c r="Z200" s="111"/>
      <c r="AA200" s="111"/>
      <c r="AB200" s="111"/>
      <c r="AC200" s="111"/>
      <c r="AD200" s="111"/>
      <c r="AE200" s="111"/>
      <c r="AF200" s="111"/>
      <c r="AG200" s="111"/>
      <c r="AH200" s="111"/>
      <c r="AI200" s="111"/>
      <c r="AJ200" s="111"/>
      <c r="AK200" s="111"/>
      <c r="AL200" s="111"/>
      <c r="AM200" s="111"/>
      <c r="AN200" s="111"/>
      <c r="AO200" s="111"/>
      <c r="AP200" s="111"/>
      <c r="AQ200" s="111"/>
      <c r="AR200" s="111"/>
      <c r="AS200" s="111"/>
      <c r="AT200" s="111"/>
      <c r="AU200" s="111"/>
      <c r="AV200" s="111"/>
      <c r="AW200" s="111"/>
      <c r="AX200" s="111"/>
      <c r="AY200" s="111"/>
      <c r="AZ200" s="111"/>
      <c r="BA200" s="111"/>
      <c r="BB200" s="111"/>
      <c r="BC200" s="111"/>
      <c r="BD200" s="111"/>
      <c r="BE200" s="111"/>
      <c r="BF200" s="111"/>
      <c r="BG200" s="111"/>
      <c r="BH200" s="111"/>
      <c r="BI200" s="111"/>
      <c r="BJ200" s="111"/>
      <c r="BK200" s="111"/>
      <c r="BL200" s="111"/>
      <c r="BM200" s="111"/>
      <c r="BN200" s="111"/>
      <c r="BO200" s="111"/>
      <c r="BP200" s="111"/>
      <c r="BQ200" s="111"/>
      <c r="BR200" s="111"/>
      <c r="BS200" s="111"/>
      <c r="BT200" s="111"/>
      <c r="BU200" s="111"/>
      <c r="BV200" s="111"/>
      <c r="BW200" s="111"/>
      <c r="BX200" s="111"/>
      <c r="BY200" s="111"/>
      <c r="BZ200" s="111"/>
      <c r="CA200" s="111"/>
      <c r="CB200" s="111"/>
      <c r="CC200" s="111"/>
      <c r="CD200" s="111"/>
      <c r="CE200" s="111"/>
      <c r="CF200" s="111"/>
      <c r="CG200" s="111"/>
      <c r="CH200" s="111"/>
      <c r="CI200" s="111"/>
      <c r="CJ200" s="111"/>
      <c r="CK200" s="111"/>
      <c r="CL200" s="111"/>
      <c r="CM200" s="111"/>
      <c r="CN200" s="111"/>
      <c r="CO200" s="111"/>
      <c r="CP200" s="111"/>
      <c r="CQ200" s="111"/>
      <c r="CR200" s="111"/>
      <c r="CS200" s="111"/>
      <c r="CT200" s="111"/>
      <c r="CU200" s="111"/>
      <c r="CV200" s="111"/>
      <c r="CW200" s="111"/>
      <c r="CX200" s="111"/>
      <c r="CY200" s="111"/>
      <c r="CZ200" s="111"/>
      <c r="DA200" s="111"/>
      <c r="DB200" s="111"/>
      <c r="DC200" s="111"/>
      <c r="DD200" s="111"/>
      <c r="DE200" s="111"/>
      <c r="DF200" s="111"/>
      <c r="DG200" s="111"/>
      <c r="DH200" s="111"/>
      <c r="DI200" s="111"/>
      <c r="DJ200" s="111"/>
      <c r="DK200" s="111"/>
      <c r="DL200" s="111"/>
      <c r="DM200" s="111"/>
    </row>
    <row r="201" spans="1:117" s="3" customFormat="1" ht="32.1" hidden="1" customHeight="1">
      <c r="A201" s="85" t="s">
        <v>323</v>
      </c>
      <c r="B201" s="52"/>
      <c r="C201" s="52"/>
      <c r="D201" s="53"/>
      <c r="E201" s="53"/>
      <c r="F201" s="53"/>
      <c r="G201" s="47">
        <v>0</v>
      </c>
      <c r="H201" s="62">
        <v>0</v>
      </c>
      <c r="I201" s="35">
        <f t="shared" si="3"/>
        <v>0</v>
      </c>
      <c r="J201" s="45">
        <v>0</v>
      </c>
      <c r="K201" s="45">
        <v>0</v>
      </c>
      <c r="L201" s="45">
        <v>0</v>
      </c>
      <c r="M201" s="38">
        <f t="array" ref="M201">SUM(ROUND(J201:L201,0))</f>
        <v>0</v>
      </c>
      <c r="N201" s="148"/>
      <c r="O201" s="148"/>
      <c r="P201" s="148"/>
      <c r="Q201" s="148"/>
      <c r="R201" s="111"/>
      <c r="S201" s="111"/>
      <c r="T201" s="111"/>
      <c r="U201" s="111"/>
      <c r="V201" s="111"/>
      <c r="W201" s="111"/>
      <c r="X201" s="111"/>
      <c r="Y201" s="111"/>
      <c r="Z201" s="111"/>
      <c r="AA201" s="111"/>
      <c r="AB201" s="111"/>
      <c r="AC201" s="111"/>
      <c r="AD201" s="111"/>
      <c r="AE201" s="111"/>
      <c r="AF201" s="111"/>
      <c r="AG201" s="111"/>
      <c r="AH201" s="111"/>
      <c r="AI201" s="111"/>
      <c r="AJ201" s="111"/>
      <c r="AK201" s="111"/>
      <c r="AL201" s="111"/>
      <c r="AM201" s="111"/>
      <c r="AN201" s="111"/>
      <c r="AO201" s="111"/>
      <c r="AP201" s="111"/>
      <c r="AQ201" s="111"/>
      <c r="AR201" s="111"/>
      <c r="AS201" s="111"/>
      <c r="AT201" s="111"/>
      <c r="AU201" s="111"/>
      <c r="AV201" s="111"/>
      <c r="AW201" s="111"/>
      <c r="AX201" s="111"/>
      <c r="AY201" s="111"/>
      <c r="AZ201" s="111"/>
      <c r="BA201" s="111"/>
      <c r="BB201" s="111"/>
      <c r="BC201" s="111"/>
      <c r="BD201" s="111"/>
      <c r="BE201" s="111"/>
      <c r="BF201" s="111"/>
      <c r="BG201" s="111"/>
      <c r="BH201" s="111"/>
      <c r="BI201" s="111"/>
      <c r="BJ201" s="111"/>
      <c r="BK201" s="111"/>
      <c r="BL201" s="111"/>
      <c r="BM201" s="111"/>
      <c r="BN201" s="111"/>
      <c r="BO201" s="111"/>
      <c r="BP201" s="111"/>
      <c r="BQ201" s="111"/>
      <c r="BR201" s="111"/>
      <c r="BS201" s="111"/>
      <c r="BT201" s="111"/>
      <c r="BU201" s="111"/>
      <c r="BV201" s="111"/>
      <c r="BW201" s="111"/>
      <c r="BX201" s="111"/>
      <c r="BY201" s="111"/>
      <c r="BZ201" s="111"/>
      <c r="CA201" s="111"/>
      <c r="CB201" s="111"/>
      <c r="CC201" s="111"/>
      <c r="CD201" s="111"/>
      <c r="CE201" s="111"/>
      <c r="CF201" s="111"/>
      <c r="CG201" s="111"/>
      <c r="CH201" s="111"/>
      <c r="CI201" s="111"/>
      <c r="CJ201" s="111"/>
      <c r="CK201" s="111"/>
      <c r="CL201" s="111"/>
      <c r="CM201" s="111"/>
      <c r="CN201" s="111"/>
      <c r="CO201" s="111"/>
      <c r="CP201" s="111"/>
      <c r="CQ201" s="111"/>
      <c r="CR201" s="111"/>
      <c r="CS201" s="111"/>
      <c r="CT201" s="111"/>
      <c r="CU201" s="111"/>
      <c r="CV201" s="111"/>
      <c r="CW201" s="111"/>
      <c r="CX201" s="111"/>
      <c r="CY201" s="111"/>
      <c r="CZ201" s="111"/>
      <c r="DA201" s="111"/>
      <c r="DB201" s="111"/>
      <c r="DC201" s="111"/>
      <c r="DD201" s="111"/>
      <c r="DE201" s="111"/>
      <c r="DF201" s="111"/>
      <c r="DG201" s="111"/>
      <c r="DH201" s="111"/>
      <c r="DI201" s="111"/>
      <c r="DJ201" s="111"/>
      <c r="DK201" s="111"/>
      <c r="DL201" s="111"/>
      <c r="DM201" s="111"/>
    </row>
    <row r="202" spans="1:117" s="3" customFormat="1" ht="32.1" hidden="1" customHeight="1">
      <c r="A202" s="85" t="s">
        <v>324</v>
      </c>
      <c r="B202" s="52"/>
      <c r="C202" s="52"/>
      <c r="D202" s="53"/>
      <c r="E202" s="53"/>
      <c r="F202" s="53"/>
      <c r="G202" s="47">
        <v>0</v>
      </c>
      <c r="H202" s="62">
        <v>0</v>
      </c>
      <c r="I202" s="35">
        <f t="shared" si="3"/>
        <v>0</v>
      </c>
      <c r="J202" s="45">
        <v>0</v>
      </c>
      <c r="K202" s="45">
        <v>0</v>
      </c>
      <c r="L202" s="45">
        <v>0</v>
      </c>
      <c r="M202" s="38">
        <f t="array" ref="M202">SUM(ROUND(J202:L202,0))</f>
        <v>0</v>
      </c>
      <c r="N202" s="148"/>
      <c r="O202" s="148"/>
      <c r="P202" s="148"/>
      <c r="Q202" s="148"/>
      <c r="R202" s="111"/>
      <c r="S202" s="111"/>
      <c r="T202" s="111"/>
      <c r="U202" s="111"/>
      <c r="V202" s="111"/>
      <c r="W202" s="111"/>
      <c r="X202" s="111"/>
      <c r="Y202" s="111"/>
      <c r="Z202" s="111"/>
      <c r="AA202" s="111"/>
      <c r="AB202" s="111"/>
      <c r="AC202" s="111"/>
      <c r="AD202" s="111"/>
      <c r="AE202" s="111"/>
      <c r="AF202" s="111"/>
      <c r="AG202" s="111"/>
      <c r="AH202" s="111"/>
      <c r="AI202" s="111"/>
      <c r="AJ202" s="111"/>
      <c r="AK202" s="111"/>
      <c r="AL202" s="111"/>
      <c r="AM202" s="111"/>
      <c r="AN202" s="111"/>
      <c r="AO202" s="111"/>
      <c r="AP202" s="111"/>
      <c r="AQ202" s="111"/>
      <c r="AR202" s="111"/>
      <c r="AS202" s="111"/>
      <c r="AT202" s="111"/>
      <c r="AU202" s="111"/>
      <c r="AV202" s="111"/>
      <c r="AW202" s="111"/>
      <c r="AX202" s="111"/>
      <c r="AY202" s="111"/>
      <c r="AZ202" s="111"/>
      <c r="BA202" s="111"/>
      <c r="BB202" s="111"/>
      <c r="BC202" s="111"/>
      <c r="BD202" s="111"/>
      <c r="BE202" s="111"/>
      <c r="BF202" s="111"/>
      <c r="BG202" s="111"/>
      <c r="BH202" s="111"/>
      <c r="BI202" s="111"/>
      <c r="BJ202" s="111"/>
      <c r="BK202" s="111"/>
      <c r="BL202" s="111"/>
      <c r="BM202" s="111"/>
      <c r="BN202" s="111"/>
      <c r="BO202" s="111"/>
      <c r="BP202" s="111"/>
      <c r="BQ202" s="111"/>
      <c r="BR202" s="111"/>
      <c r="BS202" s="111"/>
      <c r="BT202" s="111"/>
      <c r="BU202" s="111"/>
      <c r="BV202" s="111"/>
      <c r="BW202" s="111"/>
      <c r="BX202" s="111"/>
      <c r="BY202" s="111"/>
      <c r="BZ202" s="111"/>
      <c r="CA202" s="111"/>
      <c r="CB202" s="111"/>
      <c r="CC202" s="111"/>
      <c r="CD202" s="111"/>
      <c r="CE202" s="111"/>
      <c r="CF202" s="111"/>
      <c r="CG202" s="111"/>
      <c r="CH202" s="111"/>
      <c r="CI202" s="111"/>
      <c r="CJ202" s="111"/>
      <c r="CK202" s="111"/>
      <c r="CL202" s="111"/>
      <c r="CM202" s="111"/>
      <c r="CN202" s="111"/>
      <c r="CO202" s="111"/>
      <c r="CP202" s="111"/>
      <c r="CQ202" s="111"/>
      <c r="CR202" s="111"/>
      <c r="CS202" s="111"/>
      <c r="CT202" s="111"/>
      <c r="CU202" s="111"/>
      <c r="CV202" s="111"/>
      <c r="CW202" s="111"/>
      <c r="CX202" s="111"/>
      <c r="CY202" s="111"/>
      <c r="CZ202" s="111"/>
      <c r="DA202" s="111"/>
      <c r="DB202" s="111"/>
      <c r="DC202" s="111"/>
      <c r="DD202" s="111"/>
      <c r="DE202" s="111"/>
      <c r="DF202" s="111"/>
      <c r="DG202" s="111"/>
      <c r="DH202" s="111"/>
      <c r="DI202" s="111"/>
      <c r="DJ202" s="111"/>
      <c r="DK202" s="111"/>
      <c r="DL202" s="111"/>
      <c r="DM202" s="111"/>
    </row>
    <row r="203" spans="1:117" s="3" customFormat="1" ht="32.1" hidden="1" customHeight="1">
      <c r="A203" s="85" t="s">
        <v>325</v>
      </c>
      <c r="B203" s="52"/>
      <c r="C203" s="52"/>
      <c r="D203" s="53"/>
      <c r="E203" s="53"/>
      <c r="F203" s="53"/>
      <c r="G203" s="47">
        <v>0</v>
      </c>
      <c r="H203" s="62">
        <v>0</v>
      </c>
      <c r="I203" s="35">
        <f t="shared" si="3"/>
        <v>0</v>
      </c>
      <c r="J203" s="45">
        <v>0</v>
      </c>
      <c r="K203" s="45">
        <v>0</v>
      </c>
      <c r="L203" s="45">
        <v>0</v>
      </c>
      <c r="M203" s="38">
        <f t="array" ref="M203">SUM(ROUND(J203:L203,0))</f>
        <v>0</v>
      </c>
      <c r="N203" s="148"/>
      <c r="O203" s="148"/>
      <c r="P203" s="148"/>
      <c r="Q203" s="148"/>
      <c r="R203" s="111"/>
      <c r="S203" s="111"/>
      <c r="T203" s="111"/>
      <c r="U203" s="111"/>
      <c r="V203" s="111"/>
      <c r="W203" s="111"/>
      <c r="X203" s="111"/>
      <c r="Y203" s="111"/>
      <c r="Z203" s="111"/>
      <c r="AA203" s="111"/>
      <c r="AB203" s="111"/>
      <c r="AC203" s="111"/>
      <c r="AD203" s="111"/>
      <c r="AE203" s="111"/>
      <c r="AF203" s="111"/>
      <c r="AG203" s="111"/>
      <c r="AH203" s="111"/>
      <c r="AI203" s="111"/>
      <c r="AJ203" s="111"/>
      <c r="AK203" s="111"/>
      <c r="AL203" s="111"/>
      <c r="AM203" s="111"/>
      <c r="AN203" s="111"/>
      <c r="AO203" s="111"/>
      <c r="AP203" s="111"/>
      <c r="AQ203" s="111"/>
      <c r="AR203" s="111"/>
      <c r="AS203" s="111"/>
      <c r="AT203" s="111"/>
      <c r="AU203" s="111"/>
      <c r="AV203" s="111"/>
      <c r="AW203" s="111"/>
      <c r="AX203" s="111"/>
      <c r="AY203" s="111"/>
      <c r="AZ203" s="111"/>
      <c r="BA203" s="111"/>
      <c r="BB203" s="111"/>
      <c r="BC203" s="111"/>
      <c r="BD203" s="111"/>
      <c r="BE203" s="111"/>
      <c r="BF203" s="111"/>
      <c r="BG203" s="111"/>
      <c r="BH203" s="111"/>
      <c r="BI203" s="111"/>
      <c r="BJ203" s="111"/>
      <c r="BK203" s="111"/>
      <c r="BL203" s="111"/>
      <c r="BM203" s="111"/>
      <c r="BN203" s="111"/>
      <c r="BO203" s="111"/>
      <c r="BP203" s="111"/>
      <c r="BQ203" s="111"/>
      <c r="BR203" s="111"/>
      <c r="BS203" s="111"/>
      <c r="BT203" s="111"/>
      <c r="BU203" s="111"/>
      <c r="BV203" s="111"/>
      <c r="BW203" s="111"/>
      <c r="BX203" s="111"/>
      <c r="BY203" s="111"/>
      <c r="BZ203" s="111"/>
      <c r="CA203" s="111"/>
      <c r="CB203" s="111"/>
      <c r="CC203" s="111"/>
      <c r="CD203" s="111"/>
      <c r="CE203" s="111"/>
      <c r="CF203" s="111"/>
      <c r="CG203" s="111"/>
      <c r="CH203" s="111"/>
      <c r="CI203" s="111"/>
      <c r="CJ203" s="111"/>
      <c r="CK203" s="111"/>
      <c r="CL203" s="111"/>
      <c r="CM203" s="111"/>
      <c r="CN203" s="111"/>
      <c r="CO203" s="111"/>
      <c r="CP203" s="111"/>
      <c r="CQ203" s="111"/>
      <c r="CR203" s="111"/>
      <c r="CS203" s="111"/>
      <c r="CT203" s="111"/>
      <c r="CU203" s="111"/>
      <c r="CV203" s="111"/>
      <c r="CW203" s="111"/>
      <c r="CX203" s="111"/>
      <c r="CY203" s="111"/>
      <c r="CZ203" s="111"/>
      <c r="DA203" s="111"/>
      <c r="DB203" s="111"/>
      <c r="DC203" s="111"/>
      <c r="DD203" s="111"/>
      <c r="DE203" s="111"/>
      <c r="DF203" s="111"/>
      <c r="DG203" s="111"/>
      <c r="DH203" s="111"/>
      <c r="DI203" s="111"/>
      <c r="DJ203" s="111"/>
      <c r="DK203" s="111"/>
      <c r="DL203" s="111"/>
      <c r="DM203" s="111"/>
    </row>
    <row r="204" spans="1:117" s="3" customFormat="1" ht="32.1" hidden="1" customHeight="1">
      <c r="A204" s="85" t="s">
        <v>326</v>
      </c>
      <c r="B204" s="52"/>
      <c r="C204" s="52"/>
      <c r="D204" s="53"/>
      <c r="E204" s="53"/>
      <c r="F204" s="53"/>
      <c r="G204" s="47">
        <v>0</v>
      </c>
      <c r="H204" s="62">
        <v>0</v>
      </c>
      <c r="I204" s="35">
        <f t="shared" si="3"/>
        <v>0</v>
      </c>
      <c r="J204" s="45">
        <v>0</v>
      </c>
      <c r="K204" s="45">
        <v>0</v>
      </c>
      <c r="L204" s="45">
        <v>0</v>
      </c>
      <c r="M204" s="38">
        <f t="array" ref="M204">SUM(ROUND(J204:L204,0))</f>
        <v>0</v>
      </c>
      <c r="N204" s="148"/>
      <c r="O204" s="148"/>
      <c r="P204" s="148"/>
      <c r="Q204" s="148"/>
      <c r="R204" s="111"/>
      <c r="S204" s="111"/>
      <c r="T204" s="111"/>
      <c r="U204" s="111"/>
      <c r="V204" s="111"/>
      <c r="W204" s="111"/>
      <c r="X204" s="111"/>
      <c r="Y204" s="111"/>
      <c r="Z204" s="111"/>
      <c r="AA204" s="111"/>
      <c r="AB204" s="111"/>
      <c r="AC204" s="111"/>
      <c r="AD204" s="111"/>
      <c r="AE204" s="111"/>
      <c r="AF204" s="111"/>
      <c r="AG204" s="111"/>
      <c r="AH204" s="111"/>
      <c r="AI204" s="111"/>
      <c r="AJ204" s="111"/>
      <c r="AK204" s="111"/>
      <c r="AL204" s="111"/>
      <c r="AM204" s="111"/>
      <c r="AN204" s="111"/>
      <c r="AO204" s="111"/>
      <c r="AP204" s="111"/>
      <c r="AQ204" s="111"/>
      <c r="AR204" s="111"/>
      <c r="AS204" s="111"/>
      <c r="AT204" s="111"/>
      <c r="AU204" s="111"/>
      <c r="AV204" s="111"/>
      <c r="AW204" s="111"/>
      <c r="AX204" s="111"/>
      <c r="AY204" s="111"/>
      <c r="AZ204" s="111"/>
      <c r="BA204" s="111"/>
      <c r="BB204" s="111"/>
      <c r="BC204" s="111"/>
      <c r="BD204" s="111"/>
      <c r="BE204" s="111"/>
      <c r="BF204" s="111"/>
      <c r="BG204" s="111"/>
      <c r="BH204" s="111"/>
      <c r="BI204" s="111"/>
      <c r="BJ204" s="111"/>
      <c r="BK204" s="111"/>
      <c r="BL204" s="111"/>
      <c r="BM204" s="111"/>
      <c r="BN204" s="111"/>
      <c r="BO204" s="111"/>
      <c r="BP204" s="111"/>
      <c r="BQ204" s="111"/>
      <c r="BR204" s="111"/>
      <c r="BS204" s="111"/>
      <c r="BT204" s="111"/>
      <c r="BU204" s="111"/>
      <c r="BV204" s="111"/>
      <c r="BW204" s="111"/>
      <c r="BX204" s="111"/>
      <c r="BY204" s="111"/>
      <c r="BZ204" s="111"/>
      <c r="CA204" s="111"/>
      <c r="CB204" s="111"/>
      <c r="CC204" s="111"/>
      <c r="CD204" s="111"/>
      <c r="CE204" s="111"/>
      <c r="CF204" s="111"/>
      <c r="CG204" s="111"/>
      <c r="CH204" s="111"/>
      <c r="CI204" s="111"/>
      <c r="CJ204" s="111"/>
      <c r="CK204" s="111"/>
      <c r="CL204" s="111"/>
      <c r="CM204" s="111"/>
      <c r="CN204" s="111"/>
      <c r="CO204" s="111"/>
      <c r="CP204" s="111"/>
      <c r="CQ204" s="111"/>
      <c r="CR204" s="111"/>
      <c r="CS204" s="111"/>
      <c r="CT204" s="111"/>
      <c r="CU204" s="111"/>
      <c r="CV204" s="111"/>
      <c r="CW204" s="111"/>
      <c r="CX204" s="111"/>
      <c r="CY204" s="111"/>
      <c r="CZ204" s="111"/>
      <c r="DA204" s="111"/>
      <c r="DB204" s="111"/>
      <c r="DC204" s="111"/>
      <c r="DD204" s="111"/>
      <c r="DE204" s="111"/>
      <c r="DF204" s="111"/>
      <c r="DG204" s="111"/>
      <c r="DH204" s="111"/>
      <c r="DI204" s="111"/>
      <c r="DJ204" s="111"/>
      <c r="DK204" s="111"/>
      <c r="DL204" s="111"/>
      <c r="DM204" s="111"/>
    </row>
    <row r="205" spans="1:117" s="3" customFormat="1" ht="32.1" hidden="1" customHeight="1">
      <c r="A205" s="85" t="s">
        <v>327</v>
      </c>
      <c r="B205" s="52"/>
      <c r="C205" s="52"/>
      <c r="D205" s="53"/>
      <c r="E205" s="53"/>
      <c r="F205" s="53"/>
      <c r="G205" s="47">
        <v>0</v>
      </c>
      <c r="H205" s="62">
        <v>0</v>
      </c>
      <c r="I205" s="35">
        <f t="shared" si="3"/>
        <v>0</v>
      </c>
      <c r="J205" s="45">
        <v>0</v>
      </c>
      <c r="K205" s="45">
        <v>0</v>
      </c>
      <c r="L205" s="45">
        <v>0</v>
      </c>
      <c r="M205" s="38">
        <f t="array" ref="M205">SUM(ROUND(J205:L205,0))</f>
        <v>0</v>
      </c>
      <c r="N205" s="148"/>
      <c r="O205" s="148"/>
      <c r="P205" s="148"/>
      <c r="Q205" s="148"/>
      <c r="R205" s="111"/>
      <c r="S205" s="111"/>
      <c r="T205" s="111"/>
      <c r="U205" s="111"/>
      <c r="V205" s="111"/>
      <c r="W205" s="111"/>
      <c r="X205" s="111"/>
      <c r="Y205" s="111"/>
      <c r="Z205" s="111"/>
      <c r="AA205" s="111"/>
      <c r="AB205" s="111"/>
      <c r="AC205" s="111"/>
      <c r="AD205" s="111"/>
      <c r="AE205" s="111"/>
      <c r="AF205" s="111"/>
      <c r="AG205" s="111"/>
      <c r="AH205" s="111"/>
      <c r="AI205" s="111"/>
      <c r="AJ205" s="111"/>
      <c r="AK205" s="111"/>
      <c r="AL205" s="111"/>
      <c r="AM205" s="111"/>
      <c r="AN205" s="111"/>
      <c r="AO205" s="111"/>
      <c r="AP205" s="111"/>
      <c r="AQ205" s="111"/>
      <c r="AR205" s="111"/>
      <c r="AS205" s="111"/>
      <c r="AT205" s="111"/>
      <c r="AU205" s="111"/>
      <c r="AV205" s="111"/>
      <c r="AW205" s="111"/>
      <c r="AX205" s="111"/>
      <c r="AY205" s="111"/>
      <c r="AZ205" s="111"/>
      <c r="BA205" s="111"/>
      <c r="BB205" s="111"/>
      <c r="BC205" s="111"/>
      <c r="BD205" s="111"/>
      <c r="BE205" s="111"/>
      <c r="BF205" s="111"/>
      <c r="BG205" s="111"/>
      <c r="BH205" s="111"/>
      <c r="BI205" s="111"/>
      <c r="BJ205" s="111"/>
      <c r="BK205" s="111"/>
      <c r="BL205" s="111"/>
      <c r="BM205" s="111"/>
      <c r="BN205" s="111"/>
      <c r="BO205" s="111"/>
      <c r="BP205" s="111"/>
      <c r="BQ205" s="111"/>
      <c r="BR205" s="111"/>
      <c r="BS205" s="111"/>
      <c r="BT205" s="111"/>
      <c r="BU205" s="111"/>
      <c r="BV205" s="111"/>
      <c r="BW205" s="111"/>
      <c r="BX205" s="111"/>
      <c r="BY205" s="111"/>
      <c r="BZ205" s="111"/>
      <c r="CA205" s="111"/>
      <c r="CB205" s="111"/>
      <c r="CC205" s="111"/>
      <c r="CD205" s="111"/>
      <c r="CE205" s="111"/>
      <c r="CF205" s="111"/>
      <c r="CG205" s="111"/>
      <c r="CH205" s="111"/>
      <c r="CI205" s="111"/>
      <c r="CJ205" s="111"/>
      <c r="CK205" s="111"/>
      <c r="CL205" s="111"/>
      <c r="CM205" s="111"/>
      <c r="CN205" s="111"/>
      <c r="CO205" s="111"/>
      <c r="CP205" s="111"/>
      <c r="CQ205" s="111"/>
      <c r="CR205" s="111"/>
      <c r="CS205" s="111"/>
      <c r="CT205" s="111"/>
      <c r="CU205" s="111"/>
      <c r="CV205" s="111"/>
      <c r="CW205" s="111"/>
      <c r="CX205" s="111"/>
      <c r="CY205" s="111"/>
      <c r="CZ205" s="111"/>
      <c r="DA205" s="111"/>
      <c r="DB205" s="111"/>
      <c r="DC205" s="111"/>
      <c r="DD205" s="111"/>
      <c r="DE205" s="111"/>
      <c r="DF205" s="111"/>
      <c r="DG205" s="111"/>
      <c r="DH205" s="111"/>
      <c r="DI205" s="111"/>
      <c r="DJ205" s="111"/>
      <c r="DK205" s="111"/>
      <c r="DL205" s="111"/>
      <c r="DM205" s="111"/>
    </row>
    <row r="206" spans="1:117" s="3" customFormat="1" ht="32.1" hidden="1" customHeight="1">
      <c r="A206" s="85" t="s">
        <v>328</v>
      </c>
      <c r="B206" s="52"/>
      <c r="C206" s="52"/>
      <c r="D206" s="53" t="s">
        <v>47</v>
      </c>
      <c r="E206" s="53"/>
      <c r="F206" s="53"/>
      <c r="G206" s="47">
        <v>0</v>
      </c>
      <c r="H206" s="62">
        <v>0</v>
      </c>
      <c r="I206" s="35">
        <f t="shared" si="3"/>
        <v>0</v>
      </c>
      <c r="J206" s="45">
        <v>0</v>
      </c>
      <c r="K206" s="45">
        <v>0</v>
      </c>
      <c r="L206" s="45">
        <v>0</v>
      </c>
      <c r="M206" s="38">
        <f t="array" ref="M206">SUM(ROUND(J206:L206,0))</f>
        <v>0</v>
      </c>
      <c r="N206" s="148"/>
      <c r="O206" s="148"/>
      <c r="P206" s="148"/>
      <c r="Q206" s="148"/>
      <c r="R206" s="111"/>
      <c r="S206" s="111"/>
      <c r="T206" s="111"/>
      <c r="U206" s="111"/>
      <c r="V206" s="111"/>
      <c r="W206" s="111"/>
      <c r="X206" s="111"/>
      <c r="Y206" s="111"/>
      <c r="Z206" s="111"/>
      <c r="AA206" s="111"/>
      <c r="AB206" s="111"/>
      <c r="AC206" s="111"/>
      <c r="AD206" s="111"/>
      <c r="AE206" s="111"/>
      <c r="AF206" s="111"/>
      <c r="AG206" s="111"/>
      <c r="AH206" s="111"/>
      <c r="AI206" s="111"/>
      <c r="AJ206" s="111"/>
      <c r="AK206" s="111"/>
      <c r="AL206" s="111"/>
      <c r="AM206" s="111"/>
      <c r="AN206" s="111"/>
      <c r="AO206" s="111"/>
      <c r="AP206" s="111"/>
      <c r="AQ206" s="111"/>
      <c r="AR206" s="111"/>
      <c r="AS206" s="111"/>
      <c r="AT206" s="111"/>
      <c r="AU206" s="111"/>
      <c r="AV206" s="111"/>
      <c r="AW206" s="111"/>
      <c r="AX206" s="111"/>
      <c r="AY206" s="111"/>
      <c r="AZ206" s="111"/>
      <c r="BA206" s="111"/>
      <c r="BB206" s="111"/>
      <c r="BC206" s="111"/>
      <c r="BD206" s="111"/>
      <c r="BE206" s="111"/>
      <c r="BF206" s="111"/>
      <c r="BG206" s="111"/>
      <c r="BH206" s="111"/>
      <c r="BI206" s="111"/>
      <c r="BJ206" s="111"/>
      <c r="BK206" s="111"/>
      <c r="BL206" s="111"/>
      <c r="BM206" s="111"/>
      <c r="BN206" s="111"/>
      <c r="BO206" s="111"/>
      <c r="BP206" s="111"/>
      <c r="BQ206" s="111"/>
      <c r="BR206" s="111"/>
      <c r="BS206" s="111"/>
      <c r="BT206" s="111"/>
      <c r="BU206" s="111"/>
      <c r="BV206" s="111"/>
      <c r="BW206" s="111"/>
      <c r="BX206" s="111"/>
      <c r="BY206" s="111"/>
      <c r="BZ206" s="111"/>
      <c r="CA206" s="111"/>
      <c r="CB206" s="111"/>
      <c r="CC206" s="111"/>
      <c r="CD206" s="111"/>
      <c r="CE206" s="111"/>
      <c r="CF206" s="111"/>
      <c r="CG206" s="111"/>
      <c r="CH206" s="111"/>
      <c r="CI206" s="111"/>
      <c r="CJ206" s="111"/>
      <c r="CK206" s="111"/>
      <c r="CL206" s="111"/>
      <c r="CM206" s="111"/>
      <c r="CN206" s="111"/>
      <c r="CO206" s="111"/>
      <c r="CP206" s="111"/>
      <c r="CQ206" s="111"/>
      <c r="CR206" s="111"/>
      <c r="CS206" s="111"/>
      <c r="CT206" s="111"/>
      <c r="CU206" s="111"/>
      <c r="CV206" s="111"/>
      <c r="CW206" s="111"/>
      <c r="CX206" s="111"/>
      <c r="CY206" s="111"/>
      <c r="CZ206" s="111"/>
      <c r="DA206" s="111"/>
      <c r="DB206" s="111"/>
      <c r="DC206" s="111"/>
      <c r="DD206" s="111"/>
      <c r="DE206" s="111"/>
      <c r="DF206" s="111"/>
      <c r="DG206" s="111"/>
      <c r="DH206" s="111"/>
      <c r="DI206" s="111"/>
      <c r="DJ206" s="111"/>
      <c r="DK206" s="111"/>
      <c r="DL206" s="111"/>
      <c r="DM206" s="111"/>
    </row>
    <row r="207" spans="1:117" s="3" customFormat="1" ht="32.1" hidden="1" customHeight="1" thickBot="1">
      <c r="A207" s="85" t="s">
        <v>329</v>
      </c>
      <c r="B207" s="54"/>
      <c r="C207" s="54"/>
      <c r="D207" s="55" t="s">
        <v>47</v>
      </c>
      <c r="E207" s="55"/>
      <c r="F207" s="55"/>
      <c r="G207" s="67">
        <v>0</v>
      </c>
      <c r="H207" s="63">
        <v>0</v>
      </c>
      <c r="I207" s="46">
        <f t="shared" si="3"/>
        <v>0</v>
      </c>
      <c r="J207" s="58">
        <v>0</v>
      </c>
      <c r="K207" s="45">
        <v>0</v>
      </c>
      <c r="L207" s="58">
        <v>0</v>
      </c>
      <c r="M207" s="59">
        <f t="array" ref="M207">SUM(ROUND(J207:L207,0))</f>
        <v>0</v>
      </c>
      <c r="N207" s="148"/>
      <c r="O207" s="148"/>
      <c r="P207" s="148"/>
      <c r="Q207" s="148"/>
      <c r="R207" s="111"/>
      <c r="S207" s="111"/>
      <c r="T207" s="111"/>
      <c r="U207" s="111"/>
      <c r="V207" s="111"/>
      <c r="W207" s="111"/>
      <c r="X207" s="111"/>
      <c r="Y207" s="111"/>
      <c r="Z207" s="111"/>
      <c r="AA207" s="111"/>
      <c r="AB207" s="111"/>
      <c r="AC207" s="111"/>
      <c r="AD207" s="111"/>
      <c r="AE207" s="111"/>
      <c r="AF207" s="111"/>
      <c r="AG207" s="111"/>
      <c r="AH207" s="111"/>
      <c r="AI207" s="111"/>
      <c r="AJ207" s="111"/>
      <c r="AK207" s="111"/>
      <c r="AL207" s="111"/>
      <c r="AM207" s="111"/>
      <c r="AN207" s="111"/>
      <c r="AO207" s="111"/>
      <c r="AP207" s="111"/>
      <c r="AQ207" s="111"/>
      <c r="AR207" s="111"/>
      <c r="AS207" s="111"/>
      <c r="AT207" s="111"/>
      <c r="AU207" s="111"/>
      <c r="AV207" s="111"/>
      <c r="AW207" s="111"/>
      <c r="AX207" s="111"/>
      <c r="AY207" s="111"/>
      <c r="AZ207" s="111"/>
      <c r="BA207" s="111"/>
      <c r="BB207" s="111"/>
      <c r="BC207" s="111"/>
      <c r="BD207" s="111"/>
      <c r="BE207" s="111"/>
      <c r="BF207" s="111"/>
      <c r="BG207" s="111"/>
      <c r="BH207" s="111"/>
      <c r="BI207" s="111"/>
      <c r="BJ207" s="111"/>
      <c r="BK207" s="111"/>
      <c r="BL207" s="111"/>
      <c r="BM207" s="111"/>
      <c r="BN207" s="111"/>
      <c r="BO207" s="111"/>
      <c r="BP207" s="111"/>
      <c r="BQ207" s="111"/>
      <c r="BR207" s="111"/>
      <c r="BS207" s="111"/>
      <c r="BT207" s="111"/>
      <c r="BU207" s="111"/>
      <c r="BV207" s="111"/>
      <c r="BW207" s="111"/>
      <c r="BX207" s="111"/>
      <c r="BY207" s="111"/>
      <c r="BZ207" s="111"/>
      <c r="CA207" s="111"/>
      <c r="CB207" s="111"/>
      <c r="CC207" s="111"/>
      <c r="CD207" s="111"/>
      <c r="CE207" s="111"/>
      <c r="CF207" s="111"/>
      <c r="CG207" s="111"/>
      <c r="CH207" s="111"/>
      <c r="CI207" s="111"/>
      <c r="CJ207" s="111"/>
      <c r="CK207" s="111"/>
      <c r="CL207" s="111"/>
      <c r="CM207" s="111"/>
      <c r="CN207" s="111"/>
      <c r="CO207" s="111"/>
      <c r="CP207" s="111"/>
      <c r="CQ207" s="111"/>
      <c r="CR207" s="111"/>
      <c r="CS207" s="111"/>
      <c r="CT207" s="111"/>
      <c r="CU207" s="111"/>
      <c r="CV207" s="111"/>
      <c r="CW207" s="111"/>
      <c r="CX207" s="111"/>
      <c r="CY207" s="111"/>
      <c r="CZ207" s="111"/>
      <c r="DA207" s="111"/>
      <c r="DB207" s="111"/>
      <c r="DC207" s="111"/>
      <c r="DD207" s="111"/>
      <c r="DE207" s="111"/>
      <c r="DF207" s="111"/>
      <c r="DG207" s="111"/>
      <c r="DH207" s="111"/>
      <c r="DI207" s="111"/>
      <c r="DJ207" s="111"/>
      <c r="DK207" s="111"/>
      <c r="DL207" s="111"/>
      <c r="DM207" s="111"/>
    </row>
    <row r="208" spans="1:117" s="3" customFormat="1" ht="32.1" customHeight="1" thickBot="1">
      <c r="A208" s="367" t="s">
        <v>39</v>
      </c>
      <c r="B208" s="368"/>
      <c r="C208" s="368"/>
      <c r="D208" s="368"/>
      <c r="E208" s="368"/>
      <c r="F208" s="368"/>
      <c r="G208" s="368"/>
      <c r="H208" s="368"/>
      <c r="I208" s="370"/>
      <c r="J208" s="41">
        <f t="array" ref="J208">SUM(ROUND(J6:J207,0))</f>
        <v>3875000</v>
      </c>
      <c r="K208" s="41">
        <f t="array" ref="K208">SUM(ROUND(K6:K207,0))</f>
        <v>0</v>
      </c>
      <c r="L208" s="41">
        <f t="array" ref="L208">SUM(ROUND(L6:L207,0))</f>
        <v>968750</v>
      </c>
      <c r="M208" s="42">
        <f>SUM(M6:M207)</f>
        <v>4843750</v>
      </c>
      <c r="N208" s="148"/>
      <c r="O208" s="148"/>
      <c r="P208" s="148"/>
      <c r="Q208" s="148"/>
      <c r="R208" s="111"/>
      <c r="S208" s="111"/>
      <c r="T208" s="111"/>
      <c r="U208" s="111"/>
      <c r="V208" s="111"/>
      <c r="W208" s="111"/>
      <c r="X208" s="111"/>
      <c r="Y208" s="111"/>
      <c r="Z208" s="111"/>
      <c r="AA208" s="111"/>
      <c r="AB208" s="111"/>
      <c r="AC208" s="111"/>
      <c r="AD208" s="111"/>
      <c r="AE208" s="111"/>
      <c r="AF208" s="111"/>
      <c r="AG208" s="111"/>
      <c r="AH208" s="111"/>
      <c r="AI208" s="111"/>
      <c r="AJ208" s="111"/>
      <c r="AK208" s="111"/>
      <c r="AL208" s="111"/>
      <c r="AM208" s="111"/>
      <c r="AN208" s="111"/>
      <c r="AO208" s="111"/>
      <c r="AP208" s="111"/>
      <c r="AQ208" s="111"/>
      <c r="AR208" s="111"/>
      <c r="AS208" s="111"/>
      <c r="AT208" s="111"/>
      <c r="AU208" s="111"/>
      <c r="AV208" s="111"/>
      <c r="AW208" s="111"/>
      <c r="AX208" s="111"/>
      <c r="AY208" s="111"/>
      <c r="AZ208" s="111"/>
      <c r="BA208" s="111"/>
      <c r="BB208" s="111"/>
      <c r="BC208" s="111"/>
      <c r="BD208" s="111"/>
      <c r="BE208" s="111"/>
      <c r="BF208" s="111"/>
      <c r="BG208" s="111"/>
      <c r="BH208" s="111"/>
      <c r="BI208" s="111"/>
      <c r="BJ208" s="111"/>
      <c r="BK208" s="111"/>
      <c r="BL208" s="111"/>
      <c r="BM208" s="111"/>
      <c r="BN208" s="111"/>
      <c r="BO208" s="111"/>
      <c r="BP208" s="111"/>
      <c r="BQ208" s="111"/>
      <c r="BR208" s="111"/>
      <c r="BS208" s="111"/>
      <c r="BT208" s="111"/>
      <c r="BU208" s="111"/>
      <c r="BV208" s="111"/>
      <c r="BW208" s="111"/>
      <c r="BX208" s="111"/>
      <c r="BY208" s="111"/>
      <c r="BZ208" s="111"/>
      <c r="CA208" s="111"/>
      <c r="CB208" s="111"/>
      <c r="CC208" s="111"/>
      <c r="CD208" s="111"/>
      <c r="CE208" s="111"/>
      <c r="CF208" s="111"/>
      <c r="CG208" s="111"/>
      <c r="CH208" s="111"/>
      <c r="CI208" s="111"/>
      <c r="CJ208" s="111"/>
      <c r="CK208" s="111"/>
      <c r="CL208" s="111"/>
      <c r="CM208" s="111"/>
      <c r="CN208" s="111"/>
      <c r="CO208" s="111"/>
      <c r="CP208" s="111"/>
      <c r="CQ208" s="111"/>
      <c r="CR208" s="111"/>
      <c r="CS208" s="111"/>
      <c r="CT208" s="111"/>
      <c r="CU208" s="111"/>
      <c r="CV208" s="111"/>
      <c r="CW208" s="111"/>
      <c r="CX208" s="111"/>
      <c r="CY208" s="111"/>
      <c r="CZ208" s="111"/>
      <c r="DA208" s="111"/>
      <c r="DB208" s="111"/>
      <c r="DC208" s="111"/>
      <c r="DD208" s="111"/>
      <c r="DE208" s="111"/>
      <c r="DF208" s="111"/>
      <c r="DG208" s="111"/>
      <c r="DH208" s="111"/>
      <c r="DI208" s="111"/>
      <c r="DJ208" s="111"/>
      <c r="DK208" s="111"/>
      <c r="DL208" s="111"/>
      <c r="DM208" s="111"/>
    </row>
    <row r="209" spans="1:120" ht="15" customHeight="1">
      <c r="B209" s="60"/>
      <c r="C209" s="60"/>
      <c r="D209" s="27"/>
      <c r="E209" s="27"/>
      <c r="F209" s="27"/>
      <c r="G209" s="114"/>
      <c r="H209" s="27"/>
      <c r="I209" s="27"/>
    </row>
    <row r="210" spans="1:120" ht="30" customHeight="1">
      <c r="A210" s="213" t="s">
        <v>674</v>
      </c>
      <c r="B210" s="213"/>
      <c r="C210" s="213"/>
      <c r="D210" s="213"/>
      <c r="E210" s="213"/>
      <c r="F210" s="213"/>
      <c r="G210" s="213"/>
      <c r="H210" s="213"/>
      <c r="I210" s="213"/>
      <c r="J210" s="213"/>
      <c r="K210" s="213"/>
      <c r="L210" s="213"/>
      <c r="M210" s="213"/>
      <c r="DN210" s="111"/>
      <c r="DO210" s="111"/>
      <c r="DP210" s="111"/>
    </row>
    <row r="211" spans="1:120" ht="40.5" customHeight="1">
      <c r="A211" s="388" t="s">
        <v>788</v>
      </c>
      <c r="B211" s="388"/>
      <c r="C211" s="388"/>
      <c r="D211" s="388"/>
      <c r="E211" s="388"/>
      <c r="F211" s="388"/>
      <c r="G211" s="388"/>
      <c r="H211" s="388"/>
      <c r="I211" s="388"/>
      <c r="J211" s="388"/>
      <c r="K211" s="388"/>
      <c r="L211" s="388"/>
      <c r="M211" s="388"/>
    </row>
    <row r="212" spans="1:120" ht="54" customHeight="1">
      <c r="A212" s="388" t="s">
        <v>836</v>
      </c>
      <c r="B212" s="388"/>
      <c r="C212" s="388"/>
      <c r="D212" s="388"/>
      <c r="E212" s="388"/>
      <c r="F212" s="388"/>
      <c r="G212" s="388"/>
      <c r="H212" s="388"/>
      <c r="I212" s="388"/>
      <c r="J212" s="388"/>
      <c r="K212" s="388"/>
      <c r="L212" s="388"/>
      <c r="M212" s="388"/>
    </row>
    <row r="213" spans="1:120" ht="18" customHeight="1">
      <c r="A213" s="212" t="s">
        <v>837</v>
      </c>
      <c r="B213" s="212"/>
      <c r="C213" s="212"/>
      <c r="D213" s="212"/>
      <c r="E213" s="212"/>
      <c r="F213" s="212"/>
      <c r="G213" s="212"/>
      <c r="H213" s="212"/>
      <c r="I213" s="212"/>
      <c r="J213" s="212"/>
      <c r="K213" s="212"/>
      <c r="L213" s="212"/>
      <c r="M213" s="212"/>
    </row>
    <row r="214" spans="1:120" ht="36.6" customHeight="1">
      <c r="A214" s="212" t="s">
        <v>838</v>
      </c>
      <c r="B214" s="212"/>
      <c r="C214" s="212"/>
      <c r="D214" s="212"/>
      <c r="E214" s="212"/>
      <c r="F214" s="212"/>
      <c r="G214" s="212"/>
      <c r="H214" s="212"/>
      <c r="I214" s="212"/>
      <c r="J214" s="212"/>
      <c r="K214" s="212"/>
      <c r="L214" s="212"/>
      <c r="M214" s="212"/>
    </row>
    <row r="215" spans="1:120" ht="18" customHeight="1">
      <c r="A215" s="212" t="s">
        <v>839</v>
      </c>
      <c r="B215" s="212"/>
      <c r="C215" s="212"/>
      <c r="D215" s="212"/>
      <c r="E215" s="212"/>
      <c r="F215" s="212"/>
      <c r="G215" s="212"/>
      <c r="H215" s="212"/>
      <c r="I215" s="212"/>
      <c r="J215" s="212"/>
      <c r="K215" s="212"/>
      <c r="L215" s="212"/>
      <c r="M215" s="212"/>
    </row>
    <row r="216" spans="1:120" ht="36" customHeight="1">
      <c r="A216" s="212" t="s">
        <v>840</v>
      </c>
      <c r="B216" s="212"/>
      <c r="C216" s="212"/>
      <c r="D216" s="212"/>
      <c r="E216" s="212"/>
      <c r="F216" s="212"/>
      <c r="G216" s="212"/>
      <c r="H216" s="212"/>
      <c r="I216" s="212"/>
      <c r="J216" s="212"/>
      <c r="K216" s="212"/>
      <c r="L216" s="212"/>
      <c r="M216" s="212"/>
    </row>
    <row r="217" spans="1:120" ht="18" customHeight="1">
      <c r="A217" s="212" t="s">
        <v>841</v>
      </c>
      <c r="B217" s="212"/>
      <c r="C217" s="212"/>
      <c r="D217" s="212"/>
      <c r="E217" s="212"/>
      <c r="F217" s="212"/>
      <c r="G217" s="212"/>
      <c r="H217" s="212"/>
      <c r="I217" s="212"/>
      <c r="J217" s="212"/>
      <c r="K217" s="212"/>
      <c r="L217" s="212"/>
      <c r="M217" s="212"/>
    </row>
    <row r="218" spans="1:120" ht="18" customHeight="1">
      <c r="A218" s="212" t="s">
        <v>843</v>
      </c>
      <c r="B218" s="212"/>
      <c r="C218" s="212"/>
      <c r="D218" s="212"/>
      <c r="E218" s="212"/>
      <c r="F218" s="212"/>
      <c r="G218" s="212"/>
      <c r="H218" s="212"/>
      <c r="I218" s="212"/>
      <c r="J218" s="212"/>
      <c r="K218" s="212"/>
      <c r="L218" s="212"/>
      <c r="M218" s="212"/>
    </row>
    <row r="219" spans="1:120" ht="18" customHeight="1">
      <c r="A219" s="212" t="s">
        <v>842</v>
      </c>
      <c r="B219" s="212"/>
      <c r="C219" s="212"/>
      <c r="D219" s="212"/>
      <c r="E219" s="212"/>
      <c r="F219" s="212"/>
      <c r="G219" s="212"/>
      <c r="H219" s="212"/>
      <c r="I219" s="212"/>
      <c r="J219" s="212"/>
      <c r="K219" s="212"/>
      <c r="L219" s="212"/>
      <c r="M219" s="212"/>
    </row>
    <row r="220" spans="1:120" ht="18" customHeight="1">
      <c r="A220" s="212" t="s">
        <v>844</v>
      </c>
      <c r="B220" s="212"/>
      <c r="C220" s="212"/>
      <c r="D220" s="212"/>
      <c r="E220" s="212"/>
      <c r="F220" s="212"/>
      <c r="G220" s="212"/>
      <c r="H220" s="212"/>
      <c r="I220" s="212"/>
      <c r="J220" s="212"/>
      <c r="K220" s="212"/>
      <c r="L220" s="212"/>
      <c r="M220" s="212"/>
    </row>
    <row r="221" spans="1:120" ht="18" hidden="1" customHeight="1">
      <c r="A221" s="389" t="str">
        <f>"8.  "&amp;'Category Budget'!$C$8&amp;" (non-CEC Share):"</f>
        <v>8.  [Other Entity] Share (non-CEC Share):</v>
      </c>
      <c r="B221" s="390"/>
      <c r="C221" s="390"/>
      <c r="D221" s="390"/>
      <c r="E221" s="390"/>
      <c r="F221" s="390"/>
      <c r="G221" s="390"/>
      <c r="H221" s="390"/>
      <c r="I221" s="390"/>
      <c r="J221" s="390"/>
      <c r="K221" s="390"/>
      <c r="L221" s="390"/>
      <c r="M221" s="391"/>
    </row>
    <row r="222" spans="1:120" ht="54" hidden="1" customHeight="1">
      <c r="A222" s="392" t="str">
        <f>"If applicable to the agreement, per the solicitation manual, insert the dollar amount to be covered with "&amp;'Category Budget'!$C$8&amp;" funds.  If the "&amp;'Category Budget'!$C$8&amp;" funds are NOT applicable to the agreement, the related cells are typically not visible."</f>
        <v>If applicable to the agreement, per the solicitation manual, insert the dollar amount to be covered with [Other Entity] Share funds.  If the [Other Entity] Share funds are NOT applicable to the agreement, the related cells are typically not visible.</v>
      </c>
      <c r="B222" s="393"/>
      <c r="C222" s="393"/>
      <c r="D222" s="393"/>
      <c r="E222" s="393"/>
      <c r="F222" s="393"/>
      <c r="G222" s="393"/>
      <c r="H222" s="393"/>
      <c r="I222" s="393"/>
      <c r="J222" s="393"/>
      <c r="K222" s="393"/>
      <c r="L222" s="393"/>
      <c r="M222" s="394"/>
    </row>
    <row r="223" spans="1:120" ht="18" hidden="1" customHeight="1">
      <c r="A223" s="395" t="s">
        <v>707</v>
      </c>
      <c r="B223" s="396"/>
      <c r="C223" s="396"/>
      <c r="D223" s="396"/>
      <c r="E223" s="396"/>
      <c r="F223" s="396"/>
      <c r="G223" s="396"/>
      <c r="H223" s="396"/>
      <c r="I223" s="396"/>
      <c r="J223" s="396"/>
      <c r="K223" s="396"/>
      <c r="L223" s="396"/>
      <c r="M223" s="397"/>
    </row>
    <row r="224" spans="1:120" ht="18" hidden="1" customHeight="1">
      <c r="A224" s="389" t="str">
        <f>"9.  "&amp;'Category Budget'!$D$8&amp;" (non-CEC Share):"</f>
        <v>9.  Match Share (non-CEC Share):</v>
      </c>
      <c r="B224" s="390"/>
      <c r="C224" s="390"/>
      <c r="D224" s="390"/>
      <c r="E224" s="390"/>
      <c r="F224" s="390"/>
      <c r="G224" s="390"/>
      <c r="H224" s="390"/>
      <c r="I224" s="390"/>
      <c r="J224" s="390"/>
      <c r="K224" s="390"/>
      <c r="L224" s="390"/>
      <c r="M224" s="391"/>
    </row>
    <row r="225" spans="1:13" ht="36" hidden="1" customHeight="1">
      <c r="A225" s="392" t="str">
        <f>"If applicable to the agreement, per the solicitation manual, insert the dollar amount to be covered with "&amp;'Category Budget'!$D$8&amp;" funds."</f>
        <v>If applicable to the agreement, per the solicitation manual, insert the dollar amount to be covered with Match Share funds.</v>
      </c>
      <c r="B225" s="393"/>
      <c r="C225" s="393"/>
      <c r="D225" s="393"/>
      <c r="E225" s="393"/>
      <c r="F225" s="393"/>
      <c r="G225" s="393"/>
      <c r="H225" s="393"/>
      <c r="I225" s="393"/>
      <c r="J225" s="393"/>
      <c r="K225" s="393"/>
      <c r="L225" s="393"/>
      <c r="M225" s="394"/>
    </row>
    <row r="226" spans="1:13" ht="18" hidden="1" customHeight="1">
      <c r="A226" s="395" t="s">
        <v>707</v>
      </c>
      <c r="B226" s="396"/>
      <c r="C226" s="396"/>
      <c r="D226" s="396"/>
      <c r="E226" s="396"/>
      <c r="F226" s="396"/>
      <c r="G226" s="396"/>
      <c r="H226" s="396"/>
      <c r="I226" s="396"/>
      <c r="J226" s="396"/>
      <c r="K226" s="396"/>
      <c r="L226" s="396"/>
      <c r="M226" s="397"/>
    </row>
    <row r="227" spans="1:13" ht="18" customHeight="1">
      <c r="A227" s="212" t="s">
        <v>845</v>
      </c>
      <c r="B227" s="212"/>
      <c r="C227" s="212"/>
      <c r="D227" s="212"/>
      <c r="E227" s="212"/>
      <c r="F227" s="212"/>
      <c r="G227" s="212"/>
      <c r="H227" s="212"/>
      <c r="I227" s="212"/>
      <c r="J227" s="212"/>
      <c r="K227" s="212"/>
      <c r="L227" s="212"/>
      <c r="M227" s="212"/>
    </row>
    <row r="228" spans="1:13" ht="18" customHeight="1">
      <c r="A228" s="388" t="s">
        <v>846</v>
      </c>
      <c r="B228" s="388"/>
      <c r="C228" s="388"/>
      <c r="D228" s="388"/>
      <c r="E228" s="388"/>
      <c r="F228" s="388"/>
      <c r="G228" s="388"/>
      <c r="H228" s="388"/>
      <c r="I228" s="388"/>
      <c r="J228" s="388"/>
      <c r="K228" s="388"/>
      <c r="L228" s="388"/>
      <c r="M228" s="388"/>
    </row>
    <row r="229" spans="1:13" ht="15" customHeight="1">
      <c r="J229" s="196"/>
      <c r="K229" s="196"/>
      <c r="L229" s="196"/>
      <c r="M229" s="196"/>
    </row>
    <row r="230" spans="1:13" ht="15" customHeight="1">
      <c r="A230" s="195"/>
      <c r="B230" s="196"/>
      <c r="C230" s="196"/>
      <c r="D230" s="196"/>
      <c r="E230" s="196"/>
      <c r="F230" s="196"/>
      <c r="G230" s="196"/>
      <c r="H230" s="196"/>
      <c r="I230" s="196"/>
      <c r="J230" s="196"/>
      <c r="K230" s="196"/>
      <c r="L230" s="196"/>
      <c r="M230" s="196"/>
    </row>
    <row r="231" spans="1:13" ht="15" customHeight="1">
      <c r="A231" s="197"/>
      <c r="B231" s="198"/>
      <c r="C231" s="198"/>
      <c r="D231" s="198"/>
      <c r="E231" s="198"/>
      <c r="F231" s="198"/>
      <c r="G231" s="198"/>
      <c r="H231" s="198"/>
      <c r="I231" s="198"/>
      <c r="J231" s="198"/>
      <c r="K231" s="198"/>
      <c r="L231" s="198"/>
      <c r="M231" s="198"/>
    </row>
    <row r="232" spans="1:13" ht="15" customHeight="1">
      <c r="A232" s="197"/>
      <c r="B232" s="198"/>
      <c r="C232" s="198"/>
      <c r="D232" s="198"/>
      <c r="E232" s="198"/>
      <c r="F232" s="198"/>
      <c r="G232" s="198"/>
      <c r="H232" s="198"/>
      <c r="I232" s="198"/>
      <c r="J232" s="198"/>
      <c r="K232" s="198"/>
      <c r="L232" s="198"/>
      <c r="M232" s="198"/>
    </row>
    <row r="233" spans="1:13" ht="15" customHeight="1">
      <c r="A233" s="197"/>
      <c r="B233" s="198"/>
      <c r="C233" s="198"/>
      <c r="D233" s="198"/>
      <c r="E233" s="198"/>
      <c r="F233" s="198"/>
      <c r="G233" s="198"/>
      <c r="H233" s="198"/>
      <c r="I233" s="198"/>
      <c r="J233" s="198"/>
      <c r="K233" s="198"/>
      <c r="L233" s="198"/>
      <c r="M233" s="198"/>
    </row>
    <row r="234" spans="1:13" ht="15" customHeight="1">
      <c r="A234" s="197"/>
      <c r="B234" s="198"/>
      <c r="C234" s="198"/>
      <c r="D234" s="198"/>
      <c r="E234" s="198"/>
      <c r="F234" s="198"/>
      <c r="G234" s="198"/>
      <c r="H234" s="198"/>
      <c r="I234" s="198"/>
      <c r="J234" s="198"/>
      <c r="K234" s="198"/>
      <c r="L234" s="198"/>
      <c r="M234" s="198"/>
    </row>
    <row r="235" spans="1:13" ht="15" customHeight="1"/>
    <row r="236" spans="1:13" ht="15" customHeight="1"/>
    <row r="237" spans="1:13" ht="15" customHeight="1"/>
    <row r="238" spans="1:13" ht="15" customHeight="1"/>
  </sheetData>
  <sheetProtection algorithmName="SHA-512" hashValue="inlbPel3IlJCuKtm6n/t4qJRY3jR2G6mU8s5kwc9nwew8qxj7cX3kjc/0XPdTYwpI2cNr3iJh/9Hf2E+wsZOSA==" saltValue="dhyPXUVra/NFZsuTzas5bQ==" spinCount="100000" sheet="1" formatColumns="0" formatRows="0"/>
  <mergeCells count="25">
    <mergeCell ref="A210:M210"/>
    <mergeCell ref="A208:I208"/>
    <mergeCell ref="A4:M4"/>
    <mergeCell ref="A3:M3"/>
    <mergeCell ref="L1:M1"/>
    <mergeCell ref="A1:D1"/>
    <mergeCell ref="A2:M2"/>
    <mergeCell ref="A227:M227"/>
    <mergeCell ref="A228:M228"/>
    <mergeCell ref="A212:M212"/>
    <mergeCell ref="A213:M213"/>
    <mergeCell ref="A216:M216"/>
    <mergeCell ref="A217:M217"/>
    <mergeCell ref="A218:M218"/>
    <mergeCell ref="A223:M223"/>
    <mergeCell ref="A219:M219"/>
    <mergeCell ref="A224:M224"/>
    <mergeCell ref="A225:M225"/>
    <mergeCell ref="A226:M226"/>
    <mergeCell ref="A214:M214"/>
    <mergeCell ref="A211:M211"/>
    <mergeCell ref="A215:M215"/>
    <mergeCell ref="A220:M220"/>
    <mergeCell ref="A221:M221"/>
    <mergeCell ref="A222:M222"/>
  </mergeCells>
  <phoneticPr fontId="20" type="noConversion"/>
  <conditionalFormatting sqref="D6:I207">
    <cfRule type="containsText" dxfId="2" priority="1" operator="containsText" text="Redact">
      <formula>NOT(ISERROR(SEARCH("Redact",D6)))</formula>
    </cfRule>
  </conditionalFormatting>
  <dataValidations count="10">
    <dataValidation allowBlank="1" showErrorMessage="1" prompt="Please enter the corresponding task number from the scope of work for this this equipment item" sqref="B6:B207" xr:uid="{FDAC9D7A-D02B-497F-98C7-578619B35EE8}"/>
    <dataValidation allowBlank="1" showErrorMessage="1" prompt="Please enter the description of this equipment item" sqref="E6:E207" xr:uid="{DEFDA77B-7F24-4B06-A747-A191307C8C92}"/>
    <dataValidation allowBlank="1" showErrorMessage="1" prompt="Please enter the purpose of this equipment item" sqref="F6:F207" xr:uid="{97AC7380-76C2-4976-81DB-21FC783A8405}"/>
    <dataValidation allowBlank="1" showErrorMessage="1" prompt="Please enter the number of units being purchased" sqref="G6:G207" xr:uid="{6A46381F-1637-4ED0-B216-CCE78AA499F4}"/>
    <dataValidation allowBlank="1" showErrorMessage="1" prompt="Please enter the cost per unit" sqref="H6:H207" xr:uid="{CB9306C8-BE28-4508-ABAE-A9CBA9D962C4}"/>
    <dataValidation allowBlank="1" showErrorMessage="1" prompt="Please enter the amount of this equipment item to be paid with C E C funds " sqref="J6:K207" xr:uid="{AB8BF6A2-2B88-4A01-981B-BC09F37D48C2}"/>
    <dataValidation allowBlank="1" showInputMessage="1" showErrorMessage="1" prompt="Please enter the name of the entity providing the equipment" sqref="D207" xr:uid="{22E7D5B9-F3CE-47EF-84DA-E33E307C3AF7}"/>
    <dataValidation allowBlank="1" showErrorMessage="1" prompt="Please enter the name of the entity providing the equipment" sqref="D6:D206" xr:uid="{44F18666-C152-47B2-B130-6182DE1CE62D}"/>
    <dataValidation allowBlank="1" showErrorMessage="1" prompt="Please enter the amount of this equipment item to be paid with match funds" sqref="L6:L207" xr:uid="{53FEA9A7-8710-4FCE-AAE6-B53DCEA307FA}"/>
    <dataValidation allowBlank="1" showErrorMessage="1" prompt="This is the budget worksheet equipment sheet" sqref="A2" xr:uid="{259C09EE-0302-416D-BB32-7C17EA69941C}"/>
  </dataValidations>
  <printOptions horizontalCentered="1"/>
  <pageMargins left="0.25" right="0.25" top="0.75" bottom="0.75" header="0.25" footer="0.25"/>
  <pageSetup scale="50" firstPageNumber="20" orientation="portrait" r:id="rId1"/>
  <headerFooter>
    <oddFooter>&amp;LSeptember 2026&amp;CPage &amp;P of &amp;N&amp;RGFO-26-302
Food Production Investment Program 2026</oddFooter>
  </headerFooter>
  <extLst>
    <ext xmlns:x14="http://schemas.microsoft.com/office/spreadsheetml/2009/9/main" uri="{CCE6A557-97BC-4b89-ADB6-D9C93CAAB3DF}">
      <x14:dataValidations xmlns:xm="http://schemas.microsoft.com/office/excel/2006/main" count="1">
        <x14:dataValidation type="list" allowBlank="1" showErrorMessage="1" prompt="Please enter the corresponding task number from the scope of work for this this equipment item" xr:uid="{C0571894-70E1-4144-A481-85E37A782416}">
          <x14:formula1>
            <xm:f>Lists!$A$25:$A$26</xm:f>
          </x14:formula1>
          <xm:sqref>C6:C207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tabColor rgb="FF00B050"/>
    <pageSetUpPr fitToPage="1"/>
  </sheetPr>
  <dimension ref="A1:DO234"/>
  <sheetViews>
    <sheetView topLeftCell="A4" workbookViewId="0">
      <selection activeCell="E12" sqref="E12"/>
    </sheetView>
  </sheetViews>
  <sheetFormatPr defaultColWidth="9.140625" defaultRowHeight="12.75"/>
  <cols>
    <col min="1" max="1" width="15.5703125" style="5" customWidth="1"/>
    <col min="2" max="2" width="7.85546875" style="65" customWidth="1"/>
    <col min="3" max="3" width="28.85546875" style="1" customWidth="1"/>
    <col min="4" max="4" width="25.5703125" style="5" customWidth="1"/>
    <col min="5" max="5" width="25.42578125" style="1" customWidth="1"/>
    <col min="6" max="6" width="11.5703125" style="17" customWidth="1"/>
    <col min="7" max="7" width="14.5703125" style="17" customWidth="1"/>
    <col min="8" max="10" width="15.5703125" style="17" customWidth="1"/>
    <col min="11" max="11" width="15.5703125" style="1" customWidth="1"/>
    <col min="12" max="12" width="15.5703125" style="2" customWidth="1"/>
    <col min="13" max="16" width="2.5703125" style="1" customWidth="1"/>
    <col min="17" max="22" width="15.42578125" style="111" customWidth="1"/>
    <col min="23" max="116" width="9.140625" style="111"/>
    <col min="117" max="16384" width="9.140625" style="1"/>
  </cols>
  <sheetData>
    <row r="1" spans="1:116" ht="15" customHeight="1">
      <c r="A1" s="380" t="str">
        <f>'Category Budget'!$A$1</f>
        <v>Template Version 6/09/2024</v>
      </c>
      <c r="B1" s="380"/>
      <c r="C1" s="380"/>
      <c r="D1" s="151"/>
      <c r="E1" s="147"/>
      <c r="F1" s="152"/>
      <c r="G1" s="147"/>
      <c r="H1" s="147"/>
      <c r="I1" s="147"/>
      <c r="J1" s="147"/>
      <c r="K1" s="232"/>
      <c r="L1" s="232"/>
      <c r="M1" s="23"/>
      <c r="N1" s="23"/>
      <c r="O1" s="23"/>
      <c r="P1" s="23"/>
      <c r="Q1" s="110" t="s">
        <v>0</v>
      </c>
    </row>
    <row r="2" spans="1:116" ht="24.95" customHeight="1">
      <c r="A2" s="241" t="s">
        <v>15</v>
      </c>
      <c r="B2" s="241"/>
      <c r="C2" s="241"/>
      <c r="D2" s="241"/>
      <c r="E2" s="241"/>
      <c r="F2" s="241"/>
      <c r="G2" s="241"/>
      <c r="H2" s="241"/>
      <c r="I2" s="241"/>
      <c r="J2" s="241"/>
      <c r="K2" s="241"/>
      <c r="L2" s="241"/>
      <c r="M2" s="23"/>
      <c r="N2" s="23"/>
      <c r="O2" s="23"/>
      <c r="P2" s="23"/>
      <c r="Q2" s="120"/>
    </row>
    <row r="3" spans="1:116" ht="21.95" customHeight="1">
      <c r="A3" s="381" t="s">
        <v>330</v>
      </c>
      <c r="B3" s="381"/>
      <c r="C3" s="381"/>
      <c r="D3" s="381"/>
      <c r="E3" s="381"/>
      <c r="F3" s="381"/>
      <c r="G3" s="381"/>
      <c r="H3" s="381"/>
      <c r="I3" s="381"/>
      <c r="J3" s="381"/>
      <c r="K3" s="381"/>
      <c r="L3" s="381"/>
      <c r="M3" s="23"/>
      <c r="N3" s="23"/>
      <c r="O3" s="23"/>
      <c r="P3" s="23"/>
      <c r="Q3" s="112"/>
    </row>
    <row r="4" spans="1:116" s="2" customFormat="1" ht="45" customHeight="1" thickBot="1">
      <c r="A4" s="382" t="str">
        <f>CONCATENATE('Category Budget'!$B$4,":  ",'Category Budget'!$B$5)</f>
        <v>GFO-26-302:  AAA Clean Energy Inc.</v>
      </c>
      <c r="B4" s="382"/>
      <c r="C4" s="382"/>
      <c r="D4" s="382"/>
      <c r="E4" s="382"/>
      <c r="F4" s="382"/>
      <c r="G4" s="382"/>
      <c r="H4" s="382"/>
      <c r="I4" s="382"/>
      <c r="J4" s="382"/>
      <c r="K4" s="382"/>
      <c r="L4" s="382"/>
      <c r="M4" s="23"/>
      <c r="N4" s="23"/>
      <c r="O4" s="23"/>
      <c r="P4" s="23"/>
      <c r="Q4" s="111"/>
      <c r="R4" s="111"/>
      <c r="S4" s="111"/>
      <c r="T4" s="111"/>
      <c r="U4" s="111"/>
      <c r="V4" s="111"/>
      <c r="W4" s="111"/>
      <c r="X4" s="111"/>
      <c r="Y4" s="111"/>
      <c r="Z4" s="111"/>
      <c r="AA4" s="111"/>
      <c r="AB4" s="111"/>
      <c r="AC4" s="111"/>
      <c r="AD4" s="111"/>
      <c r="AE4" s="111"/>
      <c r="AF4" s="111"/>
      <c r="AG4" s="111"/>
      <c r="AH4" s="111"/>
      <c r="AI4" s="111"/>
      <c r="AJ4" s="111"/>
      <c r="AK4" s="111"/>
      <c r="AL4" s="111"/>
      <c r="AM4" s="111"/>
      <c r="AN4" s="111"/>
      <c r="AO4" s="111"/>
      <c r="AP4" s="111"/>
      <c r="AQ4" s="111"/>
      <c r="AR4" s="111"/>
      <c r="AS4" s="111"/>
      <c r="AT4" s="111"/>
      <c r="AU4" s="111"/>
      <c r="AV4" s="111"/>
      <c r="AW4" s="111"/>
      <c r="AX4" s="111"/>
      <c r="AY4" s="111"/>
      <c r="AZ4" s="111"/>
      <c r="BA4" s="111"/>
      <c r="BB4" s="111"/>
      <c r="BC4" s="111"/>
      <c r="BD4" s="111"/>
      <c r="BE4" s="111"/>
      <c r="BF4" s="111"/>
      <c r="BG4" s="111"/>
      <c r="BH4" s="111"/>
      <c r="BI4" s="111"/>
      <c r="BJ4" s="111"/>
      <c r="BK4" s="111"/>
      <c r="BL4" s="111"/>
      <c r="BM4" s="111"/>
      <c r="BN4" s="111"/>
      <c r="BO4" s="111"/>
      <c r="BP4" s="111"/>
      <c r="BQ4" s="111"/>
      <c r="BR4" s="111"/>
      <c r="BS4" s="111"/>
      <c r="BT4" s="111"/>
      <c r="BU4" s="111"/>
      <c r="BV4" s="111"/>
      <c r="BW4" s="111"/>
      <c r="BX4" s="111"/>
      <c r="BY4" s="111"/>
      <c r="BZ4" s="111"/>
      <c r="CA4" s="111"/>
      <c r="CB4" s="111"/>
      <c r="CC4" s="111"/>
      <c r="CD4" s="111"/>
      <c r="CE4" s="111"/>
      <c r="CF4" s="111"/>
      <c r="CG4" s="111"/>
      <c r="CH4" s="111"/>
      <c r="CI4" s="111"/>
      <c r="CJ4" s="111"/>
      <c r="CK4" s="111"/>
      <c r="CL4" s="111"/>
      <c r="CM4" s="111"/>
      <c r="CN4" s="111"/>
      <c r="CO4" s="111"/>
      <c r="CP4" s="111"/>
      <c r="CQ4" s="111"/>
      <c r="CR4" s="111"/>
      <c r="CS4" s="111"/>
      <c r="CT4" s="111"/>
      <c r="CU4" s="111"/>
      <c r="CV4" s="111"/>
      <c r="CW4" s="111"/>
      <c r="CX4" s="111"/>
      <c r="CY4" s="111"/>
      <c r="CZ4" s="111"/>
      <c r="DA4" s="111"/>
      <c r="DB4" s="111"/>
      <c r="DC4" s="111"/>
      <c r="DD4" s="111"/>
      <c r="DE4" s="111"/>
      <c r="DF4" s="111"/>
      <c r="DG4" s="111"/>
      <c r="DH4" s="111"/>
      <c r="DI4" s="111"/>
      <c r="DJ4" s="111"/>
      <c r="DK4" s="111"/>
      <c r="DL4" s="111"/>
    </row>
    <row r="5" spans="1:116" s="3" customFormat="1" ht="48" thickBot="1">
      <c r="A5" s="166" t="s">
        <v>58</v>
      </c>
      <c r="B5" s="130" t="s">
        <v>59</v>
      </c>
      <c r="C5" s="167" t="s">
        <v>114</v>
      </c>
      <c r="D5" s="131" t="s">
        <v>115</v>
      </c>
      <c r="E5" s="131" t="s">
        <v>116</v>
      </c>
      <c r="F5" s="167" t="s">
        <v>117</v>
      </c>
      <c r="G5" s="131" t="s">
        <v>118</v>
      </c>
      <c r="H5" s="167" t="s">
        <v>119</v>
      </c>
      <c r="I5" s="167" t="s">
        <v>46</v>
      </c>
      <c r="J5" s="170" t="str">
        <f>'Category Budget'!$C$8</f>
        <v>[Other Entity] Share</v>
      </c>
      <c r="K5" s="184" t="str">
        <f>'Category Budget'!$D$8</f>
        <v>Match Share</v>
      </c>
      <c r="L5" s="10" t="s">
        <v>27</v>
      </c>
      <c r="M5" s="148"/>
      <c r="N5" s="148"/>
      <c r="O5" s="148"/>
      <c r="P5" s="148"/>
      <c r="Q5" s="111"/>
      <c r="R5" s="111"/>
      <c r="S5" s="111"/>
      <c r="T5" s="111"/>
      <c r="U5" s="111"/>
      <c r="V5" s="111"/>
      <c r="W5" s="111"/>
      <c r="X5" s="111"/>
      <c r="Y5" s="111"/>
      <c r="Z5" s="111"/>
      <c r="AA5" s="111"/>
      <c r="AB5" s="111"/>
      <c r="AC5" s="111"/>
      <c r="AD5" s="111"/>
      <c r="AE5" s="111"/>
      <c r="AF5" s="111"/>
      <c r="AG5" s="111"/>
      <c r="AH5" s="111"/>
      <c r="AI5" s="111"/>
      <c r="AJ5" s="111"/>
      <c r="AK5" s="111"/>
      <c r="AL5" s="111"/>
      <c r="AM5" s="111"/>
      <c r="AN5" s="111"/>
      <c r="AO5" s="111"/>
      <c r="AP5" s="111"/>
      <c r="AQ5" s="111"/>
      <c r="AR5" s="111"/>
      <c r="AS5" s="111"/>
      <c r="AT5" s="111"/>
      <c r="AU5" s="111"/>
      <c r="AV5" s="111"/>
      <c r="AW5" s="111"/>
      <c r="AX5" s="111"/>
      <c r="AY5" s="111"/>
      <c r="AZ5" s="111"/>
      <c r="BA5" s="111"/>
      <c r="BB5" s="111"/>
      <c r="BC5" s="111"/>
      <c r="BD5" s="111"/>
      <c r="BE5" s="111"/>
      <c r="BF5" s="111"/>
      <c r="BG5" s="111"/>
      <c r="BH5" s="111"/>
      <c r="BI5" s="111"/>
      <c r="BJ5" s="111"/>
      <c r="BK5" s="111"/>
      <c r="BL5" s="111"/>
      <c r="BM5" s="111"/>
      <c r="BN5" s="111"/>
      <c r="BO5" s="111"/>
      <c r="BP5" s="111"/>
      <c r="BQ5" s="111"/>
      <c r="BR5" s="111"/>
      <c r="BS5" s="111"/>
      <c r="BT5" s="111"/>
      <c r="BU5" s="111"/>
      <c r="BV5" s="111"/>
      <c r="BW5" s="111"/>
      <c r="BX5" s="111"/>
      <c r="BY5" s="111"/>
      <c r="BZ5" s="111"/>
      <c r="CA5" s="111"/>
      <c r="CB5" s="111"/>
      <c r="CC5" s="111"/>
      <c r="CD5" s="111"/>
      <c r="CE5" s="111"/>
      <c r="CF5" s="111"/>
      <c r="CG5" s="111"/>
      <c r="CH5" s="111"/>
      <c r="CI5" s="111"/>
      <c r="CJ5" s="111"/>
      <c r="CK5" s="111"/>
      <c r="CL5" s="111"/>
      <c r="CM5" s="111"/>
      <c r="CN5" s="111"/>
      <c r="CO5" s="111"/>
      <c r="CP5" s="111"/>
      <c r="CQ5" s="111"/>
      <c r="CR5" s="111"/>
      <c r="CS5" s="111"/>
      <c r="CT5" s="111"/>
      <c r="CU5" s="111"/>
      <c r="CV5" s="111"/>
      <c r="CW5" s="111"/>
      <c r="CX5" s="111"/>
      <c r="CY5" s="111"/>
      <c r="CZ5" s="111"/>
      <c r="DA5" s="111"/>
      <c r="DB5" s="111"/>
      <c r="DC5" s="111"/>
      <c r="DD5" s="111"/>
      <c r="DE5" s="111"/>
      <c r="DF5" s="111"/>
      <c r="DG5" s="111"/>
      <c r="DH5" s="111"/>
      <c r="DI5" s="111"/>
      <c r="DJ5" s="111"/>
      <c r="DK5" s="111"/>
      <c r="DL5" s="111"/>
    </row>
    <row r="6" spans="1:116" ht="32.1" customHeight="1">
      <c r="A6" s="84" t="s">
        <v>331</v>
      </c>
      <c r="B6" s="50"/>
      <c r="C6" s="51"/>
      <c r="D6" s="51"/>
      <c r="E6" s="51"/>
      <c r="F6" s="66">
        <v>0</v>
      </c>
      <c r="G6" s="69">
        <v>0</v>
      </c>
      <c r="H6" s="87">
        <f>IF(OR(F6="Redacted",G6="Redacted"),"Redacted",IF(OR(T(F6)&lt;&gt;"",T(G6)&lt;&gt;""),"Varies",ROUND(F6*G6,0)))</f>
        <v>0</v>
      </c>
      <c r="I6" s="56">
        <v>0</v>
      </c>
      <c r="J6" s="56">
        <v>0</v>
      </c>
      <c r="K6" s="56">
        <v>0</v>
      </c>
      <c r="L6" s="57">
        <f t="array" ref="L6">SUM(ROUND(I6:K6,0))</f>
        <v>0</v>
      </c>
      <c r="M6" s="23"/>
      <c r="N6" s="23"/>
      <c r="O6" s="23"/>
      <c r="P6" s="23"/>
    </row>
    <row r="7" spans="1:116" ht="32.1" customHeight="1">
      <c r="A7" s="85" t="s">
        <v>332</v>
      </c>
      <c r="B7" s="52"/>
      <c r="C7" s="53"/>
      <c r="D7" s="53"/>
      <c r="E7" s="53"/>
      <c r="F7" s="47">
        <v>0</v>
      </c>
      <c r="G7" s="62">
        <v>0</v>
      </c>
      <c r="H7" s="35">
        <f t="shared" ref="H7:H70" si="0">IF(OR(F7="Redacted",G7="Redacted"),"Redacted",IF(OR(T(F7)&lt;&gt;"",T(G7)&lt;&gt;""),"Varies",ROUND(F7*G7,0)))</f>
        <v>0</v>
      </c>
      <c r="I7" s="45">
        <v>0</v>
      </c>
      <c r="J7" s="45">
        <v>0</v>
      </c>
      <c r="K7" s="45">
        <v>0</v>
      </c>
      <c r="L7" s="38">
        <f t="array" ref="L7">SUM(ROUND(I7:K7,0))</f>
        <v>0</v>
      </c>
      <c r="M7" s="23"/>
      <c r="N7" s="23"/>
      <c r="O7" s="23"/>
      <c r="P7" s="23"/>
    </row>
    <row r="8" spans="1:116" ht="15.75">
      <c r="A8" s="85" t="s">
        <v>334</v>
      </c>
      <c r="B8" s="52"/>
      <c r="C8" s="53"/>
      <c r="D8" s="53"/>
      <c r="E8" s="53"/>
      <c r="F8" s="47">
        <v>0</v>
      </c>
      <c r="G8" s="62">
        <v>0</v>
      </c>
      <c r="H8" s="35">
        <f t="shared" si="0"/>
        <v>0</v>
      </c>
      <c r="I8" s="45">
        <v>0</v>
      </c>
      <c r="J8" s="45">
        <v>0</v>
      </c>
      <c r="K8" s="45">
        <v>0</v>
      </c>
      <c r="L8" s="38">
        <f t="array" ref="L8">SUM(ROUND(I8:K8,0))</f>
        <v>0</v>
      </c>
      <c r="M8" s="23"/>
      <c r="N8" s="23"/>
      <c r="O8" s="23"/>
      <c r="P8" s="23"/>
    </row>
    <row r="9" spans="1:116" ht="15.75">
      <c r="A9" s="85" t="s">
        <v>335</v>
      </c>
      <c r="B9" s="52"/>
      <c r="C9" s="53"/>
      <c r="D9" s="53"/>
      <c r="E9" s="53"/>
      <c r="F9" s="47">
        <v>0</v>
      </c>
      <c r="G9" s="62">
        <v>0</v>
      </c>
      <c r="H9" s="35">
        <f t="shared" si="0"/>
        <v>0</v>
      </c>
      <c r="I9" s="45">
        <v>0</v>
      </c>
      <c r="J9" s="45">
        <v>0</v>
      </c>
      <c r="K9" s="45">
        <v>0</v>
      </c>
      <c r="L9" s="38">
        <f t="array" ref="L9">SUM(ROUND(I9:K9,0))</f>
        <v>0</v>
      </c>
      <c r="M9" s="23"/>
      <c r="N9" s="23"/>
      <c r="O9" s="23"/>
      <c r="P9" s="23"/>
    </row>
    <row r="10" spans="1:116" ht="32.1" customHeight="1">
      <c r="A10" s="85" t="s">
        <v>336</v>
      </c>
      <c r="B10" s="52"/>
      <c r="C10" s="53"/>
      <c r="D10" s="53"/>
      <c r="E10" s="53"/>
      <c r="F10" s="47">
        <v>0</v>
      </c>
      <c r="G10" s="62">
        <v>0</v>
      </c>
      <c r="H10" s="35">
        <f t="shared" si="0"/>
        <v>0</v>
      </c>
      <c r="I10" s="45">
        <v>0</v>
      </c>
      <c r="J10" s="45">
        <v>0</v>
      </c>
      <c r="K10" s="45">
        <v>0</v>
      </c>
      <c r="L10" s="38">
        <f t="array" ref="L10">SUM(ROUND(I10:K10,0))</f>
        <v>0</v>
      </c>
      <c r="M10" s="23"/>
      <c r="N10" s="23"/>
      <c r="O10" s="23"/>
      <c r="P10" s="23"/>
      <c r="Q10" s="113"/>
      <c r="R10" s="113"/>
      <c r="S10" s="113"/>
      <c r="T10" s="113"/>
      <c r="U10" s="113"/>
      <c r="V10" s="113"/>
      <c r="W10" s="113"/>
      <c r="X10" s="113"/>
      <c r="Y10" s="113"/>
      <c r="Z10" s="113"/>
      <c r="AA10" s="113"/>
      <c r="AB10" s="113"/>
      <c r="AC10" s="113"/>
      <c r="AD10" s="113"/>
      <c r="AE10" s="113"/>
      <c r="AF10" s="113"/>
      <c r="AG10" s="113"/>
      <c r="AH10" s="113"/>
      <c r="AI10" s="113"/>
      <c r="AJ10" s="113"/>
      <c r="AK10" s="113"/>
      <c r="AL10" s="113"/>
      <c r="AM10" s="113"/>
      <c r="AN10" s="113"/>
      <c r="AO10" s="113"/>
      <c r="AP10" s="113"/>
      <c r="AQ10" s="113"/>
      <c r="AR10" s="113"/>
      <c r="AS10" s="113"/>
      <c r="AT10" s="113"/>
      <c r="AU10" s="113"/>
      <c r="AV10" s="113"/>
      <c r="AW10" s="113"/>
      <c r="AX10" s="113"/>
      <c r="AY10" s="113"/>
      <c r="AZ10" s="113"/>
      <c r="BA10" s="113"/>
      <c r="BB10" s="113"/>
      <c r="BC10" s="113"/>
      <c r="BD10" s="113"/>
      <c r="BE10" s="113"/>
      <c r="BF10" s="113"/>
      <c r="BG10" s="113"/>
      <c r="BH10" s="113"/>
      <c r="BI10" s="113"/>
      <c r="BJ10" s="113"/>
      <c r="BK10" s="113"/>
      <c r="BL10" s="113"/>
      <c r="BM10" s="113"/>
      <c r="BN10" s="113"/>
      <c r="BO10" s="113"/>
      <c r="BP10" s="113"/>
      <c r="BQ10" s="113"/>
      <c r="BR10" s="113"/>
      <c r="BS10" s="113"/>
      <c r="BT10" s="113"/>
      <c r="BU10" s="113"/>
      <c r="BV10" s="113"/>
      <c r="BW10" s="113"/>
      <c r="BX10" s="113"/>
      <c r="BY10" s="113"/>
      <c r="BZ10" s="113"/>
      <c r="CA10" s="113"/>
      <c r="CB10" s="113"/>
      <c r="CC10" s="113"/>
      <c r="CD10" s="113"/>
      <c r="CE10" s="113"/>
      <c r="CF10" s="113"/>
      <c r="CG10" s="113"/>
      <c r="CH10" s="113"/>
      <c r="CI10" s="113"/>
      <c r="CJ10" s="113"/>
      <c r="CK10" s="113"/>
      <c r="CL10" s="113"/>
      <c r="CM10" s="113"/>
      <c r="CN10" s="113"/>
      <c r="CO10" s="113"/>
      <c r="CP10" s="113"/>
      <c r="CQ10" s="113"/>
      <c r="CR10" s="113"/>
      <c r="CS10" s="113"/>
      <c r="CT10" s="113"/>
      <c r="CU10" s="113"/>
      <c r="CV10" s="113"/>
      <c r="CW10" s="113"/>
      <c r="CX10" s="113"/>
      <c r="CY10" s="113"/>
      <c r="CZ10" s="113"/>
      <c r="DA10" s="113"/>
      <c r="DB10" s="113"/>
      <c r="DC10" s="113"/>
      <c r="DD10" s="113"/>
      <c r="DE10" s="113"/>
      <c r="DF10" s="113"/>
      <c r="DG10" s="113"/>
      <c r="DH10" s="113"/>
      <c r="DI10" s="113"/>
      <c r="DJ10" s="113"/>
      <c r="DK10" s="113"/>
      <c r="DL10" s="113"/>
    </row>
    <row r="11" spans="1:116" ht="32.1" customHeight="1">
      <c r="A11" s="85" t="s">
        <v>337</v>
      </c>
      <c r="B11" s="52"/>
      <c r="C11" s="53"/>
      <c r="D11" s="53"/>
      <c r="E11" s="53"/>
      <c r="F11" s="47">
        <v>0</v>
      </c>
      <c r="G11" s="62">
        <v>0</v>
      </c>
      <c r="H11" s="35">
        <f t="shared" si="0"/>
        <v>0</v>
      </c>
      <c r="I11" s="45">
        <v>0</v>
      </c>
      <c r="J11" s="45">
        <v>0</v>
      </c>
      <c r="K11" s="45">
        <v>0</v>
      </c>
      <c r="L11" s="38">
        <f t="array" ref="L11">SUM(ROUND(I11:K11,0))</f>
        <v>0</v>
      </c>
      <c r="M11" s="23"/>
      <c r="N11" s="23"/>
      <c r="O11" s="23"/>
      <c r="P11" s="23"/>
      <c r="Q11" s="113"/>
      <c r="R11" s="113"/>
      <c r="S11" s="113"/>
      <c r="T11" s="113"/>
      <c r="U11" s="113"/>
      <c r="V11" s="113"/>
      <c r="W11" s="113"/>
      <c r="X11" s="113"/>
      <c r="Y11" s="113"/>
      <c r="Z11" s="113"/>
      <c r="AA11" s="113"/>
      <c r="AB11" s="113"/>
      <c r="AC11" s="113"/>
      <c r="AD11" s="113"/>
      <c r="AE11" s="113"/>
      <c r="AF11" s="113"/>
      <c r="AG11" s="113"/>
      <c r="AH11" s="113"/>
      <c r="AI11" s="113"/>
      <c r="AJ11" s="113"/>
      <c r="AK11" s="113"/>
      <c r="AL11" s="113"/>
      <c r="AM11" s="113"/>
      <c r="AN11" s="113"/>
      <c r="AO11" s="113"/>
      <c r="AP11" s="113"/>
      <c r="AQ11" s="113"/>
      <c r="AR11" s="113"/>
      <c r="AS11" s="113"/>
      <c r="AT11" s="113"/>
      <c r="AU11" s="113"/>
      <c r="AV11" s="113"/>
      <c r="AW11" s="113"/>
      <c r="AX11" s="113"/>
      <c r="AY11" s="113"/>
      <c r="AZ11" s="113"/>
      <c r="BA11" s="113"/>
      <c r="BB11" s="113"/>
      <c r="BC11" s="113"/>
      <c r="BD11" s="113"/>
      <c r="BE11" s="113"/>
      <c r="BF11" s="113"/>
      <c r="BG11" s="113"/>
      <c r="BH11" s="113"/>
      <c r="BI11" s="113"/>
      <c r="BJ11" s="113"/>
      <c r="BK11" s="113"/>
      <c r="BL11" s="113"/>
      <c r="BM11" s="113"/>
      <c r="BN11" s="113"/>
      <c r="BO11" s="113"/>
      <c r="BP11" s="113"/>
      <c r="BQ11" s="113"/>
      <c r="BR11" s="113"/>
      <c r="BS11" s="113"/>
      <c r="BT11" s="113"/>
      <c r="BU11" s="113"/>
      <c r="BV11" s="113"/>
      <c r="BW11" s="113"/>
      <c r="BX11" s="113"/>
      <c r="BY11" s="113"/>
      <c r="BZ11" s="113"/>
      <c r="CA11" s="113"/>
      <c r="CB11" s="113"/>
      <c r="CC11" s="113"/>
      <c r="CD11" s="113"/>
      <c r="CE11" s="113"/>
      <c r="CF11" s="113"/>
      <c r="CG11" s="113"/>
      <c r="CH11" s="113"/>
      <c r="CI11" s="113"/>
      <c r="CJ11" s="113"/>
      <c r="CK11" s="113"/>
      <c r="CL11" s="113"/>
      <c r="CM11" s="113"/>
      <c r="CN11" s="113"/>
      <c r="CO11" s="113"/>
      <c r="CP11" s="113"/>
      <c r="CQ11" s="113"/>
      <c r="CR11" s="113"/>
      <c r="CS11" s="113"/>
      <c r="CT11" s="113"/>
      <c r="CU11" s="113"/>
      <c r="CV11" s="113"/>
      <c r="CW11" s="113"/>
      <c r="CX11" s="113"/>
      <c r="CY11" s="113"/>
      <c r="CZ11" s="113"/>
      <c r="DA11" s="113"/>
      <c r="DB11" s="113"/>
      <c r="DC11" s="113"/>
      <c r="DD11" s="113"/>
      <c r="DE11" s="113"/>
      <c r="DF11" s="113"/>
      <c r="DG11" s="113"/>
      <c r="DH11" s="113"/>
      <c r="DI11" s="113"/>
      <c r="DJ11" s="113"/>
      <c r="DK11" s="113"/>
      <c r="DL11" s="113"/>
    </row>
    <row r="12" spans="1:116" ht="32.1" customHeight="1">
      <c r="A12" s="85" t="s">
        <v>338</v>
      </c>
      <c r="B12" s="52"/>
      <c r="C12" s="53"/>
      <c r="D12" s="53"/>
      <c r="E12" s="53"/>
      <c r="F12" s="47">
        <v>0</v>
      </c>
      <c r="G12" s="62">
        <v>0</v>
      </c>
      <c r="H12" s="35">
        <f t="shared" si="0"/>
        <v>0</v>
      </c>
      <c r="I12" s="45">
        <v>0</v>
      </c>
      <c r="J12" s="45">
        <v>0</v>
      </c>
      <c r="K12" s="45">
        <v>0</v>
      </c>
      <c r="L12" s="38">
        <f t="array" ref="L12">SUM(ROUND(I12:K12,0))</f>
        <v>0</v>
      </c>
      <c r="M12" s="23"/>
      <c r="N12" s="23"/>
      <c r="O12" s="23"/>
      <c r="P12" s="23"/>
    </row>
    <row r="13" spans="1:116" ht="32.1" customHeight="1">
      <c r="A13" s="85" t="s">
        <v>339</v>
      </c>
      <c r="B13" s="52"/>
      <c r="C13" s="53"/>
      <c r="D13" s="53"/>
      <c r="E13" s="53"/>
      <c r="F13" s="47">
        <v>0</v>
      </c>
      <c r="G13" s="62">
        <v>0</v>
      </c>
      <c r="H13" s="35">
        <f t="shared" si="0"/>
        <v>0</v>
      </c>
      <c r="I13" s="45">
        <v>0</v>
      </c>
      <c r="J13" s="45">
        <v>0</v>
      </c>
      <c r="K13" s="45">
        <v>0</v>
      </c>
      <c r="L13" s="38">
        <f t="array" ref="L13">SUM(ROUND(I13:K13,0))</f>
        <v>0</v>
      </c>
      <c r="M13" s="23"/>
      <c r="N13" s="23"/>
      <c r="O13" s="23"/>
      <c r="P13" s="23"/>
    </row>
    <row r="14" spans="1:116" ht="32.1" customHeight="1">
      <c r="A14" s="85" t="s">
        <v>340</v>
      </c>
      <c r="B14" s="52"/>
      <c r="C14" s="53"/>
      <c r="D14" s="53"/>
      <c r="E14" s="53"/>
      <c r="F14" s="47">
        <v>0</v>
      </c>
      <c r="G14" s="62">
        <v>0</v>
      </c>
      <c r="H14" s="35">
        <f t="shared" si="0"/>
        <v>0</v>
      </c>
      <c r="I14" s="45">
        <v>0</v>
      </c>
      <c r="J14" s="45">
        <v>0</v>
      </c>
      <c r="K14" s="45">
        <v>0</v>
      </c>
      <c r="L14" s="38">
        <f t="array" ref="L14">SUM(ROUND(I14:K14,0))</f>
        <v>0</v>
      </c>
      <c r="M14" s="23"/>
      <c r="N14" s="23"/>
      <c r="O14" s="23"/>
      <c r="P14" s="23"/>
    </row>
    <row r="15" spans="1:116" ht="32.1" customHeight="1" thickBot="1">
      <c r="A15" s="85" t="s">
        <v>341</v>
      </c>
      <c r="B15" s="52"/>
      <c r="C15" s="53"/>
      <c r="D15" s="53"/>
      <c r="E15" s="53"/>
      <c r="F15" s="47">
        <v>0</v>
      </c>
      <c r="G15" s="62">
        <v>0</v>
      </c>
      <c r="H15" s="35">
        <f t="shared" si="0"/>
        <v>0</v>
      </c>
      <c r="I15" s="45">
        <v>0</v>
      </c>
      <c r="J15" s="45">
        <v>0</v>
      </c>
      <c r="K15" s="45">
        <v>0</v>
      </c>
      <c r="L15" s="38">
        <f t="array" ref="L15">SUM(ROUND(I15:K15,0))</f>
        <v>0</v>
      </c>
      <c r="M15" s="23"/>
      <c r="N15" s="23"/>
      <c r="O15" s="23"/>
      <c r="P15" s="23"/>
    </row>
    <row r="16" spans="1:116" ht="32.1" hidden="1" customHeight="1">
      <c r="A16" s="85" t="s">
        <v>342</v>
      </c>
      <c r="B16" s="52"/>
      <c r="C16" s="53"/>
      <c r="D16" s="53"/>
      <c r="E16" s="53"/>
      <c r="F16" s="47">
        <v>0</v>
      </c>
      <c r="G16" s="62">
        <v>0</v>
      </c>
      <c r="H16" s="35">
        <f t="shared" si="0"/>
        <v>0</v>
      </c>
      <c r="I16" s="45">
        <v>0</v>
      </c>
      <c r="J16" s="45">
        <v>0</v>
      </c>
      <c r="K16" s="45">
        <v>0</v>
      </c>
      <c r="L16" s="38">
        <f t="array" ref="L16">SUM(ROUND(I16:K16,0))</f>
        <v>0</v>
      </c>
      <c r="M16" s="23"/>
      <c r="N16" s="23"/>
      <c r="O16" s="23"/>
      <c r="P16" s="23"/>
    </row>
    <row r="17" spans="1:12" ht="32.1" hidden="1" customHeight="1">
      <c r="A17" s="85" t="s">
        <v>343</v>
      </c>
      <c r="B17" s="52"/>
      <c r="C17" s="53"/>
      <c r="D17" s="53"/>
      <c r="E17" s="53"/>
      <c r="F17" s="47">
        <v>0</v>
      </c>
      <c r="G17" s="62">
        <v>0</v>
      </c>
      <c r="H17" s="35">
        <f t="shared" si="0"/>
        <v>0</v>
      </c>
      <c r="I17" s="45">
        <v>0</v>
      </c>
      <c r="J17" s="45">
        <v>0</v>
      </c>
      <c r="K17" s="45">
        <v>0</v>
      </c>
      <c r="L17" s="38">
        <f t="array" ref="L17">SUM(ROUND(I17:K17,0))</f>
        <v>0</v>
      </c>
    </row>
    <row r="18" spans="1:12" ht="32.1" hidden="1" customHeight="1">
      <c r="A18" s="85" t="s">
        <v>344</v>
      </c>
      <c r="B18" s="52"/>
      <c r="C18" s="53"/>
      <c r="D18" s="53"/>
      <c r="E18" s="53"/>
      <c r="F18" s="47">
        <v>0</v>
      </c>
      <c r="G18" s="62">
        <v>0</v>
      </c>
      <c r="H18" s="35">
        <f t="shared" si="0"/>
        <v>0</v>
      </c>
      <c r="I18" s="45">
        <v>0</v>
      </c>
      <c r="J18" s="45">
        <v>0</v>
      </c>
      <c r="K18" s="45">
        <v>0</v>
      </c>
      <c r="L18" s="38">
        <f t="array" ref="L18">SUM(ROUND(I18:K18,0))</f>
        <v>0</v>
      </c>
    </row>
    <row r="19" spans="1:12" ht="32.1" hidden="1" customHeight="1">
      <c r="A19" s="85" t="s">
        <v>345</v>
      </c>
      <c r="B19" s="52"/>
      <c r="C19" s="53"/>
      <c r="D19" s="53"/>
      <c r="E19" s="53"/>
      <c r="F19" s="47">
        <v>0</v>
      </c>
      <c r="G19" s="62">
        <v>0</v>
      </c>
      <c r="H19" s="35">
        <f t="shared" si="0"/>
        <v>0</v>
      </c>
      <c r="I19" s="45">
        <v>0</v>
      </c>
      <c r="J19" s="45">
        <v>0</v>
      </c>
      <c r="K19" s="45">
        <v>0</v>
      </c>
      <c r="L19" s="38">
        <f t="array" ref="L19">SUM(ROUND(I19:K19,0))</f>
        <v>0</v>
      </c>
    </row>
    <row r="20" spans="1:12" ht="32.1" hidden="1" customHeight="1">
      <c r="A20" s="85" t="s">
        <v>346</v>
      </c>
      <c r="B20" s="52"/>
      <c r="C20" s="53"/>
      <c r="D20" s="53"/>
      <c r="E20" s="53"/>
      <c r="F20" s="47">
        <v>0</v>
      </c>
      <c r="G20" s="62">
        <v>0</v>
      </c>
      <c r="H20" s="35">
        <f t="shared" si="0"/>
        <v>0</v>
      </c>
      <c r="I20" s="45">
        <v>0</v>
      </c>
      <c r="J20" s="45">
        <v>0</v>
      </c>
      <c r="K20" s="45">
        <v>0</v>
      </c>
      <c r="L20" s="38">
        <f t="array" ref="L20">SUM(ROUND(I20:K20,0))</f>
        <v>0</v>
      </c>
    </row>
    <row r="21" spans="1:12" ht="32.1" hidden="1" customHeight="1">
      <c r="A21" s="85" t="s">
        <v>347</v>
      </c>
      <c r="B21" s="52"/>
      <c r="C21" s="53"/>
      <c r="D21" s="53"/>
      <c r="E21" s="53"/>
      <c r="F21" s="47">
        <v>0</v>
      </c>
      <c r="G21" s="62">
        <v>0</v>
      </c>
      <c r="H21" s="35">
        <f t="shared" si="0"/>
        <v>0</v>
      </c>
      <c r="I21" s="45">
        <v>0</v>
      </c>
      <c r="J21" s="45">
        <v>0</v>
      </c>
      <c r="K21" s="45">
        <v>0</v>
      </c>
      <c r="L21" s="38">
        <f t="array" ref="L21">SUM(ROUND(I21:K21,0))</f>
        <v>0</v>
      </c>
    </row>
    <row r="22" spans="1:12" ht="32.1" hidden="1" customHeight="1">
      <c r="A22" s="85" t="s">
        <v>348</v>
      </c>
      <c r="B22" s="52"/>
      <c r="C22" s="53"/>
      <c r="D22" s="53"/>
      <c r="E22" s="53"/>
      <c r="F22" s="47">
        <v>0</v>
      </c>
      <c r="G22" s="62">
        <v>0</v>
      </c>
      <c r="H22" s="35">
        <f t="shared" si="0"/>
        <v>0</v>
      </c>
      <c r="I22" s="45">
        <v>0</v>
      </c>
      <c r="J22" s="45">
        <v>0</v>
      </c>
      <c r="K22" s="45">
        <v>0</v>
      </c>
      <c r="L22" s="38">
        <f t="array" ref="L22">SUM(ROUND(I22:K22,0))</f>
        <v>0</v>
      </c>
    </row>
    <row r="23" spans="1:12" ht="32.1" hidden="1" customHeight="1">
      <c r="A23" s="85" t="s">
        <v>349</v>
      </c>
      <c r="B23" s="52"/>
      <c r="C23" s="53"/>
      <c r="D23" s="53"/>
      <c r="E23" s="53"/>
      <c r="F23" s="47">
        <v>0</v>
      </c>
      <c r="G23" s="62">
        <v>0</v>
      </c>
      <c r="H23" s="35">
        <f t="shared" si="0"/>
        <v>0</v>
      </c>
      <c r="I23" s="45">
        <v>0</v>
      </c>
      <c r="J23" s="45">
        <v>0</v>
      </c>
      <c r="K23" s="45">
        <v>0</v>
      </c>
      <c r="L23" s="38">
        <f t="array" ref="L23">SUM(ROUND(I23:K23,0))</f>
        <v>0</v>
      </c>
    </row>
    <row r="24" spans="1:12" ht="32.1" hidden="1" customHeight="1">
      <c r="A24" s="85" t="s">
        <v>350</v>
      </c>
      <c r="B24" s="52"/>
      <c r="C24" s="53"/>
      <c r="D24" s="53"/>
      <c r="E24" s="53"/>
      <c r="F24" s="47">
        <v>0</v>
      </c>
      <c r="G24" s="62">
        <v>0</v>
      </c>
      <c r="H24" s="35">
        <f t="shared" si="0"/>
        <v>0</v>
      </c>
      <c r="I24" s="45">
        <v>0</v>
      </c>
      <c r="J24" s="45">
        <v>0</v>
      </c>
      <c r="K24" s="45">
        <v>0</v>
      </c>
      <c r="L24" s="38">
        <f t="array" ref="L24">SUM(ROUND(I24:K24,0))</f>
        <v>0</v>
      </c>
    </row>
    <row r="25" spans="1:12" ht="32.1" hidden="1" customHeight="1">
      <c r="A25" s="85" t="s">
        <v>351</v>
      </c>
      <c r="B25" s="52"/>
      <c r="C25" s="53"/>
      <c r="D25" s="53"/>
      <c r="E25" s="53"/>
      <c r="F25" s="47">
        <v>0</v>
      </c>
      <c r="G25" s="62">
        <v>0</v>
      </c>
      <c r="H25" s="35">
        <f t="shared" si="0"/>
        <v>0</v>
      </c>
      <c r="I25" s="45">
        <v>0</v>
      </c>
      <c r="J25" s="45">
        <v>0</v>
      </c>
      <c r="K25" s="45">
        <v>0</v>
      </c>
      <c r="L25" s="38">
        <f t="array" ref="L25">SUM(ROUND(I25:K25,0))</f>
        <v>0</v>
      </c>
    </row>
    <row r="26" spans="1:12" ht="32.1" hidden="1" customHeight="1">
      <c r="A26" s="85" t="s">
        <v>352</v>
      </c>
      <c r="B26" s="52"/>
      <c r="C26" s="53"/>
      <c r="D26" s="53"/>
      <c r="E26" s="53"/>
      <c r="F26" s="47">
        <v>0</v>
      </c>
      <c r="G26" s="62">
        <v>0</v>
      </c>
      <c r="H26" s="35">
        <f t="shared" si="0"/>
        <v>0</v>
      </c>
      <c r="I26" s="45">
        <v>0</v>
      </c>
      <c r="J26" s="45">
        <v>0</v>
      </c>
      <c r="K26" s="45">
        <v>0</v>
      </c>
      <c r="L26" s="38">
        <f t="array" ref="L26">SUM(ROUND(I26:K26,0))</f>
        <v>0</v>
      </c>
    </row>
    <row r="27" spans="1:12" ht="32.1" hidden="1" customHeight="1">
      <c r="A27" s="85" t="s">
        <v>353</v>
      </c>
      <c r="B27" s="52"/>
      <c r="C27" s="53"/>
      <c r="D27" s="53"/>
      <c r="E27" s="53"/>
      <c r="F27" s="47">
        <v>0</v>
      </c>
      <c r="G27" s="62">
        <v>0</v>
      </c>
      <c r="H27" s="35">
        <f t="shared" si="0"/>
        <v>0</v>
      </c>
      <c r="I27" s="45">
        <v>0</v>
      </c>
      <c r="J27" s="45">
        <v>0</v>
      </c>
      <c r="K27" s="45">
        <v>0</v>
      </c>
      <c r="L27" s="38">
        <f t="array" ref="L27">SUM(ROUND(I27:K27,0))</f>
        <v>0</v>
      </c>
    </row>
    <row r="28" spans="1:12" ht="32.1" hidden="1" customHeight="1">
      <c r="A28" s="85" t="s">
        <v>354</v>
      </c>
      <c r="B28" s="52"/>
      <c r="C28" s="53"/>
      <c r="D28" s="53"/>
      <c r="E28" s="53"/>
      <c r="F28" s="47">
        <v>0</v>
      </c>
      <c r="G28" s="62">
        <v>0</v>
      </c>
      <c r="H28" s="35">
        <f t="shared" si="0"/>
        <v>0</v>
      </c>
      <c r="I28" s="45">
        <v>0</v>
      </c>
      <c r="J28" s="45">
        <v>0</v>
      </c>
      <c r="K28" s="45">
        <v>0</v>
      </c>
      <c r="L28" s="38">
        <f t="array" ref="L28">SUM(ROUND(I28:K28,0))</f>
        <v>0</v>
      </c>
    </row>
    <row r="29" spans="1:12" ht="32.1" hidden="1" customHeight="1">
      <c r="A29" s="85" t="s">
        <v>355</v>
      </c>
      <c r="B29" s="52"/>
      <c r="C29" s="53"/>
      <c r="D29" s="53"/>
      <c r="E29" s="53"/>
      <c r="F29" s="47">
        <v>0</v>
      </c>
      <c r="G29" s="62">
        <v>0</v>
      </c>
      <c r="H29" s="35">
        <f t="shared" si="0"/>
        <v>0</v>
      </c>
      <c r="I29" s="45">
        <v>0</v>
      </c>
      <c r="J29" s="45">
        <v>0</v>
      </c>
      <c r="K29" s="45">
        <v>0</v>
      </c>
      <c r="L29" s="38">
        <f t="array" ref="L29">SUM(ROUND(I29:K29,0))</f>
        <v>0</v>
      </c>
    </row>
    <row r="30" spans="1:12" ht="32.1" hidden="1" customHeight="1">
      <c r="A30" s="85" t="s">
        <v>356</v>
      </c>
      <c r="B30" s="52"/>
      <c r="C30" s="53"/>
      <c r="D30" s="53"/>
      <c r="E30" s="53"/>
      <c r="F30" s="47">
        <v>0</v>
      </c>
      <c r="G30" s="62">
        <v>0</v>
      </c>
      <c r="H30" s="35">
        <f t="shared" si="0"/>
        <v>0</v>
      </c>
      <c r="I30" s="45">
        <v>0</v>
      </c>
      <c r="J30" s="45">
        <v>0</v>
      </c>
      <c r="K30" s="45">
        <v>0</v>
      </c>
      <c r="L30" s="38">
        <f t="array" ref="L30">SUM(ROUND(I30:K30,0))</f>
        <v>0</v>
      </c>
    </row>
    <row r="31" spans="1:12" ht="32.1" hidden="1" customHeight="1">
      <c r="A31" s="85" t="s">
        <v>357</v>
      </c>
      <c r="B31" s="52"/>
      <c r="C31" s="53"/>
      <c r="D31" s="53"/>
      <c r="E31" s="53"/>
      <c r="F31" s="47">
        <v>0</v>
      </c>
      <c r="G31" s="62">
        <v>0</v>
      </c>
      <c r="H31" s="35">
        <f t="shared" si="0"/>
        <v>0</v>
      </c>
      <c r="I31" s="45">
        <v>0</v>
      </c>
      <c r="J31" s="45">
        <v>0</v>
      </c>
      <c r="K31" s="45">
        <v>0</v>
      </c>
      <c r="L31" s="38">
        <f t="array" ref="L31">SUM(ROUND(I31:K31,0))</f>
        <v>0</v>
      </c>
    </row>
    <row r="32" spans="1:12" ht="32.1" hidden="1" customHeight="1">
      <c r="A32" s="85" t="s">
        <v>358</v>
      </c>
      <c r="B32" s="52"/>
      <c r="C32" s="53"/>
      <c r="D32" s="53"/>
      <c r="E32" s="53"/>
      <c r="F32" s="47">
        <v>0</v>
      </c>
      <c r="G32" s="62">
        <v>0</v>
      </c>
      <c r="H32" s="35">
        <f t="shared" si="0"/>
        <v>0</v>
      </c>
      <c r="I32" s="45">
        <v>0</v>
      </c>
      <c r="J32" s="45">
        <v>0</v>
      </c>
      <c r="K32" s="45">
        <v>0</v>
      </c>
      <c r="L32" s="38">
        <f t="array" ref="L32">SUM(ROUND(I32:K32,0))</f>
        <v>0</v>
      </c>
    </row>
    <row r="33" spans="1:12" ht="32.1" hidden="1" customHeight="1">
      <c r="A33" s="85" t="s">
        <v>359</v>
      </c>
      <c r="B33" s="52"/>
      <c r="C33" s="53"/>
      <c r="D33" s="53"/>
      <c r="E33" s="53"/>
      <c r="F33" s="47">
        <v>0</v>
      </c>
      <c r="G33" s="62">
        <v>0</v>
      </c>
      <c r="H33" s="35">
        <f t="shared" si="0"/>
        <v>0</v>
      </c>
      <c r="I33" s="45">
        <v>0</v>
      </c>
      <c r="J33" s="45">
        <v>0</v>
      </c>
      <c r="K33" s="45">
        <v>0</v>
      </c>
      <c r="L33" s="38">
        <f t="array" ref="L33">SUM(ROUND(I33:K33,0))</f>
        <v>0</v>
      </c>
    </row>
    <row r="34" spans="1:12" ht="32.1" hidden="1" customHeight="1">
      <c r="A34" s="85" t="s">
        <v>360</v>
      </c>
      <c r="B34" s="52"/>
      <c r="C34" s="53"/>
      <c r="D34" s="53"/>
      <c r="E34" s="53"/>
      <c r="F34" s="47">
        <v>0</v>
      </c>
      <c r="G34" s="62">
        <v>0</v>
      </c>
      <c r="H34" s="35">
        <f t="shared" si="0"/>
        <v>0</v>
      </c>
      <c r="I34" s="45">
        <v>0</v>
      </c>
      <c r="J34" s="45">
        <v>0</v>
      </c>
      <c r="K34" s="45">
        <v>0</v>
      </c>
      <c r="L34" s="38">
        <f t="array" ref="L34">SUM(ROUND(I34:K34,0))</f>
        <v>0</v>
      </c>
    </row>
    <row r="35" spans="1:12" ht="32.1" hidden="1" customHeight="1">
      <c r="A35" s="85" t="s">
        <v>361</v>
      </c>
      <c r="B35" s="52"/>
      <c r="C35" s="53"/>
      <c r="D35" s="53"/>
      <c r="E35" s="53"/>
      <c r="F35" s="47">
        <v>0</v>
      </c>
      <c r="G35" s="62">
        <v>0</v>
      </c>
      <c r="H35" s="35">
        <f t="shared" si="0"/>
        <v>0</v>
      </c>
      <c r="I35" s="45">
        <v>0</v>
      </c>
      <c r="J35" s="45">
        <v>0</v>
      </c>
      <c r="K35" s="45">
        <v>0</v>
      </c>
      <c r="L35" s="38">
        <f t="array" ref="L35">SUM(ROUND(I35:K35,0))</f>
        <v>0</v>
      </c>
    </row>
    <row r="36" spans="1:12" ht="32.1" hidden="1" customHeight="1">
      <c r="A36" s="85" t="s">
        <v>362</v>
      </c>
      <c r="B36" s="52"/>
      <c r="C36" s="53"/>
      <c r="D36" s="53"/>
      <c r="E36" s="53"/>
      <c r="F36" s="47">
        <v>0</v>
      </c>
      <c r="G36" s="62">
        <v>0</v>
      </c>
      <c r="H36" s="35">
        <f t="shared" si="0"/>
        <v>0</v>
      </c>
      <c r="I36" s="45">
        <v>0</v>
      </c>
      <c r="J36" s="45">
        <v>0</v>
      </c>
      <c r="K36" s="45">
        <v>0</v>
      </c>
      <c r="L36" s="38">
        <f t="array" ref="L36">SUM(ROUND(I36:K36,0))</f>
        <v>0</v>
      </c>
    </row>
    <row r="37" spans="1:12" ht="32.1" hidden="1" customHeight="1">
      <c r="A37" s="85" t="s">
        <v>363</v>
      </c>
      <c r="B37" s="52"/>
      <c r="C37" s="53"/>
      <c r="D37" s="53"/>
      <c r="E37" s="53"/>
      <c r="F37" s="47">
        <v>0</v>
      </c>
      <c r="G37" s="62">
        <v>0</v>
      </c>
      <c r="H37" s="35">
        <f t="shared" si="0"/>
        <v>0</v>
      </c>
      <c r="I37" s="45">
        <v>0</v>
      </c>
      <c r="J37" s="45">
        <v>0</v>
      </c>
      <c r="K37" s="45">
        <v>0</v>
      </c>
      <c r="L37" s="38">
        <f t="array" ref="L37">SUM(ROUND(I37:K37,0))</f>
        <v>0</v>
      </c>
    </row>
    <row r="38" spans="1:12" ht="32.1" hidden="1" customHeight="1">
      <c r="A38" s="85" t="s">
        <v>364</v>
      </c>
      <c r="B38" s="52"/>
      <c r="C38" s="53"/>
      <c r="D38" s="53"/>
      <c r="E38" s="53"/>
      <c r="F38" s="47">
        <v>0</v>
      </c>
      <c r="G38" s="62">
        <v>0</v>
      </c>
      <c r="H38" s="35">
        <f t="shared" si="0"/>
        <v>0</v>
      </c>
      <c r="I38" s="45">
        <v>0</v>
      </c>
      <c r="J38" s="45">
        <v>0</v>
      </c>
      <c r="K38" s="45">
        <v>0</v>
      </c>
      <c r="L38" s="38">
        <f t="array" ref="L38">SUM(ROUND(I38:K38,0))</f>
        <v>0</v>
      </c>
    </row>
    <row r="39" spans="1:12" ht="32.1" hidden="1" customHeight="1">
      <c r="A39" s="85" t="s">
        <v>365</v>
      </c>
      <c r="B39" s="52"/>
      <c r="C39" s="53"/>
      <c r="D39" s="53"/>
      <c r="E39" s="53"/>
      <c r="F39" s="47">
        <v>0</v>
      </c>
      <c r="G39" s="62">
        <v>0</v>
      </c>
      <c r="H39" s="35">
        <f t="shared" si="0"/>
        <v>0</v>
      </c>
      <c r="I39" s="45">
        <v>0</v>
      </c>
      <c r="J39" s="45">
        <v>0</v>
      </c>
      <c r="K39" s="45">
        <v>0</v>
      </c>
      <c r="L39" s="38">
        <f t="array" ref="L39">SUM(ROUND(I39:K39,0))</f>
        <v>0</v>
      </c>
    </row>
    <row r="40" spans="1:12" ht="32.1" hidden="1" customHeight="1">
      <c r="A40" s="85" t="s">
        <v>366</v>
      </c>
      <c r="B40" s="52"/>
      <c r="C40" s="53"/>
      <c r="D40" s="53"/>
      <c r="E40" s="53"/>
      <c r="F40" s="47">
        <v>0</v>
      </c>
      <c r="G40" s="62">
        <v>0</v>
      </c>
      <c r="H40" s="35">
        <f t="shared" si="0"/>
        <v>0</v>
      </c>
      <c r="I40" s="45">
        <v>0</v>
      </c>
      <c r="J40" s="45">
        <v>0</v>
      </c>
      <c r="K40" s="45">
        <v>0</v>
      </c>
      <c r="L40" s="38">
        <f t="array" ref="L40">SUM(ROUND(I40:K40,0))</f>
        <v>0</v>
      </c>
    </row>
    <row r="41" spans="1:12" ht="32.1" hidden="1" customHeight="1">
      <c r="A41" s="85" t="s">
        <v>367</v>
      </c>
      <c r="B41" s="52"/>
      <c r="C41" s="53"/>
      <c r="D41" s="53"/>
      <c r="E41" s="53"/>
      <c r="F41" s="47">
        <v>0</v>
      </c>
      <c r="G41" s="62">
        <v>0</v>
      </c>
      <c r="H41" s="35">
        <f t="shared" si="0"/>
        <v>0</v>
      </c>
      <c r="I41" s="45">
        <v>0</v>
      </c>
      <c r="J41" s="45">
        <v>0</v>
      </c>
      <c r="K41" s="45">
        <v>0</v>
      </c>
      <c r="L41" s="38">
        <f t="array" ref="L41">SUM(ROUND(I41:K41,0))</f>
        <v>0</v>
      </c>
    </row>
    <row r="42" spans="1:12" ht="32.1" hidden="1" customHeight="1">
      <c r="A42" s="85" t="s">
        <v>368</v>
      </c>
      <c r="B42" s="52"/>
      <c r="C42" s="53"/>
      <c r="D42" s="53"/>
      <c r="E42" s="53"/>
      <c r="F42" s="47">
        <v>0</v>
      </c>
      <c r="G42" s="62">
        <v>0</v>
      </c>
      <c r="H42" s="35">
        <f t="shared" si="0"/>
        <v>0</v>
      </c>
      <c r="I42" s="45">
        <v>0</v>
      </c>
      <c r="J42" s="45">
        <v>0</v>
      </c>
      <c r="K42" s="45">
        <v>0</v>
      </c>
      <c r="L42" s="38">
        <f t="array" ref="L42">SUM(ROUND(I42:K42,0))</f>
        <v>0</v>
      </c>
    </row>
    <row r="43" spans="1:12" ht="32.1" hidden="1" customHeight="1">
      <c r="A43" s="85" t="s">
        <v>369</v>
      </c>
      <c r="B43" s="52"/>
      <c r="C43" s="53"/>
      <c r="D43" s="53"/>
      <c r="E43" s="53"/>
      <c r="F43" s="47">
        <v>0</v>
      </c>
      <c r="G43" s="62">
        <v>0</v>
      </c>
      <c r="H43" s="35">
        <f t="shared" si="0"/>
        <v>0</v>
      </c>
      <c r="I43" s="45">
        <v>0</v>
      </c>
      <c r="J43" s="45">
        <v>0</v>
      </c>
      <c r="K43" s="45">
        <v>0</v>
      </c>
      <c r="L43" s="38">
        <f t="array" ref="L43">SUM(ROUND(I43:K43,0))</f>
        <v>0</v>
      </c>
    </row>
    <row r="44" spans="1:12" ht="32.1" hidden="1" customHeight="1">
      <c r="A44" s="85" t="s">
        <v>370</v>
      </c>
      <c r="B44" s="52"/>
      <c r="C44" s="53"/>
      <c r="D44" s="53"/>
      <c r="E44" s="53"/>
      <c r="F44" s="47">
        <v>0</v>
      </c>
      <c r="G44" s="62">
        <v>0</v>
      </c>
      <c r="H44" s="35">
        <f t="shared" si="0"/>
        <v>0</v>
      </c>
      <c r="I44" s="45">
        <v>0</v>
      </c>
      <c r="J44" s="45">
        <v>0</v>
      </c>
      <c r="K44" s="45">
        <v>0</v>
      </c>
      <c r="L44" s="38">
        <f t="array" ref="L44">SUM(ROUND(I44:K44,0))</f>
        <v>0</v>
      </c>
    </row>
    <row r="45" spans="1:12" ht="32.1" hidden="1" customHeight="1">
      <c r="A45" s="85" t="s">
        <v>371</v>
      </c>
      <c r="B45" s="52"/>
      <c r="C45" s="53"/>
      <c r="D45" s="53"/>
      <c r="E45" s="53"/>
      <c r="F45" s="47">
        <v>0</v>
      </c>
      <c r="G45" s="62">
        <v>0</v>
      </c>
      <c r="H45" s="35">
        <f t="shared" si="0"/>
        <v>0</v>
      </c>
      <c r="I45" s="45">
        <v>0</v>
      </c>
      <c r="J45" s="45">
        <v>0</v>
      </c>
      <c r="K45" s="45">
        <v>0</v>
      </c>
      <c r="L45" s="38">
        <f t="array" ref="L45">SUM(ROUND(I45:K45,0))</f>
        <v>0</v>
      </c>
    </row>
    <row r="46" spans="1:12" ht="32.1" hidden="1" customHeight="1">
      <c r="A46" s="85" t="s">
        <v>372</v>
      </c>
      <c r="B46" s="52"/>
      <c r="C46" s="53"/>
      <c r="D46" s="53"/>
      <c r="E46" s="53"/>
      <c r="F46" s="47">
        <v>0</v>
      </c>
      <c r="G46" s="62">
        <v>0</v>
      </c>
      <c r="H46" s="35">
        <f t="shared" si="0"/>
        <v>0</v>
      </c>
      <c r="I46" s="45">
        <v>0</v>
      </c>
      <c r="J46" s="45">
        <v>0</v>
      </c>
      <c r="K46" s="45">
        <v>0</v>
      </c>
      <c r="L46" s="38">
        <f t="array" ref="L46">SUM(ROUND(I46:K46,0))</f>
        <v>0</v>
      </c>
    </row>
    <row r="47" spans="1:12" ht="32.1" hidden="1" customHeight="1">
      <c r="A47" s="85" t="s">
        <v>373</v>
      </c>
      <c r="B47" s="52"/>
      <c r="C47" s="53"/>
      <c r="D47" s="53"/>
      <c r="E47" s="53"/>
      <c r="F47" s="47">
        <v>0</v>
      </c>
      <c r="G47" s="62">
        <v>0</v>
      </c>
      <c r="H47" s="35">
        <f t="shared" si="0"/>
        <v>0</v>
      </c>
      <c r="I47" s="45">
        <v>0</v>
      </c>
      <c r="J47" s="45">
        <v>0</v>
      </c>
      <c r="K47" s="45">
        <v>0</v>
      </c>
      <c r="L47" s="38">
        <f t="array" ref="L47">SUM(ROUND(I47:K47,0))</f>
        <v>0</v>
      </c>
    </row>
    <row r="48" spans="1:12" ht="32.1" hidden="1" customHeight="1">
      <c r="A48" s="85" t="s">
        <v>374</v>
      </c>
      <c r="B48" s="52"/>
      <c r="C48" s="53"/>
      <c r="D48" s="53"/>
      <c r="E48" s="53"/>
      <c r="F48" s="47">
        <v>0</v>
      </c>
      <c r="G48" s="62">
        <v>0</v>
      </c>
      <c r="H48" s="35">
        <f t="shared" si="0"/>
        <v>0</v>
      </c>
      <c r="I48" s="45">
        <v>0</v>
      </c>
      <c r="J48" s="45">
        <v>0</v>
      </c>
      <c r="K48" s="45">
        <v>0</v>
      </c>
      <c r="L48" s="38">
        <f t="array" ref="L48">SUM(ROUND(I48:K48,0))</f>
        <v>0</v>
      </c>
    </row>
    <row r="49" spans="1:12" ht="32.1" hidden="1" customHeight="1">
      <c r="A49" s="85" t="s">
        <v>375</v>
      </c>
      <c r="B49" s="52"/>
      <c r="C49" s="53"/>
      <c r="D49" s="53"/>
      <c r="E49" s="53"/>
      <c r="F49" s="47">
        <v>0</v>
      </c>
      <c r="G49" s="62">
        <v>0</v>
      </c>
      <c r="H49" s="35">
        <f t="shared" si="0"/>
        <v>0</v>
      </c>
      <c r="I49" s="45">
        <v>0</v>
      </c>
      <c r="J49" s="45">
        <v>0</v>
      </c>
      <c r="K49" s="45">
        <v>0</v>
      </c>
      <c r="L49" s="38">
        <f t="array" ref="L49">SUM(ROUND(I49:K49,0))</f>
        <v>0</v>
      </c>
    </row>
    <row r="50" spans="1:12" ht="32.1" hidden="1" customHeight="1">
      <c r="A50" s="85" t="s">
        <v>376</v>
      </c>
      <c r="B50" s="52"/>
      <c r="C50" s="53"/>
      <c r="D50" s="53"/>
      <c r="E50" s="53"/>
      <c r="F50" s="47">
        <v>0</v>
      </c>
      <c r="G50" s="62">
        <v>0</v>
      </c>
      <c r="H50" s="35">
        <f t="shared" si="0"/>
        <v>0</v>
      </c>
      <c r="I50" s="45">
        <v>0</v>
      </c>
      <c r="J50" s="45">
        <v>0</v>
      </c>
      <c r="K50" s="45">
        <v>0</v>
      </c>
      <c r="L50" s="38">
        <f t="array" ref="L50">SUM(ROUND(I50:K50,0))</f>
        <v>0</v>
      </c>
    </row>
    <row r="51" spans="1:12" ht="32.1" hidden="1" customHeight="1">
      <c r="A51" s="85" t="s">
        <v>377</v>
      </c>
      <c r="B51" s="52"/>
      <c r="C51" s="53"/>
      <c r="D51" s="53"/>
      <c r="E51" s="53"/>
      <c r="F51" s="47">
        <v>0</v>
      </c>
      <c r="G51" s="62">
        <v>0</v>
      </c>
      <c r="H51" s="35">
        <f t="shared" si="0"/>
        <v>0</v>
      </c>
      <c r="I51" s="45">
        <v>0</v>
      </c>
      <c r="J51" s="45">
        <v>0</v>
      </c>
      <c r="K51" s="45">
        <v>0</v>
      </c>
      <c r="L51" s="38">
        <f t="array" ref="L51">SUM(ROUND(I51:K51,0))</f>
        <v>0</v>
      </c>
    </row>
    <row r="52" spans="1:12" ht="32.1" hidden="1" customHeight="1">
      <c r="A52" s="85" t="s">
        <v>378</v>
      </c>
      <c r="B52" s="52"/>
      <c r="C52" s="53"/>
      <c r="D52" s="53"/>
      <c r="E52" s="53"/>
      <c r="F52" s="47">
        <v>0</v>
      </c>
      <c r="G52" s="62">
        <v>0</v>
      </c>
      <c r="H52" s="35">
        <f t="shared" si="0"/>
        <v>0</v>
      </c>
      <c r="I52" s="45">
        <v>0</v>
      </c>
      <c r="J52" s="45">
        <v>0</v>
      </c>
      <c r="K52" s="45">
        <v>0</v>
      </c>
      <c r="L52" s="38">
        <f t="array" ref="L52">SUM(ROUND(I52:K52,0))</f>
        <v>0</v>
      </c>
    </row>
    <row r="53" spans="1:12" ht="32.1" hidden="1" customHeight="1">
      <c r="A53" s="85" t="s">
        <v>379</v>
      </c>
      <c r="B53" s="52"/>
      <c r="C53" s="53"/>
      <c r="D53" s="53"/>
      <c r="E53" s="53"/>
      <c r="F53" s="47">
        <v>0</v>
      </c>
      <c r="G53" s="62">
        <v>0</v>
      </c>
      <c r="H53" s="35">
        <f t="shared" si="0"/>
        <v>0</v>
      </c>
      <c r="I53" s="45">
        <v>0</v>
      </c>
      <c r="J53" s="45">
        <v>0</v>
      </c>
      <c r="K53" s="45">
        <v>0</v>
      </c>
      <c r="L53" s="38">
        <f t="array" ref="L53">SUM(ROUND(I53:K53,0))</f>
        <v>0</v>
      </c>
    </row>
    <row r="54" spans="1:12" ht="32.1" hidden="1" customHeight="1">
      <c r="A54" s="85" t="s">
        <v>380</v>
      </c>
      <c r="B54" s="52"/>
      <c r="C54" s="53"/>
      <c r="D54" s="53"/>
      <c r="E54" s="53"/>
      <c r="F54" s="47">
        <v>0</v>
      </c>
      <c r="G54" s="62">
        <v>0</v>
      </c>
      <c r="H54" s="35">
        <f t="shared" si="0"/>
        <v>0</v>
      </c>
      <c r="I54" s="45">
        <v>0</v>
      </c>
      <c r="J54" s="45">
        <v>0</v>
      </c>
      <c r="K54" s="45">
        <v>0</v>
      </c>
      <c r="L54" s="38">
        <f t="array" ref="L54">SUM(ROUND(I54:K54,0))</f>
        <v>0</v>
      </c>
    </row>
    <row r="55" spans="1:12" ht="32.1" hidden="1" customHeight="1">
      <c r="A55" s="85" t="s">
        <v>381</v>
      </c>
      <c r="B55" s="52"/>
      <c r="C55" s="53"/>
      <c r="D55" s="53"/>
      <c r="E55" s="53"/>
      <c r="F55" s="47">
        <v>0</v>
      </c>
      <c r="G55" s="62">
        <v>0</v>
      </c>
      <c r="H55" s="35">
        <f t="shared" si="0"/>
        <v>0</v>
      </c>
      <c r="I55" s="45">
        <v>0</v>
      </c>
      <c r="J55" s="45">
        <v>0</v>
      </c>
      <c r="K55" s="45">
        <v>0</v>
      </c>
      <c r="L55" s="38">
        <f t="array" ref="L55">SUM(ROUND(I55:K55,0))</f>
        <v>0</v>
      </c>
    </row>
    <row r="56" spans="1:12" ht="32.1" hidden="1" customHeight="1">
      <c r="A56" s="85" t="s">
        <v>382</v>
      </c>
      <c r="B56" s="52"/>
      <c r="C56" s="53"/>
      <c r="D56" s="53"/>
      <c r="E56" s="53"/>
      <c r="F56" s="47">
        <v>0</v>
      </c>
      <c r="G56" s="62">
        <v>0</v>
      </c>
      <c r="H56" s="35">
        <f t="shared" si="0"/>
        <v>0</v>
      </c>
      <c r="I56" s="45">
        <v>0</v>
      </c>
      <c r="J56" s="45">
        <v>0</v>
      </c>
      <c r="K56" s="45">
        <v>0</v>
      </c>
      <c r="L56" s="38">
        <f t="array" ref="L56">SUM(ROUND(I56:K56,0))</f>
        <v>0</v>
      </c>
    </row>
    <row r="57" spans="1:12" ht="32.1" hidden="1" customHeight="1">
      <c r="A57" s="85" t="s">
        <v>383</v>
      </c>
      <c r="B57" s="52"/>
      <c r="C57" s="53"/>
      <c r="D57" s="53"/>
      <c r="E57" s="53"/>
      <c r="F57" s="47">
        <v>0</v>
      </c>
      <c r="G57" s="62">
        <v>0</v>
      </c>
      <c r="H57" s="35">
        <f t="shared" si="0"/>
        <v>0</v>
      </c>
      <c r="I57" s="45">
        <v>0</v>
      </c>
      <c r="J57" s="45">
        <v>0</v>
      </c>
      <c r="K57" s="45">
        <v>0</v>
      </c>
      <c r="L57" s="38">
        <f t="array" ref="L57">SUM(ROUND(I57:K57,0))</f>
        <v>0</v>
      </c>
    </row>
    <row r="58" spans="1:12" ht="32.1" hidden="1" customHeight="1">
      <c r="A58" s="85" t="s">
        <v>384</v>
      </c>
      <c r="B58" s="52"/>
      <c r="C58" s="53"/>
      <c r="D58" s="53"/>
      <c r="E58" s="53"/>
      <c r="F58" s="47">
        <v>0</v>
      </c>
      <c r="G58" s="62">
        <v>0</v>
      </c>
      <c r="H58" s="35">
        <f t="shared" si="0"/>
        <v>0</v>
      </c>
      <c r="I58" s="45">
        <v>0</v>
      </c>
      <c r="J58" s="45">
        <v>0</v>
      </c>
      <c r="K58" s="45">
        <v>0</v>
      </c>
      <c r="L58" s="38">
        <f t="array" ref="L58">SUM(ROUND(I58:K58,0))</f>
        <v>0</v>
      </c>
    </row>
    <row r="59" spans="1:12" ht="32.1" hidden="1" customHeight="1">
      <c r="A59" s="85" t="s">
        <v>385</v>
      </c>
      <c r="B59" s="52"/>
      <c r="C59" s="53"/>
      <c r="D59" s="53"/>
      <c r="E59" s="53"/>
      <c r="F59" s="47">
        <v>0</v>
      </c>
      <c r="G59" s="62">
        <v>0</v>
      </c>
      <c r="H59" s="35">
        <f t="shared" si="0"/>
        <v>0</v>
      </c>
      <c r="I59" s="45">
        <v>0</v>
      </c>
      <c r="J59" s="45">
        <v>0</v>
      </c>
      <c r="K59" s="45">
        <v>0</v>
      </c>
      <c r="L59" s="38">
        <f t="array" ref="L59">SUM(ROUND(I59:K59,0))</f>
        <v>0</v>
      </c>
    </row>
    <row r="60" spans="1:12" ht="32.1" hidden="1" customHeight="1">
      <c r="A60" s="85" t="s">
        <v>386</v>
      </c>
      <c r="B60" s="52"/>
      <c r="C60" s="53"/>
      <c r="D60" s="53"/>
      <c r="E60" s="53"/>
      <c r="F60" s="47">
        <v>0</v>
      </c>
      <c r="G60" s="62">
        <v>0</v>
      </c>
      <c r="H60" s="35">
        <f t="shared" si="0"/>
        <v>0</v>
      </c>
      <c r="I60" s="45">
        <v>0</v>
      </c>
      <c r="J60" s="45">
        <v>0</v>
      </c>
      <c r="K60" s="45">
        <v>0</v>
      </c>
      <c r="L60" s="38">
        <f t="array" ref="L60">SUM(ROUND(I60:K60,0))</f>
        <v>0</v>
      </c>
    </row>
    <row r="61" spans="1:12" ht="32.1" hidden="1" customHeight="1">
      <c r="A61" s="85" t="s">
        <v>387</v>
      </c>
      <c r="B61" s="52"/>
      <c r="C61" s="53"/>
      <c r="D61" s="53"/>
      <c r="E61" s="53"/>
      <c r="F61" s="47">
        <v>0</v>
      </c>
      <c r="G61" s="62">
        <v>0</v>
      </c>
      <c r="H61" s="35">
        <f t="shared" si="0"/>
        <v>0</v>
      </c>
      <c r="I61" s="45">
        <v>0</v>
      </c>
      <c r="J61" s="45">
        <v>0</v>
      </c>
      <c r="K61" s="45">
        <v>0</v>
      </c>
      <c r="L61" s="38">
        <f t="array" ref="L61">SUM(ROUND(I61:K61,0))</f>
        <v>0</v>
      </c>
    </row>
    <row r="62" spans="1:12" ht="32.1" hidden="1" customHeight="1">
      <c r="A62" s="85" t="s">
        <v>388</v>
      </c>
      <c r="B62" s="52"/>
      <c r="C62" s="53"/>
      <c r="D62" s="53"/>
      <c r="E62" s="53"/>
      <c r="F62" s="47">
        <v>0</v>
      </c>
      <c r="G62" s="62">
        <v>0</v>
      </c>
      <c r="H62" s="35">
        <f t="shared" si="0"/>
        <v>0</v>
      </c>
      <c r="I62" s="45">
        <v>0</v>
      </c>
      <c r="J62" s="45">
        <v>0</v>
      </c>
      <c r="K62" s="45">
        <v>0</v>
      </c>
      <c r="L62" s="38">
        <f t="array" ref="L62">SUM(ROUND(I62:K62,0))</f>
        <v>0</v>
      </c>
    </row>
    <row r="63" spans="1:12" ht="32.1" hidden="1" customHeight="1">
      <c r="A63" s="85" t="s">
        <v>389</v>
      </c>
      <c r="B63" s="52"/>
      <c r="C63" s="53"/>
      <c r="D63" s="53"/>
      <c r="E63" s="53"/>
      <c r="F63" s="47">
        <v>0</v>
      </c>
      <c r="G63" s="62">
        <v>0</v>
      </c>
      <c r="H63" s="35">
        <f t="shared" si="0"/>
        <v>0</v>
      </c>
      <c r="I63" s="45">
        <v>0</v>
      </c>
      <c r="J63" s="45">
        <v>0</v>
      </c>
      <c r="K63" s="45">
        <v>0</v>
      </c>
      <c r="L63" s="38">
        <f t="array" ref="L63">SUM(ROUND(I63:K63,0))</f>
        <v>0</v>
      </c>
    </row>
    <row r="64" spans="1:12" ht="32.1" hidden="1" customHeight="1">
      <c r="A64" s="85" t="s">
        <v>390</v>
      </c>
      <c r="B64" s="52"/>
      <c r="C64" s="53"/>
      <c r="D64" s="53"/>
      <c r="E64" s="53"/>
      <c r="F64" s="47">
        <v>0</v>
      </c>
      <c r="G64" s="62">
        <v>0</v>
      </c>
      <c r="H64" s="35">
        <f t="shared" si="0"/>
        <v>0</v>
      </c>
      <c r="I64" s="45">
        <v>0</v>
      </c>
      <c r="J64" s="45">
        <v>0</v>
      </c>
      <c r="K64" s="45">
        <v>0</v>
      </c>
      <c r="L64" s="38">
        <f t="array" ref="L64">SUM(ROUND(I64:K64,0))</f>
        <v>0</v>
      </c>
    </row>
    <row r="65" spans="1:12" ht="32.1" hidden="1" customHeight="1">
      <c r="A65" s="85" t="s">
        <v>391</v>
      </c>
      <c r="B65" s="52"/>
      <c r="C65" s="53"/>
      <c r="D65" s="53"/>
      <c r="E65" s="53"/>
      <c r="F65" s="47">
        <v>0</v>
      </c>
      <c r="G65" s="62">
        <v>0</v>
      </c>
      <c r="H65" s="35">
        <f t="shared" si="0"/>
        <v>0</v>
      </c>
      <c r="I65" s="45">
        <v>0</v>
      </c>
      <c r="J65" s="45">
        <v>0</v>
      </c>
      <c r="K65" s="45">
        <v>0</v>
      </c>
      <c r="L65" s="38">
        <f t="array" ref="L65">SUM(ROUND(I65:K65,0))</f>
        <v>0</v>
      </c>
    </row>
    <row r="66" spans="1:12" ht="32.1" hidden="1" customHeight="1">
      <c r="A66" s="85" t="s">
        <v>392</v>
      </c>
      <c r="B66" s="52"/>
      <c r="C66" s="53"/>
      <c r="D66" s="53"/>
      <c r="E66" s="53"/>
      <c r="F66" s="47">
        <v>0</v>
      </c>
      <c r="G66" s="62">
        <v>0</v>
      </c>
      <c r="H66" s="35">
        <f t="shared" si="0"/>
        <v>0</v>
      </c>
      <c r="I66" s="45">
        <v>0</v>
      </c>
      <c r="J66" s="45">
        <v>0</v>
      </c>
      <c r="K66" s="45">
        <v>0</v>
      </c>
      <c r="L66" s="38">
        <f t="array" ref="L66">SUM(ROUND(I66:K66,0))</f>
        <v>0</v>
      </c>
    </row>
    <row r="67" spans="1:12" ht="32.1" hidden="1" customHeight="1">
      <c r="A67" s="85" t="s">
        <v>393</v>
      </c>
      <c r="B67" s="52"/>
      <c r="C67" s="53"/>
      <c r="D67" s="53"/>
      <c r="E67" s="53"/>
      <c r="F67" s="47">
        <v>0</v>
      </c>
      <c r="G67" s="62">
        <v>0</v>
      </c>
      <c r="H67" s="35">
        <f t="shared" si="0"/>
        <v>0</v>
      </c>
      <c r="I67" s="45">
        <v>0</v>
      </c>
      <c r="J67" s="45">
        <v>0</v>
      </c>
      <c r="K67" s="45">
        <v>0</v>
      </c>
      <c r="L67" s="38">
        <f t="array" ref="L67">SUM(ROUND(I67:K67,0))</f>
        <v>0</v>
      </c>
    </row>
    <row r="68" spans="1:12" ht="32.1" hidden="1" customHeight="1">
      <c r="A68" s="85" t="s">
        <v>394</v>
      </c>
      <c r="B68" s="52"/>
      <c r="C68" s="53"/>
      <c r="D68" s="53"/>
      <c r="E68" s="53"/>
      <c r="F68" s="47">
        <v>0</v>
      </c>
      <c r="G68" s="62">
        <v>0</v>
      </c>
      <c r="H68" s="35">
        <f t="shared" si="0"/>
        <v>0</v>
      </c>
      <c r="I68" s="45">
        <v>0</v>
      </c>
      <c r="J68" s="45">
        <v>0</v>
      </c>
      <c r="K68" s="45">
        <v>0</v>
      </c>
      <c r="L68" s="38">
        <f t="array" ref="L68">SUM(ROUND(I68:K68,0))</f>
        <v>0</v>
      </c>
    </row>
    <row r="69" spans="1:12" ht="32.1" hidden="1" customHeight="1">
      <c r="A69" s="85" t="s">
        <v>395</v>
      </c>
      <c r="B69" s="52"/>
      <c r="C69" s="53"/>
      <c r="D69" s="53"/>
      <c r="E69" s="53"/>
      <c r="F69" s="47">
        <v>0</v>
      </c>
      <c r="G69" s="62">
        <v>0</v>
      </c>
      <c r="H69" s="35">
        <f t="shared" si="0"/>
        <v>0</v>
      </c>
      <c r="I69" s="45">
        <v>0</v>
      </c>
      <c r="J69" s="45">
        <v>0</v>
      </c>
      <c r="K69" s="45">
        <v>0</v>
      </c>
      <c r="L69" s="38">
        <f t="array" ref="L69">SUM(ROUND(I69:K69,0))</f>
        <v>0</v>
      </c>
    </row>
    <row r="70" spans="1:12" ht="32.1" hidden="1" customHeight="1">
      <c r="A70" s="85" t="s">
        <v>396</v>
      </c>
      <c r="B70" s="52"/>
      <c r="C70" s="53"/>
      <c r="D70" s="53"/>
      <c r="E70" s="53"/>
      <c r="F70" s="47">
        <v>0</v>
      </c>
      <c r="G70" s="62">
        <v>0</v>
      </c>
      <c r="H70" s="35">
        <f t="shared" si="0"/>
        <v>0</v>
      </c>
      <c r="I70" s="45">
        <v>0</v>
      </c>
      <c r="J70" s="45">
        <v>0</v>
      </c>
      <c r="K70" s="45">
        <v>0</v>
      </c>
      <c r="L70" s="38">
        <f t="array" ref="L70">SUM(ROUND(I70:K70,0))</f>
        <v>0</v>
      </c>
    </row>
    <row r="71" spans="1:12" ht="32.1" hidden="1" customHeight="1">
      <c r="A71" s="85" t="s">
        <v>397</v>
      </c>
      <c r="B71" s="52"/>
      <c r="C71" s="53"/>
      <c r="D71" s="53"/>
      <c r="E71" s="53"/>
      <c r="F71" s="47">
        <v>0</v>
      </c>
      <c r="G71" s="62">
        <v>0</v>
      </c>
      <c r="H71" s="35">
        <f t="shared" ref="H71:H134" si="1">IF(OR(F71="Redacted",G71="Redacted"),"Redacted",IF(OR(T(F71)&lt;&gt;"",T(G71)&lt;&gt;""),"Varies",ROUND(F71*G71,0)))</f>
        <v>0</v>
      </c>
      <c r="I71" s="45">
        <v>0</v>
      </c>
      <c r="J71" s="45">
        <v>0</v>
      </c>
      <c r="K71" s="45">
        <v>0</v>
      </c>
      <c r="L71" s="38">
        <f t="array" ref="L71">SUM(ROUND(I71:K71,0))</f>
        <v>0</v>
      </c>
    </row>
    <row r="72" spans="1:12" ht="32.1" hidden="1" customHeight="1">
      <c r="A72" s="85" t="s">
        <v>398</v>
      </c>
      <c r="B72" s="52"/>
      <c r="C72" s="53"/>
      <c r="D72" s="53"/>
      <c r="E72" s="53"/>
      <c r="F72" s="47">
        <v>0</v>
      </c>
      <c r="G72" s="62">
        <v>0</v>
      </c>
      <c r="H72" s="35">
        <f t="shared" si="1"/>
        <v>0</v>
      </c>
      <c r="I72" s="45">
        <v>0</v>
      </c>
      <c r="J72" s="45">
        <v>0</v>
      </c>
      <c r="K72" s="45">
        <v>0</v>
      </c>
      <c r="L72" s="38">
        <f t="array" ref="L72">SUM(ROUND(I72:K72,0))</f>
        <v>0</v>
      </c>
    </row>
    <row r="73" spans="1:12" ht="32.1" hidden="1" customHeight="1">
      <c r="A73" s="85" t="s">
        <v>399</v>
      </c>
      <c r="B73" s="52"/>
      <c r="C73" s="53"/>
      <c r="D73" s="53"/>
      <c r="E73" s="53"/>
      <c r="F73" s="47">
        <v>0</v>
      </c>
      <c r="G73" s="62">
        <v>0</v>
      </c>
      <c r="H73" s="35">
        <f t="shared" si="1"/>
        <v>0</v>
      </c>
      <c r="I73" s="45">
        <v>0</v>
      </c>
      <c r="J73" s="45">
        <v>0</v>
      </c>
      <c r="K73" s="45">
        <v>0</v>
      </c>
      <c r="L73" s="38">
        <f t="array" ref="L73">SUM(ROUND(I73:K73,0))</f>
        <v>0</v>
      </c>
    </row>
    <row r="74" spans="1:12" ht="32.1" hidden="1" customHeight="1">
      <c r="A74" s="85" t="s">
        <v>400</v>
      </c>
      <c r="B74" s="52"/>
      <c r="C74" s="53"/>
      <c r="D74" s="53"/>
      <c r="E74" s="53"/>
      <c r="F74" s="47">
        <v>0</v>
      </c>
      <c r="G74" s="62">
        <v>0</v>
      </c>
      <c r="H74" s="35">
        <f t="shared" si="1"/>
        <v>0</v>
      </c>
      <c r="I74" s="45">
        <v>0</v>
      </c>
      <c r="J74" s="45">
        <v>0</v>
      </c>
      <c r="K74" s="45">
        <v>0</v>
      </c>
      <c r="L74" s="38">
        <f t="array" ref="L74">SUM(ROUND(I74:K74,0))</f>
        <v>0</v>
      </c>
    </row>
    <row r="75" spans="1:12" ht="32.1" hidden="1" customHeight="1">
      <c r="A75" s="85" t="s">
        <v>401</v>
      </c>
      <c r="B75" s="52"/>
      <c r="C75" s="53"/>
      <c r="D75" s="53"/>
      <c r="E75" s="53"/>
      <c r="F75" s="47">
        <v>0</v>
      </c>
      <c r="G75" s="62">
        <v>0</v>
      </c>
      <c r="H75" s="35">
        <f t="shared" si="1"/>
        <v>0</v>
      </c>
      <c r="I75" s="45">
        <v>0</v>
      </c>
      <c r="J75" s="45">
        <v>0</v>
      </c>
      <c r="K75" s="45">
        <v>0</v>
      </c>
      <c r="L75" s="38">
        <f t="array" ref="L75">SUM(ROUND(I75:K75,0))</f>
        <v>0</v>
      </c>
    </row>
    <row r="76" spans="1:12" ht="32.1" hidden="1" customHeight="1">
      <c r="A76" s="85" t="s">
        <v>402</v>
      </c>
      <c r="B76" s="52"/>
      <c r="C76" s="53"/>
      <c r="D76" s="53"/>
      <c r="E76" s="53"/>
      <c r="F76" s="47">
        <v>0</v>
      </c>
      <c r="G76" s="62">
        <v>0</v>
      </c>
      <c r="H76" s="35">
        <f t="shared" si="1"/>
        <v>0</v>
      </c>
      <c r="I76" s="45">
        <v>0</v>
      </c>
      <c r="J76" s="45">
        <v>0</v>
      </c>
      <c r="K76" s="45">
        <v>0</v>
      </c>
      <c r="L76" s="38">
        <f t="array" ref="L76">SUM(ROUND(I76:K76,0))</f>
        <v>0</v>
      </c>
    </row>
    <row r="77" spans="1:12" ht="32.1" hidden="1" customHeight="1">
      <c r="A77" s="85" t="s">
        <v>403</v>
      </c>
      <c r="B77" s="52"/>
      <c r="C77" s="53"/>
      <c r="D77" s="53"/>
      <c r="E77" s="53"/>
      <c r="F77" s="47">
        <v>0</v>
      </c>
      <c r="G77" s="62">
        <v>0</v>
      </c>
      <c r="H77" s="35">
        <f t="shared" si="1"/>
        <v>0</v>
      </c>
      <c r="I77" s="45">
        <v>0</v>
      </c>
      <c r="J77" s="45">
        <v>0</v>
      </c>
      <c r="K77" s="45">
        <v>0</v>
      </c>
      <c r="L77" s="38">
        <f t="array" ref="L77">SUM(ROUND(I77:K77,0))</f>
        <v>0</v>
      </c>
    </row>
    <row r="78" spans="1:12" ht="32.1" hidden="1" customHeight="1">
      <c r="A78" s="85" t="s">
        <v>404</v>
      </c>
      <c r="B78" s="52"/>
      <c r="C78" s="53"/>
      <c r="D78" s="53"/>
      <c r="E78" s="53"/>
      <c r="F78" s="47">
        <v>0</v>
      </c>
      <c r="G78" s="62">
        <v>0</v>
      </c>
      <c r="H78" s="35">
        <f t="shared" si="1"/>
        <v>0</v>
      </c>
      <c r="I78" s="45">
        <v>0</v>
      </c>
      <c r="J78" s="45">
        <v>0</v>
      </c>
      <c r="K78" s="45">
        <v>0</v>
      </c>
      <c r="L78" s="38">
        <f t="array" ref="L78">SUM(ROUND(I78:K78,0))</f>
        <v>0</v>
      </c>
    </row>
    <row r="79" spans="1:12" ht="32.1" hidden="1" customHeight="1">
      <c r="A79" s="85" t="s">
        <v>405</v>
      </c>
      <c r="B79" s="52"/>
      <c r="C79" s="53"/>
      <c r="D79" s="53"/>
      <c r="E79" s="53"/>
      <c r="F79" s="47">
        <v>0</v>
      </c>
      <c r="G79" s="62">
        <v>0</v>
      </c>
      <c r="H79" s="35">
        <f t="shared" si="1"/>
        <v>0</v>
      </c>
      <c r="I79" s="45">
        <v>0</v>
      </c>
      <c r="J79" s="45">
        <v>0</v>
      </c>
      <c r="K79" s="45">
        <v>0</v>
      </c>
      <c r="L79" s="38">
        <f t="array" ref="L79">SUM(ROUND(I79:K79,0))</f>
        <v>0</v>
      </c>
    </row>
    <row r="80" spans="1:12" ht="32.1" hidden="1" customHeight="1">
      <c r="A80" s="85" t="s">
        <v>406</v>
      </c>
      <c r="B80" s="52"/>
      <c r="C80" s="53"/>
      <c r="D80" s="53"/>
      <c r="E80" s="53"/>
      <c r="F80" s="47">
        <v>0</v>
      </c>
      <c r="G80" s="62">
        <v>0</v>
      </c>
      <c r="H80" s="35">
        <f t="shared" si="1"/>
        <v>0</v>
      </c>
      <c r="I80" s="45">
        <v>0</v>
      </c>
      <c r="J80" s="45">
        <v>0</v>
      </c>
      <c r="K80" s="45">
        <v>0</v>
      </c>
      <c r="L80" s="38">
        <f t="array" ref="L80">SUM(ROUND(I80:K80,0))</f>
        <v>0</v>
      </c>
    </row>
    <row r="81" spans="1:12" ht="32.1" hidden="1" customHeight="1">
      <c r="A81" s="85" t="s">
        <v>407</v>
      </c>
      <c r="B81" s="52"/>
      <c r="C81" s="53"/>
      <c r="D81" s="53"/>
      <c r="E81" s="53"/>
      <c r="F81" s="47">
        <v>0</v>
      </c>
      <c r="G81" s="62">
        <v>0</v>
      </c>
      <c r="H81" s="35">
        <f t="shared" si="1"/>
        <v>0</v>
      </c>
      <c r="I81" s="45">
        <v>0</v>
      </c>
      <c r="J81" s="45">
        <v>0</v>
      </c>
      <c r="K81" s="45">
        <v>0</v>
      </c>
      <c r="L81" s="38">
        <f t="array" ref="L81">SUM(ROUND(I81:K81,0))</f>
        <v>0</v>
      </c>
    </row>
    <row r="82" spans="1:12" ht="32.1" hidden="1" customHeight="1">
      <c r="A82" s="85" t="s">
        <v>408</v>
      </c>
      <c r="B82" s="52"/>
      <c r="C82" s="53"/>
      <c r="D82" s="53"/>
      <c r="E82" s="53"/>
      <c r="F82" s="47">
        <v>0</v>
      </c>
      <c r="G82" s="62">
        <v>0</v>
      </c>
      <c r="H82" s="35">
        <f t="shared" si="1"/>
        <v>0</v>
      </c>
      <c r="I82" s="45">
        <v>0</v>
      </c>
      <c r="J82" s="45">
        <v>0</v>
      </c>
      <c r="K82" s="45">
        <v>0</v>
      </c>
      <c r="L82" s="38">
        <f t="array" ref="L82">SUM(ROUND(I82:K82,0))</f>
        <v>0</v>
      </c>
    </row>
    <row r="83" spans="1:12" ht="32.1" hidden="1" customHeight="1">
      <c r="A83" s="85" t="s">
        <v>409</v>
      </c>
      <c r="B83" s="52"/>
      <c r="C83" s="53"/>
      <c r="D83" s="53"/>
      <c r="E83" s="53"/>
      <c r="F83" s="47">
        <v>0</v>
      </c>
      <c r="G83" s="62">
        <v>0</v>
      </c>
      <c r="H83" s="35">
        <f t="shared" si="1"/>
        <v>0</v>
      </c>
      <c r="I83" s="45">
        <v>0</v>
      </c>
      <c r="J83" s="45">
        <v>0</v>
      </c>
      <c r="K83" s="45">
        <v>0</v>
      </c>
      <c r="L83" s="38">
        <f t="array" ref="L83">SUM(ROUND(I83:K83,0))</f>
        <v>0</v>
      </c>
    </row>
    <row r="84" spans="1:12" ht="32.1" hidden="1" customHeight="1">
      <c r="A84" s="85" t="s">
        <v>410</v>
      </c>
      <c r="B84" s="52"/>
      <c r="C84" s="53"/>
      <c r="D84" s="53"/>
      <c r="E84" s="53"/>
      <c r="F84" s="47">
        <v>0</v>
      </c>
      <c r="G84" s="62">
        <v>0</v>
      </c>
      <c r="H84" s="35">
        <f t="shared" si="1"/>
        <v>0</v>
      </c>
      <c r="I84" s="45">
        <v>0</v>
      </c>
      <c r="J84" s="45">
        <v>0</v>
      </c>
      <c r="K84" s="45">
        <v>0</v>
      </c>
      <c r="L84" s="38">
        <f t="array" ref="L84">SUM(ROUND(I84:K84,0))</f>
        <v>0</v>
      </c>
    </row>
    <row r="85" spans="1:12" ht="32.1" hidden="1" customHeight="1">
      <c r="A85" s="85" t="s">
        <v>411</v>
      </c>
      <c r="B85" s="52"/>
      <c r="C85" s="53"/>
      <c r="D85" s="53"/>
      <c r="E85" s="53"/>
      <c r="F85" s="47">
        <v>0</v>
      </c>
      <c r="G85" s="62">
        <v>0</v>
      </c>
      <c r="H85" s="35">
        <f t="shared" si="1"/>
        <v>0</v>
      </c>
      <c r="I85" s="45">
        <v>0</v>
      </c>
      <c r="J85" s="45">
        <v>0</v>
      </c>
      <c r="K85" s="45">
        <v>0</v>
      </c>
      <c r="L85" s="38">
        <f t="array" ref="L85">SUM(ROUND(I85:K85,0))</f>
        <v>0</v>
      </c>
    </row>
    <row r="86" spans="1:12" ht="32.1" hidden="1" customHeight="1">
      <c r="A86" s="85" t="s">
        <v>412</v>
      </c>
      <c r="B86" s="52"/>
      <c r="C86" s="53"/>
      <c r="D86" s="53"/>
      <c r="E86" s="53"/>
      <c r="F86" s="47">
        <v>0</v>
      </c>
      <c r="G86" s="62">
        <v>0</v>
      </c>
      <c r="H86" s="35">
        <f t="shared" si="1"/>
        <v>0</v>
      </c>
      <c r="I86" s="45">
        <v>0</v>
      </c>
      <c r="J86" s="45">
        <v>0</v>
      </c>
      <c r="K86" s="45">
        <v>0</v>
      </c>
      <c r="L86" s="38">
        <f t="array" ref="L86">SUM(ROUND(I86:K86,0))</f>
        <v>0</v>
      </c>
    </row>
    <row r="87" spans="1:12" ht="32.1" hidden="1" customHeight="1">
      <c r="A87" s="85" t="s">
        <v>413</v>
      </c>
      <c r="B87" s="52"/>
      <c r="C87" s="53"/>
      <c r="D87" s="53"/>
      <c r="E87" s="53"/>
      <c r="F87" s="47">
        <v>0</v>
      </c>
      <c r="G87" s="62">
        <v>0</v>
      </c>
      <c r="H87" s="35">
        <f t="shared" si="1"/>
        <v>0</v>
      </c>
      <c r="I87" s="45">
        <v>0</v>
      </c>
      <c r="J87" s="45">
        <v>0</v>
      </c>
      <c r="K87" s="45">
        <v>0</v>
      </c>
      <c r="L87" s="38">
        <f t="array" ref="L87">SUM(ROUND(I87:K87,0))</f>
        <v>0</v>
      </c>
    </row>
    <row r="88" spans="1:12" ht="32.1" hidden="1" customHeight="1">
      <c r="A88" s="85" t="s">
        <v>414</v>
      </c>
      <c r="B88" s="52"/>
      <c r="C88" s="53"/>
      <c r="D88" s="53"/>
      <c r="E88" s="53"/>
      <c r="F88" s="47">
        <v>0</v>
      </c>
      <c r="G88" s="62">
        <v>0</v>
      </c>
      <c r="H88" s="35">
        <f t="shared" si="1"/>
        <v>0</v>
      </c>
      <c r="I88" s="45">
        <v>0</v>
      </c>
      <c r="J88" s="45">
        <v>0</v>
      </c>
      <c r="K88" s="45">
        <v>0</v>
      </c>
      <c r="L88" s="38">
        <f t="array" ref="L88">SUM(ROUND(I88:K88,0))</f>
        <v>0</v>
      </c>
    </row>
    <row r="89" spans="1:12" ht="32.1" hidden="1" customHeight="1">
      <c r="A89" s="85" t="s">
        <v>415</v>
      </c>
      <c r="B89" s="52"/>
      <c r="C89" s="53"/>
      <c r="D89" s="53"/>
      <c r="E89" s="53"/>
      <c r="F89" s="47">
        <v>0</v>
      </c>
      <c r="G89" s="62">
        <v>0</v>
      </c>
      <c r="H89" s="35">
        <f t="shared" si="1"/>
        <v>0</v>
      </c>
      <c r="I89" s="45">
        <v>0</v>
      </c>
      <c r="J89" s="45">
        <v>0</v>
      </c>
      <c r="K89" s="45">
        <v>0</v>
      </c>
      <c r="L89" s="38">
        <f t="array" ref="L89">SUM(ROUND(I89:K89,0))</f>
        <v>0</v>
      </c>
    </row>
    <row r="90" spans="1:12" ht="32.1" hidden="1" customHeight="1">
      <c r="A90" s="85" t="s">
        <v>416</v>
      </c>
      <c r="B90" s="52"/>
      <c r="C90" s="53"/>
      <c r="D90" s="53"/>
      <c r="E90" s="53"/>
      <c r="F90" s="47">
        <v>0</v>
      </c>
      <c r="G90" s="62">
        <v>0</v>
      </c>
      <c r="H90" s="35">
        <f t="shared" si="1"/>
        <v>0</v>
      </c>
      <c r="I90" s="45">
        <v>0</v>
      </c>
      <c r="J90" s="45">
        <v>0</v>
      </c>
      <c r="K90" s="45">
        <v>0</v>
      </c>
      <c r="L90" s="38">
        <f t="array" ref="L90">SUM(ROUND(I90:K90,0))</f>
        <v>0</v>
      </c>
    </row>
    <row r="91" spans="1:12" ht="32.1" hidden="1" customHeight="1">
      <c r="A91" s="85" t="s">
        <v>417</v>
      </c>
      <c r="B91" s="52"/>
      <c r="C91" s="53"/>
      <c r="D91" s="53"/>
      <c r="E91" s="53"/>
      <c r="F91" s="47">
        <v>0</v>
      </c>
      <c r="G91" s="62">
        <v>0</v>
      </c>
      <c r="H91" s="35">
        <f t="shared" si="1"/>
        <v>0</v>
      </c>
      <c r="I91" s="45">
        <v>0</v>
      </c>
      <c r="J91" s="45">
        <v>0</v>
      </c>
      <c r="K91" s="45">
        <v>0</v>
      </c>
      <c r="L91" s="38">
        <f t="array" ref="L91">SUM(ROUND(I91:K91,0))</f>
        <v>0</v>
      </c>
    </row>
    <row r="92" spans="1:12" ht="32.1" hidden="1" customHeight="1">
      <c r="A92" s="85" t="s">
        <v>418</v>
      </c>
      <c r="B92" s="52"/>
      <c r="C92" s="53"/>
      <c r="D92" s="53"/>
      <c r="E92" s="53"/>
      <c r="F92" s="47">
        <v>0</v>
      </c>
      <c r="G92" s="62">
        <v>0</v>
      </c>
      <c r="H92" s="35">
        <f t="shared" si="1"/>
        <v>0</v>
      </c>
      <c r="I92" s="45">
        <v>0</v>
      </c>
      <c r="J92" s="45">
        <v>0</v>
      </c>
      <c r="K92" s="45">
        <v>0</v>
      </c>
      <c r="L92" s="38">
        <f t="array" ref="L92">SUM(ROUND(I92:K92,0))</f>
        <v>0</v>
      </c>
    </row>
    <row r="93" spans="1:12" ht="32.1" hidden="1" customHeight="1">
      <c r="A93" s="85" t="s">
        <v>419</v>
      </c>
      <c r="B93" s="52"/>
      <c r="C93" s="53"/>
      <c r="D93" s="53"/>
      <c r="E93" s="53"/>
      <c r="F93" s="47">
        <v>0</v>
      </c>
      <c r="G93" s="62">
        <v>0</v>
      </c>
      <c r="H93" s="35">
        <f t="shared" si="1"/>
        <v>0</v>
      </c>
      <c r="I93" s="45">
        <v>0</v>
      </c>
      <c r="J93" s="45">
        <v>0</v>
      </c>
      <c r="K93" s="45">
        <v>0</v>
      </c>
      <c r="L93" s="38">
        <f t="array" ref="L93">SUM(ROUND(I93:K93,0))</f>
        <v>0</v>
      </c>
    </row>
    <row r="94" spans="1:12" ht="32.1" hidden="1" customHeight="1">
      <c r="A94" s="85" t="s">
        <v>420</v>
      </c>
      <c r="B94" s="52"/>
      <c r="C94" s="53"/>
      <c r="D94" s="53"/>
      <c r="E94" s="53"/>
      <c r="F94" s="47">
        <v>0</v>
      </c>
      <c r="G94" s="62">
        <v>0</v>
      </c>
      <c r="H94" s="35">
        <f t="shared" si="1"/>
        <v>0</v>
      </c>
      <c r="I94" s="45">
        <v>0</v>
      </c>
      <c r="J94" s="45">
        <v>0</v>
      </c>
      <c r="K94" s="45">
        <v>0</v>
      </c>
      <c r="L94" s="38">
        <f t="array" ref="L94">SUM(ROUND(I94:K94,0))</f>
        <v>0</v>
      </c>
    </row>
    <row r="95" spans="1:12" ht="32.1" hidden="1" customHeight="1">
      <c r="A95" s="85" t="s">
        <v>421</v>
      </c>
      <c r="B95" s="52"/>
      <c r="C95" s="53"/>
      <c r="D95" s="53"/>
      <c r="E95" s="53"/>
      <c r="F95" s="47">
        <v>0</v>
      </c>
      <c r="G95" s="62">
        <v>0</v>
      </c>
      <c r="H95" s="35">
        <f t="shared" si="1"/>
        <v>0</v>
      </c>
      <c r="I95" s="45">
        <v>0</v>
      </c>
      <c r="J95" s="45">
        <v>0</v>
      </c>
      <c r="K95" s="45">
        <v>0</v>
      </c>
      <c r="L95" s="38">
        <f t="array" ref="L95">SUM(ROUND(I95:K95,0))</f>
        <v>0</v>
      </c>
    </row>
    <row r="96" spans="1:12" ht="32.1" hidden="1" customHeight="1">
      <c r="A96" s="85" t="s">
        <v>422</v>
      </c>
      <c r="B96" s="52"/>
      <c r="C96" s="53"/>
      <c r="D96" s="53"/>
      <c r="E96" s="53"/>
      <c r="F96" s="47">
        <v>0</v>
      </c>
      <c r="G96" s="62">
        <v>0</v>
      </c>
      <c r="H96" s="35">
        <f t="shared" si="1"/>
        <v>0</v>
      </c>
      <c r="I96" s="45">
        <v>0</v>
      </c>
      <c r="J96" s="45">
        <v>0</v>
      </c>
      <c r="K96" s="45">
        <v>0</v>
      </c>
      <c r="L96" s="38">
        <f t="array" ref="L96">SUM(ROUND(I96:K96,0))</f>
        <v>0</v>
      </c>
    </row>
    <row r="97" spans="1:12" ht="32.1" hidden="1" customHeight="1">
      <c r="A97" s="85" t="s">
        <v>423</v>
      </c>
      <c r="B97" s="52"/>
      <c r="C97" s="53"/>
      <c r="D97" s="53"/>
      <c r="E97" s="53"/>
      <c r="F97" s="47">
        <v>0</v>
      </c>
      <c r="G97" s="62">
        <v>0</v>
      </c>
      <c r="H97" s="35">
        <f t="shared" si="1"/>
        <v>0</v>
      </c>
      <c r="I97" s="45">
        <v>0</v>
      </c>
      <c r="J97" s="45">
        <v>0</v>
      </c>
      <c r="K97" s="45">
        <v>0</v>
      </c>
      <c r="L97" s="38">
        <f t="array" ref="L97">SUM(ROUND(I97:K97,0))</f>
        <v>0</v>
      </c>
    </row>
    <row r="98" spans="1:12" ht="32.1" hidden="1" customHeight="1">
      <c r="A98" s="85" t="s">
        <v>424</v>
      </c>
      <c r="B98" s="52"/>
      <c r="C98" s="53"/>
      <c r="D98" s="53"/>
      <c r="E98" s="53"/>
      <c r="F98" s="47">
        <v>0</v>
      </c>
      <c r="G98" s="62">
        <v>0</v>
      </c>
      <c r="H98" s="35">
        <f t="shared" si="1"/>
        <v>0</v>
      </c>
      <c r="I98" s="45">
        <v>0</v>
      </c>
      <c r="J98" s="45">
        <v>0</v>
      </c>
      <c r="K98" s="45">
        <v>0</v>
      </c>
      <c r="L98" s="38">
        <f t="array" ref="L98">SUM(ROUND(I98:K98,0))</f>
        <v>0</v>
      </c>
    </row>
    <row r="99" spans="1:12" ht="32.1" hidden="1" customHeight="1">
      <c r="A99" s="85" t="s">
        <v>425</v>
      </c>
      <c r="B99" s="52"/>
      <c r="C99" s="53"/>
      <c r="D99" s="53"/>
      <c r="E99" s="53"/>
      <c r="F99" s="47">
        <v>0</v>
      </c>
      <c r="G99" s="62">
        <v>0</v>
      </c>
      <c r="H99" s="35">
        <f t="shared" si="1"/>
        <v>0</v>
      </c>
      <c r="I99" s="45">
        <v>0</v>
      </c>
      <c r="J99" s="45">
        <v>0</v>
      </c>
      <c r="K99" s="45">
        <v>0</v>
      </c>
      <c r="L99" s="38">
        <f t="array" ref="L99">SUM(ROUND(I99:K99,0))</f>
        <v>0</v>
      </c>
    </row>
    <row r="100" spans="1:12" ht="32.1" hidden="1" customHeight="1">
      <c r="A100" s="85" t="s">
        <v>426</v>
      </c>
      <c r="B100" s="52"/>
      <c r="C100" s="53"/>
      <c r="D100" s="53"/>
      <c r="E100" s="53"/>
      <c r="F100" s="47">
        <v>0</v>
      </c>
      <c r="G100" s="62">
        <v>0</v>
      </c>
      <c r="H100" s="35">
        <f t="shared" si="1"/>
        <v>0</v>
      </c>
      <c r="I100" s="45">
        <v>0</v>
      </c>
      <c r="J100" s="45">
        <v>0</v>
      </c>
      <c r="K100" s="45">
        <v>0</v>
      </c>
      <c r="L100" s="38">
        <f t="array" ref="L100">SUM(ROUND(I100:K100,0))</f>
        <v>0</v>
      </c>
    </row>
    <row r="101" spans="1:12" ht="32.1" hidden="1" customHeight="1">
      <c r="A101" s="85" t="s">
        <v>427</v>
      </c>
      <c r="B101" s="52"/>
      <c r="C101" s="53"/>
      <c r="D101" s="53"/>
      <c r="E101" s="53"/>
      <c r="F101" s="47">
        <v>0</v>
      </c>
      <c r="G101" s="62">
        <v>0</v>
      </c>
      <c r="H101" s="35">
        <f t="shared" si="1"/>
        <v>0</v>
      </c>
      <c r="I101" s="45">
        <v>0</v>
      </c>
      <c r="J101" s="45">
        <v>0</v>
      </c>
      <c r="K101" s="45">
        <v>0</v>
      </c>
      <c r="L101" s="38">
        <f t="array" ref="L101">SUM(ROUND(I101:K101,0))</f>
        <v>0</v>
      </c>
    </row>
    <row r="102" spans="1:12" ht="32.1" hidden="1" customHeight="1">
      <c r="A102" s="85" t="s">
        <v>428</v>
      </c>
      <c r="B102" s="52"/>
      <c r="C102" s="53"/>
      <c r="D102" s="53"/>
      <c r="E102" s="53"/>
      <c r="F102" s="47">
        <v>0</v>
      </c>
      <c r="G102" s="62">
        <v>0</v>
      </c>
      <c r="H102" s="35">
        <f t="shared" si="1"/>
        <v>0</v>
      </c>
      <c r="I102" s="45">
        <v>0</v>
      </c>
      <c r="J102" s="45">
        <v>0</v>
      </c>
      <c r="K102" s="45">
        <v>0</v>
      </c>
      <c r="L102" s="38">
        <f t="array" ref="L102">SUM(ROUND(I102:K102,0))</f>
        <v>0</v>
      </c>
    </row>
    <row r="103" spans="1:12" ht="32.1" hidden="1" customHeight="1">
      <c r="A103" s="85" t="s">
        <v>429</v>
      </c>
      <c r="B103" s="52"/>
      <c r="C103" s="53"/>
      <c r="D103" s="53"/>
      <c r="E103" s="53"/>
      <c r="F103" s="47">
        <v>0</v>
      </c>
      <c r="G103" s="62">
        <v>0</v>
      </c>
      <c r="H103" s="35">
        <f t="shared" si="1"/>
        <v>0</v>
      </c>
      <c r="I103" s="45">
        <v>0</v>
      </c>
      <c r="J103" s="45">
        <v>0</v>
      </c>
      <c r="K103" s="45">
        <v>0</v>
      </c>
      <c r="L103" s="38">
        <f t="array" ref="L103">SUM(ROUND(I103:K103,0))</f>
        <v>0</v>
      </c>
    </row>
    <row r="104" spans="1:12" ht="32.1" hidden="1" customHeight="1">
      <c r="A104" s="85" t="s">
        <v>430</v>
      </c>
      <c r="B104" s="52"/>
      <c r="C104" s="53"/>
      <c r="D104" s="53"/>
      <c r="E104" s="53"/>
      <c r="F104" s="47">
        <v>0</v>
      </c>
      <c r="G104" s="62">
        <v>0</v>
      </c>
      <c r="H104" s="35">
        <f t="shared" si="1"/>
        <v>0</v>
      </c>
      <c r="I104" s="45">
        <v>0</v>
      </c>
      <c r="J104" s="45">
        <v>0</v>
      </c>
      <c r="K104" s="45">
        <v>0</v>
      </c>
      <c r="L104" s="38">
        <f t="array" ref="L104">SUM(ROUND(I104:K104,0))</f>
        <v>0</v>
      </c>
    </row>
    <row r="105" spans="1:12" ht="32.1" hidden="1" customHeight="1">
      <c r="A105" s="85" t="s">
        <v>431</v>
      </c>
      <c r="B105" s="52"/>
      <c r="C105" s="53"/>
      <c r="D105" s="53"/>
      <c r="E105" s="53"/>
      <c r="F105" s="47">
        <v>0</v>
      </c>
      <c r="G105" s="62">
        <v>0</v>
      </c>
      <c r="H105" s="35">
        <f t="shared" si="1"/>
        <v>0</v>
      </c>
      <c r="I105" s="45">
        <v>0</v>
      </c>
      <c r="J105" s="45">
        <v>0</v>
      </c>
      <c r="K105" s="45">
        <v>0</v>
      </c>
      <c r="L105" s="38">
        <f t="array" ref="L105">SUM(ROUND(I105:K105,0))</f>
        <v>0</v>
      </c>
    </row>
    <row r="106" spans="1:12" ht="32.1" hidden="1" customHeight="1">
      <c r="A106" s="85" t="s">
        <v>432</v>
      </c>
      <c r="B106" s="52"/>
      <c r="C106" s="53"/>
      <c r="D106" s="53"/>
      <c r="E106" s="53"/>
      <c r="F106" s="47">
        <v>0</v>
      </c>
      <c r="G106" s="62">
        <v>0</v>
      </c>
      <c r="H106" s="35">
        <f t="shared" si="1"/>
        <v>0</v>
      </c>
      <c r="I106" s="45">
        <v>0</v>
      </c>
      <c r="J106" s="45">
        <v>0</v>
      </c>
      <c r="K106" s="45">
        <v>0</v>
      </c>
      <c r="L106" s="38">
        <f t="array" ref="L106">SUM(ROUND(I106:K106,0))</f>
        <v>0</v>
      </c>
    </row>
    <row r="107" spans="1:12" ht="32.1" hidden="1" customHeight="1">
      <c r="A107" s="85" t="s">
        <v>433</v>
      </c>
      <c r="B107" s="52"/>
      <c r="C107" s="53"/>
      <c r="D107" s="53"/>
      <c r="E107" s="53"/>
      <c r="F107" s="47">
        <v>0</v>
      </c>
      <c r="G107" s="62">
        <v>0</v>
      </c>
      <c r="H107" s="35">
        <f t="shared" si="1"/>
        <v>0</v>
      </c>
      <c r="I107" s="45">
        <v>0</v>
      </c>
      <c r="J107" s="45">
        <v>0</v>
      </c>
      <c r="K107" s="45">
        <v>0</v>
      </c>
      <c r="L107" s="38">
        <f t="array" ref="L107">SUM(ROUND(I107:K107,0))</f>
        <v>0</v>
      </c>
    </row>
    <row r="108" spans="1:12" ht="32.1" hidden="1" customHeight="1">
      <c r="A108" s="85" t="s">
        <v>434</v>
      </c>
      <c r="B108" s="52"/>
      <c r="C108" s="53"/>
      <c r="D108" s="53"/>
      <c r="E108" s="53"/>
      <c r="F108" s="47">
        <v>0</v>
      </c>
      <c r="G108" s="62">
        <v>0</v>
      </c>
      <c r="H108" s="35">
        <f t="shared" si="1"/>
        <v>0</v>
      </c>
      <c r="I108" s="45">
        <v>0</v>
      </c>
      <c r="J108" s="45">
        <v>0</v>
      </c>
      <c r="K108" s="45">
        <v>0</v>
      </c>
      <c r="L108" s="38">
        <f t="array" ref="L108">SUM(ROUND(I108:K108,0))</f>
        <v>0</v>
      </c>
    </row>
    <row r="109" spans="1:12" ht="32.1" hidden="1" customHeight="1">
      <c r="A109" s="85" t="s">
        <v>435</v>
      </c>
      <c r="B109" s="52"/>
      <c r="C109" s="53"/>
      <c r="D109" s="53"/>
      <c r="E109" s="53"/>
      <c r="F109" s="47">
        <v>0</v>
      </c>
      <c r="G109" s="62">
        <v>0</v>
      </c>
      <c r="H109" s="35">
        <f t="shared" si="1"/>
        <v>0</v>
      </c>
      <c r="I109" s="45">
        <v>0</v>
      </c>
      <c r="J109" s="45">
        <v>0</v>
      </c>
      <c r="K109" s="45">
        <v>0</v>
      </c>
      <c r="L109" s="38">
        <f t="array" ref="L109">SUM(ROUND(I109:K109,0))</f>
        <v>0</v>
      </c>
    </row>
    <row r="110" spans="1:12" ht="32.1" hidden="1" customHeight="1">
      <c r="A110" s="85" t="s">
        <v>436</v>
      </c>
      <c r="B110" s="52"/>
      <c r="C110" s="53"/>
      <c r="D110" s="53"/>
      <c r="E110" s="53"/>
      <c r="F110" s="47">
        <v>0</v>
      </c>
      <c r="G110" s="62">
        <v>0</v>
      </c>
      <c r="H110" s="35">
        <f t="shared" si="1"/>
        <v>0</v>
      </c>
      <c r="I110" s="45">
        <v>0</v>
      </c>
      <c r="J110" s="45">
        <v>0</v>
      </c>
      <c r="K110" s="45">
        <v>0</v>
      </c>
      <c r="L110" s="38">
        <f t="array" ref="L110">SUM(ROUND(I110:K110,0))</f>
        <v>0</v>
      </c>
    </row>
    <row r="111" spans="1:12" ht="32.1" hidden="1" customHeight="1">
      <c r="A111" s="85" t="s">
        <v>437</v>
      </c>
      <c r="B111" s="52"/>
      <c r="C111" s="53"/>
      <c r="D111" s="53"/>
      <c r="E111" s="53"/>
      <c r="F111" s="47">
        <v>0</v>
      </c>
      <c r="G111" s="62">
        <v>0</v>
      </c>
      <c r="H111" s="35">
        <f t="shared" si="1"/>
        <v>0</v>
      </c>
      <c r="I111" s="45">
        <v>0</v>
      </c>
      <c r="J111" s="45">
        <v>0</v>
      </c>
      <c r="K111" s="45">
        <v>0</v>
      </c>
      <c r="L111" s="38">
        <f t="array" ref="L111">SUM(ROUND(I111:K111,0))</f>
        <v>0</v>
      </c>
    </row>
    <row r="112" spans="1:12" ht="32.1" hidden="1" customHeight="1">
      <c r="A112" s="85" t="s">
        <v>438</v>
      </c>
      <c r="B112" s="52"/>
      <c r="C112" s="53"/>
      <c r="D112" s="53"/>
      <c r="E112" s="53"/>
      <c r="F112" s="47">
        <v>0</v>
      </c>
      <c r="G112" s="62">
        <v>0</v>
      </c>
      <c r="H112" s="35">
        <f t="shared" si="1"/>
        <v>0</v>
      </c>
      <c r="I112" s="45">
        <v>0</v>
      </c>
      <c r="J112" s="45">
        <v>0</v>
      </c>
      <c r="K112" s="45">
        <v>0</v>
      </c>
      <c r="L112" s="38">
        <f t="array" ref="L112">SUM(ROUND(I112:K112,0))</f>
        <v>0</v>
      </c>
    </row>
    <row r="113" spans="1:12" ht="32.1" hidden="1" customHeight="1">
      <c r="A113" s="85" t="s">
        <v>439</v>
      </c>
      <c r="B113" s="52"/>
      <c r="C113" s="53"/>
      <c r="D113" s="53"/>
      <c r="E113" s="53"/>
      <c r="F113" s="47">
        <v>0</v>
      </c>
      <c r="G113" s="62">
        <v>0</v>
      </c>
      <c r="H113" s="35">
        <f t="shared" si="1"/>
        <v>0</v>
      </c>
      <c r="I113" s="45">
        <v>0</v>
      </c>
      <c r="J113" s="45">
        <v>0</v>
      </c>
      <c r="K113" s="45">
        <v>0</v>
      </c>
      <c r="L113" s="38">
        <f t="array" ref="L113">SUM(ROUND(I113:K113,0))</f>
        <v>0</v>
      </c>
    </row>
    <row r="114" spans="1:12" ht="32.1" hidden="1" customHeight="1">
      <c r="A114" s="85" t="s">
        <v>440</v>
      </c>
      <c r="B114" s="52"/>
      <c r="C114" s="53"/>
      <c r="D114" s="53"/>
      <c r="E114" s="53"/>
      <c r="F114" s="47">
        <v>0</v>
      </c>
      <c r="G114" s="62">
        <v>0</v>
      </c>
      <c r="H114" s="35">
        <f t="shared" si="1"/>
        <v>0</v>
      </c>
      <c r="I114" s="45">
        <v>0</v>
      </c>
      <c r="J114" s="45">
        <v>0</v>
      </c>
      <c r="K114" s="45">
        <v>0</v>
      </c>
      <c r="L114" s="38">
        <f t="array" ref="L114">SUM(ROUND(I114:K114,0))</f>
        <v>0</v>
      </c>
    </row>
    <row r="115" spans="1:12" ht="32.1" hidden="1" customHeight="1">
      <c r="A115" s="85" t="s">
        <v>441</v>
      </c>
      <c r="B115" s="52"/>
      <c r="C115" s="53"/>
      <c r="D115" s="53"/>
      <c r="E115" s="53"/>
      <c r="F115" s="47">
        <v>0</v>
      </c>
      <c r="G115" s="62">
        <v>0</v>
      </c>
      <c r="H115" s="35">
        <f t="shared" si="1"/>
        <v>0</v>
      </c>
      <c r="I115" s="45">
        <v>0</v>
      </c>
      <c r="J115" s="45">
        <v>0</v>
      </c>
      <c r="K115" s="45">
        <v>0</v>
      </c>
      <c r="L115" s="38">
        <f t="array" ref="L115">SUM(ROUND(I115:K115,0))</f>
        <v>0</v>
      </c>
    </row>
    <row r="116" spans="1:12" ht="32.1" hidden="1" customHeight="1">
      <c r="A116" s="85" t="s">
        <v>442</v>
      </c>
      <c r="B116" s="52"/>
      <c r="C116" s="53"/>
      <c r="D116" s="53"/>
      <c r="E116" s="53"/>
      <c r="F116" s="47">
        <v>0</v>
      </c>
      <c r="G116" s="62">
        <v>0</v>
      </c>
      <c r="H116" s="35">
        <f t="shared" si="1"/>
        <v>0</v>
      </c>
      <c r="I116" s="45">
        <v>0</v>
      </c>
      <c r="J116" s="45">
        <v>0</v>
      </c>
      <c r="K116" s="45">
        <v>0</v>
      </c>
      <c r="L116" s="38">
        <f t="array" ref="L116">SUM(ROUND(I116:K116,0))</f>
        <v>0</v>
      </c>
    </row>
    <row r="117" spans="1:12" ht="32.1" hidden="1" customHeight="1">
      <c r="A117" s="85" t="s">
        <v>443</v>
      </c>
      <c r="B117" s="52"/>
      <c r="C117" s="53"/>
      <c r="D117" s="53"/>
      <c r="E117" s="53"/>
      <c r="F117" s="47">
        <v>0</v>
      </c>
      <c r="G117" s="62">
        <v>0</v>
      </c>
      <c r="H117" s="35">
        <f t="shared" si="1"/>
        <v>0</v>
      </c>
      <c r="I117" s="45">
        <v>0</v>
      </c>
      <c r="J117" s="45">
        <v>0</v>
      </c>
      <c r="K117" s="45">
        <v>0</v>
      </c>
      <c r="L117" s="38">
        <f t="array" ref="L117">SUM(ROUND(I117:K117,0))</f>
        <v>0</v>
      </c>
    </row>
    <row r="118" spans="1:12" ht="32.1" hidden="1" customHeight="1">
      <c r="A118" s="85" t="s">
        <v>444</v>
      </c>
      <c r="B118" s="52"/>
      <c r="C118" s="53"/>
      <c r="D118" s="53"/>
      <c r="E118" s="53"/>
      <c r="F118" s="47">
        <v>0</v>
      </c>
      <c r="G118" s="62">
        <v>0</v>
      </c>
      <c r="H118" s="35">
        <f t="shared" si="1"/>
        <v>0</v>
      </c>
      <c r="I118" s="45">
        <v>0</v>
      </c>
      <c r="J118" s="45">
        <v>0</v>
      </c>
      <c r="K118" s="45">
        <v>0</v>
      </c>
      <c r="L118" s="38">
        <f t="array" ref="L118">SUM(ROUND(I118:K118,0))</f>
        <v>0</v>
      </c>
    </row>
    <row r="119" spans="1:12" ht="32.1" hidden="1" customHeight="1">
      <c r="A119" s="85" t="s">
        <v>445</v>
      </c>
      <c r="B119" s="52"/>
      <c r="C119" s="53"/>
      <c r="D119" s="53"/>
      <c r="E119" s="53"/>
      <c r="F119" s="47">
        <v>0</v>
      </c>
      <c r="G119" s="62">
        <v>0</v>
      </c>
      <c r="H119" s="35">
        <f t="shared" si="1"/>
        <v>0</v>
      </c>
      <c r="I119" s="45">
        <v>0</v>
      </c>
      <c r="J119" s="45">
        <v>0</v>
      </c>
      <c r="K119" s="45">
        <v>0</v>
      </c>
      <c r="L119" s="38">
        <f t="array" ref="L119">SUM(ROUND(I119:K119,0))</f>
        <v>0</v>
      </c>
    </row>
    <row r="120" spans="1:12" ht="32.1" hidden="1" customHeight="1">
      <c r="A120" s="85" t="s">
        <v>446</v>
      </c>
      <c r="B120" s="52"/>
      <c r="C120" s="53"/>
      <c r="D120" s="53"/>
      <c r="E120" s="53"/>
      <c r="F120" s="47">
        <v>0</v>
      </c>
      <c r="G120" s="62">
        <v>0</v>
      </c>
      <c r="H120" s="35">
        <f t="shared" si="1"/>
        <v>0</v>
      </c>
      <c r="I120" s="45">
        <v>0</v>
      </c>
      <c r="J120" s="45">
        <v>0</v>
      </c>
      <c r="K120" s="45">
        <v>0</v>
      </c>
      <c r="L120" s="38">
        <f t="array" ref="L120">SUM(ROUND(I120:K120,0))</f>
        <v>0</v>
      </c>
    </row>
    <row r="121" spans="1:12" ht="32.1" hidden="1" customHeight="1">
      <c r="A121" s="85" t="s">
        <v>447</v>
      </c>
      <c r="B121" s="52"/>
      <c r="C121" s="53"/>
      <c r="D121" s="53"/>
      <c r="E121" s="53"/>
      <c r="F121" s="47">
        <v>0</v>
      </c>
      <c r="G121" s="62">
        <v>0</v>
      </c>
      <c r="H121" s="35">
        <f t="shared" si="1"/>
        <v>0</v>
      </c>
      <c r="I121" s="45">
        <v>0</v>
      </c>
      <c r="J121" s="45">
        <v>0</v>
      </c>
      <c r="K121" s="45">
        <v>0</v>
      </c>
      <c r="L121" s="38">
        <f t="array" ref="L121">SUM(ROUND(I121:K121,0))</f>
        <v>0</v>
      </c>
    </row>
    <row r="122" spans="1:12" ht="32.1" hidden="1" customHeight="1">
      <c r="A122" s="85" t="s">
        <v>448</v>
      </c>
      <c r="B122" s="52"/>
      <c r="C122" s="53"/>
      <c r="D122" s="53"/>
      <c r="E122" s="53"/>
      <c r="F122" s="47">
        <v>0</v>
      </c>
      <c r="G122" s="62">
        <v>0</v>
      </c>
      <c r="H122" s="35">
        <f t="shared" si="1"/>
        <v>0</v>
      </c>
      <c r="I122" s="45">
        <v>0</v>
      </c>
      <c r="J122" s="45">
        <v>0</v>
      </c>
      <c r="K122" s="45">
        <v>0</v>
      </c>
      <c r="L122" s="38">
        <f t="array" ref="L122">SUM(ROUND(I122:K122,0))</f>
        <v>0</v>
      </c>
    </row>
    <row r="123" spans="1:12" ht="32.1" hidden="1" customHeight="1">
      <c r="A123" s="85" t="s">
        <v>449</v>
      </c>
      <c r="B123" s="52"/>
      <c r="C123" s="53"/>
      <c r="D123" s="53"/>
      <c r="E123" s="53"/>
      <c r="F123" s="47">
        <v>0</v>
      </c>
      <c r="G123" s="62">
        <v>0</v>
      </c>
      <c r="H123" s="35">
        <f t="shared" si="1"/>
        <v>0</v>
      </c>
      <c r="I123" s="45">
        <v>0</v>
      </c>
      <c r="J123" s="45">
        <v>0</v>
      </c>
      <c r="K123" s="45">
        <v>0</v>
      </c>
      <c r="L123" s="38">
        <f t="array" ref="L123">SUM(ROUND(I123:K123,0))</f>
        <v>0</v>
      </c>
    </row>
    <row r="124" spans="1:12" ht="32.1" hidden="1" customHeight="1">
      <c r="A124" s="85" t="s">
        <v>450</v>
      </c>
      <c r="B124" s="52"/>
      <c r="C124" s="53"/>
      <c r="D124" s="53"/>
      <c r="E124" s="53"/>
      <c r="F124" s="47">
        <v>0</v>
      </c>
      <c r="G124" s="62">
        <v>0</v>
      </c>
      <c r="H124" s="35">
        <f t="shared" si="1"/>
        <v>0</v>
      </c>
      <c r="I124" s="45">
        <v>0</v>
      </c>
      <c r="J124" s="45">
        <v>0</v>
      </c>
      <c r="K124" s="45">
        <v>0</v>
      </c>
      <c r="L124" s="38">
        <f t="array" ref="L124">SUM(ROUND(I124:K124,0))</f>
        <v>0</v>
      </c>
    </row>
    <row r="125" spans="1:12" ht="32.1" hidden="1" customHeight="1">
      <c r="A125" s="85" t="s">
        <v>451</v>
      </c>
      <c r="B125" s="52"/>
      <c r="C125" s="53"/>
      <c r="D125" s="53"/>
      <c r="E125" s="53"/>
      <c r="F125" s="47">
        <v>0</v>
      </c>
      <c r="G125" s="62">
        <v>0</v>
      </c>
      <c r="H125" s="35">
        <f t="shared" si="1"/>
        <v>0</v>
      </c>
      <c r="I125" s="45">
        <v>0</v>
      </c>
      <c r="J125" s="45">
        <v>0</v>
      </c>
      <c r="K125" s="45">
        <v>0</v>
      </c>
      <c r="L125" s="38">
        <f t="array" ref="L125">SUM(ROUND(I125:K125,0))</f>
        <v>0</v>
      </c>
    </row>
    <row r="126" spans="1:12" ht="32.1" hidden="1" customHeight="1">
      <c r="A126" s="85" t="s">
        <v>452</v>
      </c>
      <c r="B126" s="52"/>
      <c r="C126" s="53"/>
      <c r="D126" s="53"/>
      <c r="E126" s="53"/>
      <c r="F126" s="47">
        <v>0</v>
      </c>
      <c r="G126" s="62">
        <v>0</v>
      </c>
      <c r="H126" s="35">
        <f t="shared" si="1"/>
        <v>0</v>
      </c>
      <c r="I126" s="45">
        <v>0</v>
      </c>
      <c r="J126" s="45">
        <v>0</v>
      </c>
      <c r="K126" s="45">
        <v>0</v>
      </c>
      <c r="L126" s="38">
        <f t="array" ref="L126">SUM(ROUND(I126:K126,0))</f>
        <v>0</v>
      </c>
    </row>
    <row r="127" spans="1:12" ht="32.1" hidden="1" customHeight="1">
      <c r="A127" s="85" t="s">
        <v>453</v>
      </c>
      <c r="B127" s="52"/>
      <c r="C127" s="53"/>
      <c r="D127" s="53"/>
      <c r="E127" s="53"/>
      <c r="F127" s="47">
        <v>0</v>
      </c>
      <c r="G127" s="62">
        <v>0</v>
      </c>
      <c r="H127" s="35">
        <f t="shared" si="1"/>
        <v>0</v>
      </c>
      <c r="I127" s="45">
        <v>0</v>
      </c>
      <c r="J127" s="45">
        <v>0</v>
      </c>
      <c r="K127" s="45">
        <v>0</v>
      </c>
      <c r="L127" s="38">
        <f t="array" ref="L127">SUM(ROUND(I127:K127,0))</f>
        <v>0</v>
      </c>
    </row>
    <row r="128" spans="1:12" ht="32.1" hidden="1" customHeight="1">
      <c r="A128" s="85" t="s">
        <v>454</v>
      </c>
      <c r="B128" s="52"/>
      <c r="C128" s="53"/>
      <c r="D128" s="53"/>
      <c r="E128" s="53"/>
      <c r="F128" s="47">
        <v>0</v>
      </c>
      <c r="G128" s="62">
        <v>0</v>
      </c>
      <c r="H128" s="35">
        <f t="shared" si="1"/>
        <v>0</v>
      </c>
      <c r="I128" s="45">
        <v>0</v>
      </c>
      <c r="J128" s="45">
        <v>0</v>
      </c>
      <c r="K128" s="45">
        <v>0</v>
      </c>
      <c r="L128" s="38">
        <f t="array" ref="L128">SUM(ROUND(I128:K128,0))</f>
        <v>0</v>
      </c>
    </row>
    <row r="129" spans="1:12" ht="32.1" hidden="1" customHeight="1">
      <c r="A129" s="85" t="s">
        <v>455</v>
      </c>
      <c r="B129" s="52"/>
      <c r="C129" s="53"/>
      <c r="D129" s="53"/>
      <c r="E129" s="53"/>
      <c r="F129" s="47">
        <v>0</v>
      </c>
      <c r="G129" s="62">
        <v>0</v>
      </c>
      <c r="H129" s="35">
        <f t="shared" si="1"/>
        <v>0</v>
      </c>
      <c r="I129" s="45">
        <v>0</v>
      </c>
      <c r="J129" s="45">
        <v>0</v>
      </c>
      <c r="K129" s="45">
        <v>0</v>
      </c>
      <c r="L129" s="38">
        <f t="array" ref="L129">SUM(ROUND(I129:K129,0))</f>
        <v>0</v>
      </c>
    </row>
    <row r="130" spans="1:12" ht="32.1" hidden="1" customHeight="1">
      <c r="A130" s="85" t="s">
        <v>456</v>
      </c>
      <c r="B130" s="52"/>
      <c r="C130" s="53"/>
      <c r="D130" s="53"/>
      <c r="E130" s="53"/>
      <c r="F130" s="47">
        <v>0</v>
      </c>
      <c r="G130" s="62">
        <v>0</v>
      </c>
      <c r="H130" s="35">
        <f t="shared" si="1"/>
        <v>0</v>
      </c>
      <c r="I130" s="45">
        <v>0</v>
      </c>
      <c r="J130" s="45">
        <v>0</v>
      </c>
      <c r="K130" s="45">
        <v>0</v>
      </c>
      <c r="L130" s="38">
        <f t="array" ref="L130">SUM(ROUND(I130:K130,0))</f>
        <v>0</v>
      </c>
    </row>
    <row r="131" spans="1:12" ht="32.1" hidden="1" customHeight="1">
      <c r="A131" s="85" t="s">
        <v>457</v>
      </c>
      <c r="B131" s="52"/>
      <c r="C131" s="53"/>
      <c r="D131" s="53"/>
      <c r="E131" s="53"/>
      <c r="F131" s="47">
        <v>0</v>
      </c>
      <c r="G131" s="62">
        <v>0</v>
      </c>
      <c r="H131" s="35">
        <f t="shared" si="1"/>
        <v>0</v>
      </c>
      <c r="I131" s="45">
        <v>0</v>
      </c>
      <c r="J131" s="45">
        <v>0</v>
      </c>
      <c r="K131" s="45">
        <v>0</v>
      </c>
      <c r="L131" s="38">
        <f t="array" ref="L131">SUM(ROUND(I131:K131,0))</f>
        <v>0</v>
      </c>
    </row>
    <row r="132" spans="1:12" ht="32.1" hidden="1" customHeight="1">
      <c r="A132" s="85" t="s">
        <v>458</v>
      </c>
      <c r="B132" s="52"/>
      <c r="C132" s="53"/>
      <c r="D132" s="53"/>
      <c r="E132" s="53"/>
      <c r="F132" s="47">
        <v>0</v>
      </c>
      <c r="G132" s="62">
        <v>0</v>
      </c>
      <c r="H132" s="35">
        <f t="shared" si="1"/>
        <v>0</v>
      </c>
      <c r="I132" s="45">
        <v>0</v>
      </c>
      <c r="J132" s="45">
        <v>0</v>
      </c>
      <c r="K132" s="45">
        <v>0</v>
      </c>
      <c r="L132" s="38">
        <f t="array" ref="L132">SUM(ROUND(I132:K132,0))</f>
        <v>0</v>
      </c>
    </row>
    <row r="133" spans="1:12" ht="32.1" hidden="1" customHeight="1">
      <c r="A133" s="85" t="s">
        <v>459</v>
      </c>
      <c r="B133" s="52"/>
      <c r="C133" s="53"/>
      <c r="D133" s="53"/>
      <c r="E133" s="53"/>
      <c r="F133" s="47">
        <v>0</v>
      </c>
      <c r="G133" s="62">
        <v>0</v>
      </c>
      <c r="H133" s="35">
        <f t="shared" si="1"/>
        <v>0</v>
      </c>
      <c r="I133" s="45">
        <v>0</v>
      </c>
      <c r="J133" s="45">
        <v>0</v>
      </c>
      <c r="K133" s="45">
        <v>0</v>
      </c>
      <c r="L133" s="38">
        <f t="array" ref="L133">SUM(ROUND(I133:K133,0))</f>
        <v>0</v>
      </c>
    </row>
    <row r="134" spans="1:12" ht="32.1" hidden="1" customHeight="1">
      <c r="A134" s="85" t="s">
        <v>460</v>
      </c>
      <c r="B134" s="52"/>
      <c r="C134" s="53"/>
      <c r="D134" s="53"/>
      <c r="E134" s="53"/>
      <c r="F134" s="47">
        <v>0</v>
      </c>
      <c r="G134" s="62">
        <v>0</v>
      </c>
      <c r="H134" s="35">
        <f t="shared" si="1"/>
        <v>0</v>
      </c>
      <c r="I134" s="45">
        <v>0</v>
      </c>
      <c r="J134" s="45">
        <v>0</v>
      </c>
      <c r="K134" s="45">
        <v>0</v>
      </c>
      <c r="L134" s="38">
        <f t="array" ref="L134">SUM(ROUND(I134:K134,0))</f>
        <v>0</v>
      </c>
    </row>
    <row r="135" spans="1:12" ht="32.1" hidden="1" customHeight="1">
      <c r="A135" s="85" t="s">
        <v>461</v>
      </c>
      <c r="B135" s="52"/>
      <c r="C135" s="53"/>
      <c r="D135" s="53"/>
      <c r="E135" s="53"/>
      <c r="F135" s="47">
        <v>0</v>
      </c>
      <c r="G135" s="62">
        <v>0</v>
      </c>
      <c r="H135" s="35">
        <f t="shared" ref="H135:H198" si="2">IF(OR(F135="Redacted",G135="Redacted"),"Redacted",IF(OR(T(F135)&lt;&gt;"",T(G135)&lt;&gt;""),"Varies",ROUND(F135*G135,0)))</f>
        <v>0</v>
      </c>
      <c r="I135" s="45">
        <v>0</v>
      </c>
      <c r="J135" s="45">
        <v>0</v>
      </c>
      <c r="K135" s="45">
        <v>0</v>
      </c>
      <c r="L135" s="38">
        <f t="array" ref="L135">SUM(ROUND(I135:K135,0))</f>
        <v>0</v>
      </c>
    </row>
    <row r="136" spans="1:12" ht="32.1" hidden="1" customHeight="1">
      <c r="A136" s="85" t="s">
        <v>462</v>
      </c>
      <c r="B136" s="52"/>
      <c r="C136" s="53"/>
      <c r="D136" s="53"/>
      <c r="E136" s="53"/>
      <c r="F136" s="47">
        <v>0</v>
      </c>
      <c r="G136" s="62">
        <v>0</v>
      </c>
      <c r="H136" s="35">
        <f t="shared" si="2"/>
        <v>0</v>
      </c>
      <c r="I136" s="45">
        <v>0</v>
      </c>
      <c r="J136" s="45">
        <v>0</v>
      </c>
      <c r="K136" s="45">
        <v>0</v>
      </c>
      <c r="L136" s="38">
        <f t="array" ref="L136">SUM(ROUND(I136:K136,0))</f>
        <v>0</v>
      </c>
    </row>
    <row r="137" spans="1:12" ht="32.1" hidden="1" customHeight="1">
      <c r="A137" s="85" t="s">
        <v>463</v>
      </c>
      <c r="B137" s="52"/>
      <c r="C137" s="53"/>
      <c r="D137" s="53"/>
      <c r="E137" s="53"/>
      <c r="F137" s="47">
        <v>0</v>
      </c>
      <c r="G137" s="62">
        <v>0</v>
      </c>
      <c r="H137" s="35">
        <f t="shared" si="2"/>
        <v>0</v>
      </c>
      <c r="I137" s="45">
        <v>0</v>
      </c>
      <c r="J137" s="45">
        <v>0</v>
      </c>
      <c r="K137" s="45">
        <v>0</v>
      </c>
      <c r="L137" s="38">
        <f t="array" ref="L137">SUM(ROUND(I137:K137,0))</f>
        <v>0</v>
      </c>
    </row>
    <row r="138" spans="1:12" ht="32.1" hidden="1" customHeight="1">
      <c r="A138" s="85" t="s">
        <v>464</v>
      </c>
      <c r="B138" s="52"/>
      <c r="C138" s="53"/>
      <c r="D138" s="53"/>
      <c r="E138" s="53"/>
      <c r="F138" s="47">
        <v>0</v>
      </c>
      <c r="G138" s="62">
        <v>0</v>
      </c>
      <c r="H138" s="35">
        <f t="shared" si="2"/>
        <v>0</v>
      </c>
      <c r="I138" s="45">
        <v>0</v>
      </c>
      <c r="J138" s="45">
        <v>0</v>
      </c>
      <c r="K138" s="45">
        <v>0</v>
      </c>
      <c r="L138" s="38">
        <f t="array" ref="L138">SUM(ROUND(I138:K138,0))</f>
        <v>0</v>
      </c>
    </row>
    <row r="139" spans="1:12" ht="32.1" hidden="1" customHeight="1">
      <c r="A139" s="85" t="s">
        <v>465</v>
      </c>
      <c r="B139" s="52"/>
      <c r="C139" s="53"/>
      <c r="D139" s="53"/>
      <c r="E139" s="53"/>
      <c r="F139" s="47">
        <v>0</v>
      </c>
      <c r="G139" s="62">
        <v>0</v>
      </c>
      <c r="H139" s="35">
        <f t="shared" si="2"/>
        <v>0</v>
      </c>
      <c r="I139" s="45">
        <v>0</v>
      </c>
      <c r="J139" s="45">
        <v>0</v>
      </c>
      <c r="K139" s="45">
        <v>0</v>
      </c>
      <c r="L139" s="38">
        <f t="array" ref="L139">SUM(ROUND(I139:K139,0))</f>
        <v>0</v>
      </c>
    </row>
    <row r="140" spans="1:12" ht="32.1" hidden="1" customHeight="1">
      <c r="A140" s="85" t="s">
        <v>466</v>
      </c>
      <c r="B140" s="52"/>
      <c r="C140" s="53"/>
      <c r="D140" s="53"/>
      <c r="E140" s="53"/>
      <c r="F140" s="47">
        <v>0</v>
      </c>
      <c r="G140" s="62">
        <v>0</v>
      </c>
      <c r="H140" s="35">
        <f t="shared" si="2"/>
        <v>0</v>
      </c>
      <c r="I140" s="45">
        <v>0</v>
      </c>
      <c r="J140" s="45">
        <v>0</v>
      </c>
      <c r="K140" s="45">
        <v>0</v>
      </c>
      <c r="L140" s="38">
        <f t="array" ref="L140">SUM(ROUND(I140:K140,0))</f>
        <v>0</v>
      </c>
    </row>
    <row r="141" spans="1:12" ht="32.1" hidden="1" customHeight="1">
      <c r="A141" s="85" t="s">
        <v>467</v>
      </c>
      <c r="B141" s="52"/>
      <c r="C141" s="53"/>
      <c r="D141" s="53"/>
      <c r="E141" s="53"/>
      <c r="F141" s="47">
        <v>0</v>
      </c>
      <c r="G141" s="62">
        <v>0</v>
      </c>
      <c r="H141" s="35">
        <f t="shared" si="2"/>
        <v>0</v>
      </c>
      <c r="I141" s="45">
        <v>0</v>
      </c>
      <c r="J141" s="45">
        <v>0</v>
      </c>
      <c r="K141" s="45">
        <v>0</v>
      </c>
      <c r="L141" s="38">
        <f t="array" ref="L141">SUM(ROUND(I141:K141,0))</f>
        <v>0</v>
      </c>
    </row>
    <row r="142" spans="1:12" ht="32.1" hidden="1" customHeight="1">
      <c r="A142" s="85" t="s">
        <v>468</v>
      </c>
      <c r="B142" s="52"/>
      <c r="C142" s="53"/>
      <c r="D142" s="53"/>
      <c r="E142" s="53"/>
      <c r="F142" s="47">
        <v>0</v>
      </c>
      <c r="G142" s="62">
        <v>0</v>
      </c>
      <c r="H142" s="35">
        <f t="shared" si="2"/>
        <v>0</v>
      </c>
      <c r="I142" s="45">
        <v>0</v>
      </c>
      <c r="J142" s="45">
        <v>0</v>
      </c>
      <c r="K142" s="45">
        <v>0</v>
      </c>
      <c r="L142" s="38">
        <f t="array" ref="L142">SUM(ROUND(I142:K142,0))</f>
        <v>0</v>
      </c>
    </row>
    <row r="143" spans="1:12" ht="32.1" hidden="1" customHeight="1">
      <c r="A143" s="85" t="s">
        <v>469</v>
      </c>
      <c r="B143" s="52"/>
      <c r="C143" s="53"/>
      <c r="D143" s="53"/>
      <c r="E143" s="53"/>
      <c r="F143" s="47">
        <v>0</v>
      </c>
      <c r="G143" s="62">
        <v>0</v>
      </c>
      <c r="H143" s="35">
        <f t="shared" si="2"/>
        <v>0</v>
      </c>
      <c r="I143" s="45">
        <v>0</v>
      </c>
      <c r="J143" s="45">
        <v>0</v>
      </c>
      <c r="K143" s="45">
        <v>0</v>
      </c>
      <c r="L143" s="38">
        <f t="array" ref="L143">SUM(ROUND(I143:K143,0))</f>
        <v>0</v>
      </c>
    </row>
    <row r="144" spans="1:12" ht="32.1" hidden="1" customHeight="1">
      <c r="A144" s="85" t="s">
        <v>470</v>
      </c>
      <c r="B144" s="52"/>
      <c r="C144" s="53"/>
      <c r="D144" s="53"/>
      <c r="E144" s="53"/>
      <c r="F144" s="47">
        <v>0</v>
      </c>
      <c r="G144" s="62">
        <v>0</v>
      </c>
      <c r="H144" s="35">
        <f t="shared" si="2"/>
        <v>0</v>
      </c>
      <c r="I144" s="45">
        <v>0</v>
      </c>
      <c r="J144" s="45">
        <v>0</v>
      </c>
      <c r="K144" s="45">
        <v>0</v>
      </c>
      <c r="L144" s="38">
        <f t="array" ref="L144">SUM(ROUND(I144:K144,0))</f>
        <v>0</v>
      </c>
    </row>
    <row r="145" spans="1:12" ht="32.1" hidden="1" customHeight="1">
      <c r="A145" s="85" t="s">
        <v>471</v>
      </c>
      <c r="B145" s="52"/>
      <c r="C145" s="53"/>
      <c r="D145" s="53"/>
      <c r="E145" s="53"/>
      <c r="F145" s="47">
        <v>0</v>
      </c>
      <c r="G145" s="62">
        <v>0</v>
      </c>
      <c r="H145" s="35">
        <f t="shared" si="2"/>
        <v>0</v>
      </c>
      <c r="I145" s="45">
        <v>0</v>
      </c>
      <c r="J145" s="45">
        <v>0</v>
      </c>
      <c r="K145" s="45">
        <v>0</v>
      </c>
      <c r="L145" s="38">
        <f t="array" ref="L145">SUM(ROUND(I145:K145,0))</f>
        <v>0</v>
      </c>
    </row>
    <row r="146" spans="1:12" ht="32.1" hidden="1" customHeight="1">
      <c r="A146" s="85" t="s">
        <v>472</v>
      </c>
      <c r="B146" s="52"/>
      <c r="C146" s="53"/>
      <c r="D146" s="53"/>
      <c r="E146" s="53"/>
      <c r="F146" s="47">
        <v>0</v>
      </c>
      <c r="G146" s="62">
        <v>0</v>
      </c>
      <c r="H146" s="35">
        <f t="shared" si="2"/>
        <v>0</v>
      </c>
      <c r="I146" s="45">
        <v>0</v>
      </c>
      <c r="J146" s="45">
        <v>0</v>
      </c>
      <c r="K146" s="45">
        <v>0</v>
      </c>
      <c r="L146" s="38">
        <f t="array" ref="L146">SUM(ROUND(I146:K146,0))</f>
        <v>0</v>
      </c>
    </row>
    <row r="147" spans="1:12" ht="32.1" hidden="1" customHeight="1">
      <c r="A147" s="85" t="s">
        <v>473</v>
      </c>
      <c r="B147" s="52"/>
      <c r="C147" s="53"/>
      <c r="D147" s="53"/>
      <c r="E147" s="53"/>
      <c r="F147" s="47">
        <v>0</v>
      </c>
      <c r="G147" s="62">
        <v>0</v>
      </c>
      <c r="H147" s="35">
        <f t="shared" si="2"/>
        <v>0</v>
      </c>
      <c r="I147" s="45">
        <v>0</v>
      </c>
      <c r="J147" s="45">
        <v>0</v>
      </c>
      <c r="K147" s="45">
        <v>0</v>
      </c>
      <c r="L147" s="38">
        <f t="array" ref="L147">SUM(ROUND(I147:K147,0))</f>
        <v>0</v>
      </c>
    </row>
    <row r="148" spans="1:12" ht="32.1" hidden="1" customHeight="1">
      <c r="A148" s="85" t="s">
        <v>474</v>
      </c>
      <c r="B148" s="52"/>
      <c r="C148" s="53"/>
      <c r="D148" s="53"/>
      <c r="E148" s="53"/>
      <c r="F148" s="47">
        <v>0</v>
      </c>
      <c r="G148" s="62">
        <v>0</v>
      </c>
      <c r="H148" s="35">
        <f t="shared" si="2"/>
        <v>0</v>
      </c>
      <c r="I148" s="45">
        <v>0</v>
      </c>
      <c r="J148" s="45">
        <v>0</v>
      </c>
      <c r="K148" s="45">
        <v>0</v>
      </c>
      <c r="L148" s="38">
        <f t="array" ref="L148">SUM(ROUND(I148:K148,0))</f>
        <v>0</v>
      </c>
    </row>
    <row r="149" spans="1:12" ht="32.1" hidden="1" customHeight="1">
      <c r="A149" s="85" t="s">
        <v>475</v>
      </c>
      <c r="B149" s="52"/>
      <c r="C149" s="53"/>
      <c r="D149" s="53"/>
      <c r="E149" s="53"/>
      <c r="F149" s="47">
        <v>0</v>
      </c>
      <c r="G149" s="62">
        <v>0</v>
      </c>
      <c r="H149" s="35">
        <f t="shared" si="2"/>
        <v>0</v>
      </c>
      <c r="I149" s="45">
        <v>0</v>
      </c>
      <c r="J149" s="45">
        <v>0</v>
      </c>
      <c r="K149" s="45">
        <v>0</v>
      </c>
      <c r="L149" s="38">
        <f t="array" ref="L149">SUM(ROUND(I149:K149,0))</f>
        <v>0</v>
      </c>
    </row>
    <row r="150" spans="1:12" ht="32.1" hidden="1" customHeight="1">
      <c r="A150" s="85" t="s">
        <v>476</v>
      </c>
      <c r="B150" s="52"/>
      <c r="C150" s="53"/>
      <c r="D150" s="53"/>
      <c r="E150" s="53"/>
      <c r="F150" s="47">
        <v>0</v>
      </c>
      <c r="G150" s="62">
        <v>0</v>
      </c>
      <c r="H150" s="35">
        <f t="shared" si="2"/>
        <v>0</v>
      </c>
      <c r="I150" s="45">
        <v>0</v>
      </c>
      <c r="J150" s="45">
        <v>0</v>
      </c>
      <c r="K150" s="45">
        <v>0</v>
      </c>
      <c r="L150" s="38">
        <f t="array" ref="L150">SUM(ROUND(I150:K150,0))</f>
        <v>0</v>
      </c>
    </row>
    <row r="151" spans="1:12" ht="32.1" hidden="1" customHeight="1">
      <c r="A151" s="85" t="s">
        <v>477</v>
      </c>
      <c r="B151" s="52"/>
      <c r="C151" s="53"/>
      <c r="D151" s="53"/>
      <c r="E151" s="53"/>
      <c r="F151" s="47">
        <v>0</v>
      </c>
      <c r="G151" s="62">
        <v>0</v>
      </c>
      <c r="H151" s="35">
        <f t="shared" si="2"/>
        <v>0</v>
      </c>
      <c r="I151" s="45">
        <v>0</v>
      </c>
      <c r="J151" s="45">
        <v>0</v>
      </c>
      <c r="K151" s="45">
        <v>0</v>
      </c>
      <c r="L151" s="38">
        <f t="array" ref="L151">SUM(ROUND(I151:K151,0))</f>
        <v>0</v>
      </c>
    </row>
    <row r="152" spans="1:12" ht="32.1" hidden="1" customHeight="1">
      <c r="A152" s="85" t="s">
        <v>478</v>
      </c>
      <c r="B152" s="52"/>
      <c r="C152" s="53"/>
      <c r="D152" s="53"/>
      <c r="E152" s="53"/>
      <c r="F152" s="47">
        <v>0</v>
      </c>
      <c r="G152" s="62">
        <v>0</v>
      </c>
      <c r="H152" s="35">
        <f t="shared" si="2"/>
        <v>0</v>
      </c>
      <c r="I152" s="45">
        <v>0</v>
      </c>
      <c r="J152" s="45">
        <v>0</v>
      </c>
      <c r="K152" s="45">
        <v>0</v>
      </c>
      <c r="L152" s="38">
        <f t="array" ref="L152">SUM(ROUND(I152:K152,0))</f>
        <v>0</v>
      </c>
    </row>
    <row r="153" spans="1:12" ht="32.1" hidden="1" customHeight="1">
      <c r="A153" s="85" t="s">
        <v>479</v>
      </c>
      <c r="B153" s="52"/>
      <c r="C153" s="53"/>
      <c r="D153" s="53"/>
      <c r="E153" s="53"/>
      <c r="F153" s="47">
        <v>0</v>
      </c>
      <c r="G153" s="62">
        <v>0</v>
      </c>
      <c r="H153" s="35">
        <f t="shared" si="2"/>
        <v>0</v>
      </c>
      <c r="I153" s="45">
        <v>0</v>
      </c>
      <c r="J153" s="45">
        <v>0</v>
      </c>
      <c r="K153" s="45">
        <v>0</v>
      </c>
      <c r="L153" s="38">
        <f t="array" ref="L153">SUM(ROUND(I153:K153,0))</f>
        <v>0</v>
      </c>
    </row>
    <row r="154" spans="1:12" ht="32.1" hidden="1" customHeight="1">
      <c r="A154" s="85" t="s">
        <v>480</v>
      </c>
      <c r="B154" s="52"/>
      <c r="C154" s="53"/>
      <c r="D154" s="53"/>
      <c r="E154" s="53"/>
      <c r="F154" s="47">
        <v>0</v>
      </c>
      <c r="G154" s="62">
        <v>0</v>
      </c>
      <c r="H154" s="35">
        <f t="shared" si="2"/>
        <v>0</v>
      </c>
      <c r="I154" s="45">
        <v>0</v>
      </c>
      <c r="J154" s="45">
        <v>0</v>
      </c>
      <c r="K154" s="45">
        <v>0</v>
      </c>
      <c r="L154" s="38">
        <f t="array" ref="L154">SUM(ROUND(I154:K154,0))</f>
        <v>0</v>
      </c>
    </row>
    <row r="155" spans="1:12" ht="32.1" hidden="1" customHeight="1">
      <c r="A155" s="85" t="s">
        <v>481</v>
      </c>
      <c r="B155" s="52"/>
      <c r="C155" s="53"/>
      <c r="D155" s="53"/>
      <c r="E155" s="53"/>
      <c r="F155" s="47">
        <v>0</v>
      </c>
      <c r="G155" s="62">
        <v>0</v>
      </c>
      <c r="H155" s="35">
        <f t="shared" si="2"/>
        <v>0</v>
      </c>
      <c r="I155" s="45">
        <v>0</v>
      </c>
      <c r="J155" s="45">
        <v>0</v>
      </c>
      <c r="K155" s="45">
        <v>0</v>
      </c>
      <c r="L155" s="38">
        <f t="array" ref="L155">SUM(ROUND(I155:K155,0))</f>
        <v>0</v>
      </c>
    </row>
    <row r="156" spans="1:12" ht="32.1" hidden="1" customHeight="1">
      <c r="A156" s="85" t="s">
        <v>482</v>
      </c>
      <c r="B156" s="52"/>
      <c r="C156" s="53"/>
      <c r="D156" s="53"/>
      <c r="E156" s="53"/>
      <c r="F156" s="47">
        <v>0</v>
      </c>
      <c r="G156" s="62">
        <v>0</v>
      </c>
      <c r="H156" s="35">
        <f t="shared" si="2"/>
        <v>0</v>
      </c>
      <c r="I156" s="45">
        <v>0</v>
      </c>
      <c r="J156" s="45">
        <v>0</v>
      </c>
      <c r="K156" s="45">
        <v>0</v>
      </c>
      <c r="L156" s="38">
        <f t="array" ref="L156">SUM(ROUND(I156:K156,0))</f>
        <v>0</v>
      </c>
    </row>
    <row r="157" spans="1:12" ht="32.1" hidden="1" customHeight="1">
      <c r="A157" s="85" t="s">
        <v>483</v>
      </c>
      <c r="B157" s="52"/>
      <c r="C157" s="53"/>
      <c r="D157" s="53"/>
      <c r="E157" s="53"/>
      <c r="F157" s="47">
        <v>0</v>
      </c>
      <c r="G157" s="62">
        <v>0</v>
      </c>
      <c r="H157" s="35">
        <f t="shared" si="2"/>
        <v>0</v>
      </c>
      <c r="I157" s="45">
        <v>0</v>
      </c>
      <c r="J157" s="45">
        <v>0</v>
      </c>
      <c r="K157" s="45">
        <v>0</v>
      </c>
      <c r="L157" s="38">
        <f t="array" ref="L157">SUM(ROUND(I157:K157,0))</f>
        <v>0</v>
      </c>
    </row>
    <row r="158" spans="1:12" ht="32.1" hidden="1" customHeight="1">
      <c r="A158" s="85" t="s">
        <v>484</v>
      </c>
      <c r="B158" s="52"/>
      <c r="C158" s="53"/>
      <c r="D158" s="53"/>
      <c r="E158" s="53"/>
      <c r="F158" s="47">
        <v>0</v>
      </c>
      <c r="G158" s="62">
        <v>0</v>
      </c>
      <c r="H158" s="35">
        <f t="shared" si="2"/>
        <v>0</v>
      </c>
      <c r="I158" s="45">
        <v>0</v>
      </c>
      <c r="J158" s="45">
        <v>0</v>
      </c>
      <c r="K158" s="45">
        <v>0</v>
      </c>
      <c r="L158" s="38">
        <f t="array" ref="L158">SUM(ROUND(I158:K158,0))</f>
        <v>0</v>
      </c>
    </row>
    <row r="159" spans="1:12" ht="32.1" hidden="1" customHeight="1">
      <c r="A159" s="85" t="s">
        <v>485</v>
      </c>
      <c r="B159" s="52"/>
      <c r="C159" s="53"/>
      <c r="D159" s="53"/>
      <c r="E159" s="53"/>
      <c r="F159" s="47">
        <v>0</v>
      </c>
      <c r="G159" s="62">
        <v>0</v>
      </c>
      <c r="H159" s="35">
        <f t="shared" si="2"/>
        <v>0</v>
      </c>
      <c r="I159" s="45">
        <v>0</v>
      </c>
      <c r="J159" s="45">
        <v>0</v>
      </c>
      <c r="K159" s="45">
        <v>0</v>
      </c>
      <c r="L159" s="38">
        <f t="array" ref="L159">SUM(ROUND(I159:K159,0))</f>
        <v>0</v>
      </c>
    </row>
    <row r="160" spans="1:12" ht="32.1" hidden="1" customHeight="1">
      <c r="A160" s="85" t="s">
        <v>486</v>
      </c>
      <c r="B160" s="52"/>
      <c r="C160" s="53"/>
      <c r="D160" s="53"/>
      <c r="E160" s="53"/>
      <c r="F160" s="47">
        <v>0</v>
      </c>
      <c r="G160" s="62">
        <v>0</v>
      </c>
      <c r="H160" s="35">
        <f t="shared" si="2"/>
        <v>0</v>
      </c>
      <c r="I160" s="45">
        <v>0</v>
      </c>
      <c r="J160" s="45">
        <v>0</v>
      </c>
      <c r="K160" s="45">
        <v>0</v>
      </c>
      <c r="L160" s="38">
        <f t="array" ref="L160">SUM(ROUND(I160:K160,0))</f>
        <v>0</v>
      </c>
    </row>
    <row r="161" spans="1:12" ht="32.1" hidden="1" customHeight="1">
      <c r="A161" s="85" t="s">
        <v>487</v>
      </c>
      <c r="B161" s="52"/>
      <c r="C161" s="53"/>
      <c r="D161" s="53"/>
      <c r="E161" s="53"/>
      <c r="F161" s="47">
        <v>0</v>
      </c>
      <c r="G161" s="62">
        <v>0</v>
      </c>
      <c r="H161" s="35">
        <f t="shared" si="2"/>
        <v>0</v>
      </c>
      <c r="I161" s="45">
        <v>0</v>
      </c>
      <c r="J161" s="45">
        <v>0</v>
      </c>
      <c r="K161" s="45">
        <v>0</v>
      </c>
      <c r="L161" s="38">
        <f t="array" ref="L161">SUM(ROUND(I161:K161,0))</f>
        <v>0</v>
      </c>
    </row>
    <row r="162" spans="1:12" ht="32.1" hidden="1" customHeight="1">
      <c r="A162" s="85" t="s">
        <v>488</v>
      </c>
      <c r="B162" s="52"/>
      <c r="C162" s="53"/>
      <c r="D162" s="53"/>
      <c r="E162" s="53"/>
      <c r="F162" s="47">
        <v>0</v>
      </c>
      <c r="G162" s="62">
        <v>0</v>
      </c>
      <c r="H162" s="35">
        <f t="shared" si="2"/>
        <v>0</v>
      </c>
      <c r="I162" s="45">
        <v>0</v>
      </c>
      <c r="J162" s="45">
        <v>0</v>
      </c>
      <c r="K162" s="45">
        <v>0</v>
      </c>
      <c r="L162" s="38">
        <f t="array" ref="L162">SUM(ROUND(I162:K162,0))</f>
        <v>0</v>
      </c>
    </row>
    <row r="163" spans="1:12" ht="32.1" hidden="1" customHeight="1">
      <c r="A163" s="85" t="s">
        <v>489</v>
      </c>
      <c r="B163" s="52"/>
      <c r="C163" s="53"/>
      <c r="D163" s="53"/>
      <c r="E163" s="53"/>
      <c r="F163" s="47">
        <v>0</v>
      </c>
      <c r="G163" s="62">
        <v>0</v>
      </c>
      <c r="H163" s="35">
        <f t="shared" si="2"/>
        <v>0</v>
      </c>
      <c r="I163" s="45">
        <v>0</v>
      </c>
      <c r="J163" s="45">
        <v>0</v>
      </c>
      <c r="K163" s="45">
        <v>0</v>
      </c>
      <c r="L163" s="38">
        <f t="array" ref="L163">SUM(ROUND(I163:K163,0))</f>
        <v>0</v>
      </c>
    </row>
    <row r="164" spans="1:12" ht="32.1" hidden="1" customHeight="1">
      <c r="A164" s="85" t="s">
        <v>490</v>
      </c>
      <c r="B164" s="52"/>
      <c r="C164" s="53"/>
      <c r="D164" s="53"/>
      <c r="E164" s="53"/>
      <c r="F164" s="47">
        <v>0</v>
      </c>
      <c r="G164" s="62">
        <v>0</v>
      </c>
      <c r="H164" s="35">
        <f t="shared" si="2"/>
        <v>0</v>
      </c>
      <c r="I164" s="45">
        <v>0</v>
      </c>
      <c r="J164" s="45">
        <v>0</v>
      </c>
      <c r="K164" s="45">
        <v>0</v>
      </c>
      <c r="L164" s="38">
        <f t="array" ref="L164">SUM(ROUND(I164:K164,0))</f>
        <v>0</v>
      </c>
    </row>
    <row r="165" spans="1:12" ht="32.1" hidden="1" customHeight="1">
      <c r="A165" s="85" t="s">
        <v>491</v>
      </c>
      <c r="B165" s="52"/>
      <c r="C165" s="53"/>
      <c r="D165" s="53"/>
      <c r="E165" s="53"/>
      <c r="F165" s="47">
        <v>0</v>
      </c>
      <c r="G165" s="62">
        <v>0</v>
      </c>
      <c r="H165" s="35">
        <f t="shared" si="2"/>
        <v>0</v>
      </c>
      <c r="I165" s="45">
        <v>0</v>
      </c>
      <c r="J165" s="45">
        <v>0</v>
      </c>
      <c r="K165" s="45">
        <v>0</v>
      </c>
      <c r="L165" s="38">
        <f t="array" ref="L165">SUM(ROUND(I165:K165,0))</f>
        <v>0</v>
      </c>
    </row>
    <row r="166" spans="1:12" ht="32.1" hidden="1" customHeight="1">
      <c r="A166" s="85" t="s">
        <v>492</v>
      </c>
      <c r="B166" s="52"/>
      <c r="C166" s="53"/>
      <c r="D166" s="53"/>
      <c r="E166" s="53"/>
      <c r="F166" s="47">
        <v>0</v>
      </c>
      <c r="G166" s="62">
        <v>0</v>
      </c>
      <c r="H166" s="35">
        <f t="shared" si="2"/>
        <v>0</v>
      </c>
      <c r="I166" s="45">
        <v>0</v>
      </c>
      <c r="J166" s="45">
        <v>0</v>
      </c>
      <c r="K166" s="45">
        <v>0</v>
      </c>
      <c r="L166" s="38">
        <f t="array" ref="L166">SUM(ROUND(I166:K166,0))</f>
        <v>0</v>
      </c>
    </row>
    <row r="167" spans="1:12" ht="32.1" hidden="1" customHeight="1">
      <c r="A167" s="85" t="s">
        <v>493</v>
      </c>
      <c r="B167" s="52"/>
      <c r="C167" s="53"/>
      <c r="D167" s="53"/>
      <c r="E167" s="53"/>
      <c r="F167" s="47">
        <v>0</v>
      </c>
      <c r="G167" s="62">
        <v>0</v>
      </c>
      <c r="H167" s="35">
        <f t="shared" si="2"/>
        <v>0</v>
      </c>
      <c r="I167" s="45">
        <v>0</v>
      </c>
      <c r="J167" s="45">
        <v>0</v>
      </c>
      <c r="K167" s="45">
        <v>0</v>
      </c>
      <c r="L167" s="38">
        <f t="array" ref="L167">SUM(ROUND(I167:K167,0))</f>
        <v>0</v>
      </c>
    </row>
    <row r="168" spans="1:12" ht="32.1" hidden="1" customHeight="1">
      <c r="A168" s="85" t="s">
        <v>494</v>
      </c>
      <c r="B168" s="52"/>
      <c r="C168" s="53"/>
      <c r="D168" s="53"/>
      <c r="E168" s="53"/>
      <c r="F168" s="47">
        <v>0</v>
      </c>
      <c r="G168" s="62">
        <v>0</v>
      </c>
      <c r="H168" s="35">
        <f t="shared" si="2"/>
        <v>0</v>
      </c>
      <c r="I168" s="45">
        <v>0</v>
      </c>
      <c r="J168" s="45">
        <v>0</v>
      </c>
      <c r="K168" s="45">
        <v>0</v>
      </c>
      <c r="L168" s="38">
        <f t="array" ref="L168">SUM(ROUND(I168:K168,0))</f>
        <v>0</v>
      </c>
    </row>
    <row r="169" spans="1:12" ht="32.1" hidden="1" customHeight="1">
      <c r="A169" s="85" t="s">
        <v>495</v>
      </c>
      <c r="B169" s="52"/>
      <c r="C169" s="53"/>
      <c r="D169" s="53"/>
      <c r="E169" s="53"/>
      <c r="F169" s="47">
        <v>0</v>
      </c>
      <c r="G169" s="62">
        <v>0</v>
      </c>
      <c r="H169" s="35">
        <f t="shared" si="2"/>
        <v>0</v>
      </c>
      <c r="I169" s="45">
        <v>0</v>
      </c>
      <c r="J169" s="45">
        <v>0</v>
      </c>
      <c r="K169" s="45">
        <v>0</v>
      </c>
      <c r="L169" s="38">
        <f t="array" ref="L169">SUM(ROUND(I169:K169,0))</f>
        <v>0</v>
      </c>
    </row>
    <row r="170" spans="1:12" ht="32.1" hidden="1" customHeight="1">
      <c r="A170" s="85" t="s">
        <v>496</v>
      </c>
      <c r="B170" s="52"/>
      <c r="C170" s="53"/>
      <c r="D170" s="53"/>
      <c r="E170" s="53"/>
      <c r="F170" s="47">
        <v>0</v>
      </c>
      <c r="G170" s="62">
        <v>0</v>
      </c>
      <c r="H170" s="35">
        <f t="shared" si="2"/>
        <v>0</v>
      </c>
      <c r="I170" s="45">
        <v>0</v>
      </c>
      <c r="J170" s="45">
        <v>0</v>
      </c>
      <c r="K170" s="45">
        <v>0</v>
      </c>
      <c r="L170" s="38">
        <f t="array" ref="L170">SUM(ROUND(I170:K170,0))</f>
        <v>0</v>
      </c>
    </row>
    <row r="171" spans="1:12" ht="32.1" hidden="1" customHeight="1">
      <c r="A171" s="85" t="s">
        <v>497</v>
      </c>
      <c r="B171" s="52"/>
      <c r="C171" s="53"/>
      <c r="D171" s="53"/>
      <c r="E171" s="53"/>
      <c r="F171" s="47">
        <v>0</v>
      </c>
      <c r="G171" s="62">
        <v>0</v>
      </c>
      <c r="H171" s="35">
        <f t="shared" si="2"/>
        <v>0</v>
      </c>
      <c r="I171" s="45">
        <v>0</v>
      </c>
      <c r="J171" s="45">
        <v>0</v>
      </c>
      <c r="K171" s="45">
        <v>0</v>
      </c>
      <c r="L171" s="38">
        <f t="array" ref="L171">SUM(ROUND(I171:K171,0))</f>
        <v>0</v>
      </c>
    </row>
    <row r="172" spans="1:12" ht="32.1" hidden="1" customHeight="1">
      <c r="A172" s="85" t="s">
        <v>498</v>
      </c>
      <c r="B172" s="52"/>
      <c r="C172" s="53"/>
      <c r="D172" s="53"/>
      <c r="E172" s="53"/>
      <c r="F172" s="47">
        <v>0</v>
      </c>
      <c r="G172" s="62">
        <v>0</v>
      </c>
      <c r="H172" s="35">
        <f t="shared" si="2"/>
        <v>0</v>
      </c>
      <c r="I172" s="45">
        <v>0</v>
      </c>
      <c r="J172" s="45">
        <v>0</v>
      </c>
      <c r="K172" s="45">
        <v>0</v>
      </c>
      <c r="L172" s="38">
        <f t="array" ref="L172">SUM(ROUND(I172:K172,0))</f>
        <v>0</v>
      </c>
    </row>
    <row r="173" spans="1:12" ht="32.1" hidden="1" customHeight="1">
      <c r="A173" s="85" t="s">
        <v>499</v>
      </c>
      <c r="B173" s="52"/>
      <c r="C173" s="53"/>
      <c r="D173" s="53"/>
      <c r="E173" s="53"/>
      <c r="F173" s="47">
        <v>0</v>
      </c>
      <c r="G173" s="62">
        <v>0</v>
      </c>
      <c r="H173" s="35">
        <f t="shared" si="2"/>
        <v>0</v>
      </c>
      <c r="I173" s="45">
        <v>0</v>
      </c>
      <c r="J173" s="45">
        <v>0</v>
      </c>
      <c r="K173" s="45">
        <v>0</v>
      </c>
      <c r="L173" s="38">
        <f t="array" ref="L173">SUM(ROUND(I173:K173,0))</f>
        <v>0</v>
      </c>
    </row>
    <row r="174" spans="1:12" ht="32.1" hidden="1" customHeight="1">
      <c r="A174" s="85" t="s">
        <v>500</v>
      </c>
      <c r="B174" s="52"/>
      <c r="C174" s="53"/>
      <c r="D174" s="53"/>
      <c r="E174" s="53"/>
      <c r="F174" s="47">
        <v>0</v>
      </c>
      <c r="G174" s="62">
        <v>0</v>
      </c>
      <c r="H174" s="35">
        <f t="shared" si="2"/>
        <v>0</v>
      </c>
      <c r="I174" s="45">
        <v>0</v>
      </c>
      <c r="J174" s="45">
        <v>0</v>
      </c>
      <c r="K174" s="45">
        <v>0</v>
      </c>
      <c r="L174" s="38">
        <f t="array" ref="L174">SUM(ROUND(I174:K174,0))</f>
        <v>0</v>
      </c>
    </row>
    <row r="175" spans="1:12" ht="32.1" hidden="1" customHeight="1">
      <c r="A175" s="85" t="s">
        <v>501</v>
      </c>
      <c r="B175" s="52"/>
      <c r="C175" s="53"/>
      <c r="D175" s="53"/>
      <c r="E175" s="53"/>
      <c r="F175" s="47">
        <v>0</v>
      </c>
      <c r="G175" s="62">
        <v>0</v>
      </c>
      <c r="H175" s="35">
        <f t="shared" si="2"/>
        <v>0</v>
      </c>
      <c r="I175" s="45">
        <v>0</v>
      </c>
      <c r="J175" s="45">
        <v>0</v>
      </c>
      <c r="K175" s="45">
        <v>0</v>
      </c>
      <c r="L175" s="38">
        <f t="array" ref="L175">SUM(ROUND(I175:K175,0))</f>
        <v>0</v>
      </c>
    </row>
    <row r="176" spans="1:12" ht="32.1" hidden="1" customHeight="1">
      <c r="A176" s="85" t="s">
        <v>502</v>
      </c>
      <c r="B176" s="52"/>
      <c r="C176" s="53"/>
      <c r="D176" s="53"/>
      <c r="E176" s="53"/>
      <c r="F176" s="47">
        <v>0</v>
      </c>
      <c r="G176" s="62">
        <v>0</v>
      </c>
      <c r="H176" s="35">
        <f t="shared" si="2"/>
        <v>0</v>
      </c>
      <c r="I176" s="45">
        <v>0</v>
      </c>
      <c r="J176" s="45">
        <v>0</v>
      </c>
      <c r="K176" s="45">
        <v>0</v>
      </c>
      <c r="L176" s="38">
        <f t="array" ref="L176">SUM(ROUND(I176:K176,0))</f>
        <v>0</v>
      </c>
    </row>
    <row r="177" spans="1:12" ht="32.1" hidden="1" customHeight="1">
      <c r="A177" s="85" t="s">
        <v>503</v>
      </c>
      <c r="B177" s="52"/>
      <c r="C177" s="53"/>
      <c r="D177" s="53"/>
      <c r="E177" s="53"/>
      <c r="F177" s="47">
        <v>0</v>
      </c>
      <c r="G177" s="62">
        <v>0</v>
      </c>
      <c r="H177" s="35">
        <f t="shared" si="2"/>
        <v>0</v>
      </c>
      <c r="I177" s="45">
        <v>0</v>
      </c>
      <c r="J177" s="45">
        <v>0</v>
      </c>
      <c r="K177" s="45">
        <v>0</v>
      </c>
      <c r="L177" s="38">
        <f t="array" ref="L177">SUM(ROUND(I177:K177,0))</f>
        <v>0</v>
      </c>
    </row>
    <row r="178" spans="1:12" ht="32.1" hidden="1" customHeight="1">
      <c r="A178" s="85" t="s">
        <v>504</v>
      </c>
      <c r="B178" s="52"/>
      <c r="C178" s="53"/>
      <c r="D178" s="53"/>
      <c r="E178" s="53"/>
      <c r="F178" s="47">
        <v>0</v>
      </c>
      <c r="G178" s="62">
        <v>0</v>
      </c>
      <c r="H178" s="35">
        <f t="shared" si="2"/>
        <v>0</v>
      </c>
      <c r="I178" s="45">
        <v>0</v>
      </c>
      <c r="J178" s="45">
        <v>0</v>
      </c>
      <c r="K178" s="45">
        <v>0</v>
      </c>
      <c r="L178" s="38">
        <f t="array" ref="L178">SUM(ROUND(I178:K178,0))</f>
        <v>0</v>
      </c>
    </row>
    <row r="179" spans="1:12" ht="32.1" hidden="1" customHeight="1">
      <c r="A179" s="85" t="s">
        <v>505</v>
      </c>
      <c r="B179" s="52"/>
      <c r="C179" s="53"/>
      <c r="D179" s="53"/>
      <c r="E179" s="53"/>
      <c r="F179" s="47">
        <v>0</v>
      </c>
      <c r="G179" s="62">
        <v>0</v>
      </c>
      <c r="H179" s="35">
        <f t="shared" si="2"/>
        <v>0</v>
      </c>
      <c r="I179" s="45">
        <v>0</v>
      </c>
      <c r="J179" s="45">
        <v>0</v>
      </c>
      <c r="K179" s="45">
        <v>0</v>
      </c>
      <c r="L179" s="38">
        <f t="array" ref="L179">SUM(ROUND(I179:K179,0))</f>
        <v>0</v>
      </c>
    </row>
    <row r="180" spans="1:12" ht="32.1" hidden="1" customHeight="1">
      <c r="A180" s="85" t="s">
        <v>506</v>
      </c>
      <c r="B180" s="52"/>
      <c r="C180" s="53"/>
      <c r="D180" s="53"/>
      <c r="E180" s="53"/>
      <c r="F180" s="47">
        <v>0</v>
      </c>
      <c r="G180" s="62">
        <v>0</v>
      </c>
      <c r="H180" s="35">
        <f t="shared" si="2"/>
        <v>0</v>
      </c>
      <c r="I180" s="45">
        <v>0</v>
      </c>
      <c r="J180" s="45">
        <v>0</v>
      </c>
      <c r="K180" s="45">
        <v>0</v>
      </c>
      <c r="L180" s="38">
        <f t="array" ref="L180">SUM(ROUND(I180:K180,0))</f>
        <v>0</v>
      </c>
    </row>
    <row r="181" spans="1:12" ht="32.1" hidden="1" customHeight="1">
      <c r="A181" s="85" t="s">
        <v>507</v>
      </c>
      <c r="B181" s="52"/>
      <c r="C181" s="53"/>
      <c r="D181" s="53"/>
      <c r="E181" s="53"/>
      <c r="F181" s="47">
        <v>0</v>
      </c>
      <c r="G181" s="62">
        <v>0</v>
      </c>
      <c r="H181" s="35">
        <f t="shared" si="2"/>
        <v>0</v>
      </c>
      <c r="I181" s="45">
        <v>0</v>
      </c>
      <c r="J181" s="45">
        <v>0</v>
      </c>
      <c r="K181" s="45">
        <v>0</v>
      </c>
      <c r="L181" s="38">
        <f t="array" ref="L181">SUM(ROUND(I181:K181,0))</f>
        <v>0</v>
      </c>
    </row>
    <row r="182" spans="1:12" ht="32.1" hidden="1" customHeight="1">
      <c r="A182" s="85" t="s">
        <v>508</v>
      </c>
      <c r="B182" s="52"/>
      <c r="C182" s="53"/>
      <c r="D182" s="53"/>
      <c r="E182" s="53"/>
      <c r="F182" s="47">
        <v>0</v>
      </c>
      <c r="G182" s="62">
        <v>0</v>
      </c>
      <c r="H182" s="35">
        <f t="shared" si="2"/>
        <v>0</v>
      </c>
      <c r="I182" s="45">
        <v>0</v>
      </c>
      <c r="J182" s="45">
        <v>0</v>
      </c>
      <c r="K182" s="45">
        <v>0</v>
      </c>
      <c r="L182" s="38">
        <f t="array" ref="L182">SUM(ROUND(I182:K182,0))</f>
        <v>0</v>
      </c>
    </row>
    <row r="183" spans="1:12" ht="32.1" hidden="1" customHeight="1">
      <c r="A183" s="85" t="s">
        <v>509</v>
      </c>
      <c r="B183" s="52"/>
      <c r="C183" s="53"/>
      <c r="D183" s="53"/>
      <c r="E183" s="53"/>
      <c r="F183" s="47">
        <v>0</v>
      </c>
      <c r="G183" s="62">
        <v>0</v>
      </c>
      <c r="H183" s="35">
        <f t="shared" si="2"/>
        <v>0</v>
      </c>
      <c r="I183" s="45">
        <v>0</v>
      </c>
      <c r="J183" s="45">
        <v>0</v>
      </c>
      <c r="K183" s="45">
        <v>0</v>
      </c>
      <c r="L183" s="38">
        <f t="array" ref="L183">SUM(ROUND(I183:K183,0))</f>
        <v>0</v>
      </c>
    </row>
    <row r="184" spans="1:12" ht="32.1" hidden="1" customHeight="1">
      <c r="A184" s="85" t="s">
        <v>510</v>
      </c>
      <c r="B184" s="52"/>
      <c r="C184" s="53"/>
      <c r="D184" s="53"/>
      <c r="E184" s="53"/>
      <c r="F184" s="47">
        <v>0</v>
      </c>
      <c r="G184" s="62">
        <v>0</v>
      </c>
      <c r="H184" s="35">
        <f t="shared" si="2"/>
        <v>0</v>
      </c>
      <c r="I184" s="45">
        <v>0</v>
      </c>
      <c r="J184" s="45">
        <v>0</v>
      </c>
      <c r="K184" s="45">
        <v>0</v>
      </c>
      <c r="L184" s="38">
        <f t="array" ref="L184">SUM(ROUND(I184:K184,0))</f>
        <v>0</v>
      </c>
    </row>
    <row r="185" spans="1:12" ht="32.1" hidden="1" customHeight="1">
      <c r="A185" s="85" t="s">
        <v>511</v>
      </c>
      <c r="B185" s="52"/>
      <c r="C185" s="53"/>
      <c r="D185" s="53"/>
      <c r="E185" s="53"/>
      <c r="F185" s="47">
        <v>0</v>
      </c>
      <c r="G185" s="62">
        <v>0</v>
      </c>
      <c r="H185" s="35">
        <f t="shared" si="2"/>
        <v>0</v>
      </c>
      <c r="I185" s="45">
        <v>0</v>
      </c>
      <c r="J185" s="45">
        <v>0</v>
      </c>
      <c r="K185" s="45">
        <v>0</v>
      </c>
      <c r="L185" s="38">
        <f t="array" ref="L185">SUM(ROUND(I185:K185,0))</f>
        <v>0</v>
      </c>
    </row>
    <row r="186" spans="1:12" ht="32.1" hidden="1" customHeight="1">
      <c r="A186" s="85" t="s">
        <v>512</v>
      </c>
      <c r="B186" s="52"/>
      <c r="C186" s="53"/>
      <c r="D186" s="53"/>
      <c r="E186" s="53"/>
      <c r="F186" s="47">
        <v>0</v>
      </c>
      <c r="G186" s="62">
        <v>0</v>
      </c>
      <c r="H186" s="35">
        <f t="shared" si="2"/>
        <v>0</v>
      </c>
      <c r="I186" s="45">
        <v>0</v>
      </c>
      <c r="J186" s="45">
        <v>0</v>
      </c>
      <c r="K186" s="45">
        <v>0</v>
      </c>
      <c r="L186" s="38">
        <f t="array" ref="L186">SUM(ROUND(I186:K186,0))</f>
        <v>0</v>
      </c>
    </row>
    <row r="187" spans="1:12" ht="32.1" hidden="1" customHeight="1">
      <c r="A187" s="85" t="s">
        <v>513</v>
      </c>
      <c r="B187" s="52"/>
      <c r="C187" s="53"/>
      <c r="D187" s="53"/>
      <c r="E187" s="53"/>
      <c r="F187" s="47">
        <v>0</v>
      </c>
      <c r="G187" s="62">
        <v>0</v>
      </c>
      <c r="H187" s="35">
        <f t="shared" si="2"/>
        <v>0</v>
      </c>
      <c r="I187" s="45">
        <v>0</v>
      </c>
      <c r="J187" s="45">
        <v>0</v>
      </c>
      <c r="K187" s="45">
        <v>0</v>
      </c>
      <c r="L187" s="38">
        <f t="array" ref="L187">SUM(ROUND(I187:K187,0))</f>
        <v>0</v>
      </c>
    </row>
    <row r="188" spans="1:12" ht="32.1" hidden="1" customHeight="1">
      <c r="A188" s="85" t="s">
        <v>514</v>
      </c>
      <c r="B188" s="52"/>
      <c r="C188" s="53"/>
      <c r="D188" s="53"/>
      <c r="E188" s="53"/>
      <c r="F188" s="47">
        <v>0</v>
      </c>
      <c r="G188" s="62">
        <v>0</v>
      </c>
      <c r="H188" s="35">
        <f t="shared" si="2"/>
        <v>0</v>
      </c>
      <c r="I188" s="45">
        <v>0</v>
      </c>
      <c r="J188" s="45">
        <v>0</v>
      </c>
      <c r="K188" s="45">
        <v>0</v>
      </c>
      <c r="L188" s="38">
        <f t="array" ref="L188">SUM(ROUND(I188:K188,0))</f>
        <v>0</v>
      </c>
    </row>
    <row r="189" spans="1:12" ht="32.1" hidden="1" customHeight="1">
      <c r="A189" s="85" t="s">
        <v>515</v>
      </c>
      <c r="B189" s="52"/>
      <c r="C189" s="53"/>
      <c r="D189" s="53"/>
      <c r="E189" s="53"/>
      <c r="F189" s="47">
        <v>0</v>
      </c>
      <c r="G189" s="62">
        <v>0</v>
      </c>
      <c r="H189" s="35">
        <f t="shared" si="2"/>
        <v>0</v>
      </c>
      <c r="I189" s="45">
        <v>0</v>
      </c>
      <c r="J189" s="45">
        <v>0</v>
      </c>
      <c r="K189" s="45">
        <v>0</v>
      </c>
      <c r="L189" s="38">
        <f t="array" ref="L189">SUM(ROUND(I189:K189,0))</f>
        <v>0</v>
      </c>
    </row>
    <row r="190" spans="1:12" ht="32.1" hidden="1" customHeight="1">
      <c r="A190" s="85" t="s">
        <v>516</v>
      </c>
      <c r="B190" s="52"/>
      <c r="C190" s="53"/>
      <c r="D190" s="53"/>
      <c r="E190" s="53"/>
      <c r="F190" s="47">
        <v>0</v>
      </c>
      <c r="G190" s="62">
        <v>0</v>
      </c>
      <c r="H190" s="35">
        <f t="shared" si="2"/>
        <v>0</v>
      </c>
      <c r="I190" s="45">
        <v>0</v>
      </c>
      <c r="J190" s="45">
        <v>0</v>
      </c>
      <c r="K190" s="45">
        <v>0</v>
      </c>
      <c r="L190" s="38">
        <f t="array" ref="L190">SUM(ROUND(I190:K190,0))</f>
        <v>0</v>
      </c>
    </row>
    <row r="191" spans="1:12" ht="32.1" hidden="1" customHeight="1">
      <c r="A191" s="85" t="s">
        <v>517</v>
      </c>
      <c r="B191" s="52"/>
      <c r="C191" s="53"/>
      <c r="D191" s="53"/>
      <c r="E191" s="53"/>
      <c r="F191" s="47">
        <v>0</v>
      </c>
      <c r="G191" s="62">
        <v>0</v>
      </c>
      <c r="H191" s="35">
        <f t="shared" si="2"/>
        <v>0</v>
      </c>
      <c r="I191" s="45">
        <v>0</v>
      </c>
      <c r="J191" s="45">
        <v>0</v>
      </c>
      <c r="K191" s="45">
        <v>0</v>
      </c>
      <c r="L191" s="38">
        <f t="array" ref="L191">SUM(ROUND(I191:K191,0))</f>
        <v>0</v>
      </c>
    </row>
    <row r="192" spans="1:12" ht="32.1" hidden="1" customHeight="1">
      <c r="A192" s="85" t="s">
        <v>518</v>
      </c>
      <c r="B192" s="52"/>
      <c r="C192" s="53"/>
      <c r="D192" s="53"/>
      <c r="E192" s="53"/>
      <c r="F192" s="47">
        <v>0</v>
      </c>
      <c r="G192" s="62">
        <v>0</v>
      </c>
      <c r="H192" s="35">
        <f t="shared" si="2"/>
        <v>0</v>
      </c>
      <c r="I192" s="45">
        <v>0</v>
      </c>
      <c r="J192" s="45">
        <v>0</v>
      </c>
      <c r="K192" s="45">
        <v>0</v>
      </c>
      <c r="L192" s="38">
        <f t="array" ref="L192">SUM(ROUND(I192:K192,0))</f>
        <v>0</v>
      </c>
    </row>
    <row r="193" spans="1:116" ht="32.1" hidden="1" customHeight="1">
      <c r="A193" s="85" t="s">
        <v>519</v>
      </c>
      <c r="B193" s="52"/>
      <c r="C193" s="53"/>
      <c r="D193" s="53"/>
      <c r="E193" s="53"/>
      <c r="F193" s="47">
        <v>0</v>
      </c>
      <c r="G193" s="62">
        <v>0</v>
      </c>
      <c r="H193" s="35">
        <f t="shared" si="2"/>
        <v>0</v>
      </c>
      <c r="I193" s="45">
        <v>0</v>
      </c>
      <c r="J193" s="45">
        <v>0</v>
      </c>
      <c r="K193" s="45">
        <v>0</v>
      </c>
      <c r="L193" s="38">
        <f t="array" ref="L193">SUM(ROUND(I193:K193,0))</f>
        <v>0</v>
      </c>
      <c r="M193" s="23"/>
      <c r="N193" s="23"/>
      <c r="O193" s="23"/>
      <c r="P193" s="23"/>
    </row>
    <row r="194" spans="1:116" ht="32.1" hidden="1" customHeight="1">
      <c r="A194" s="85" t="s">
        <v>520</v>
      </c>
      <c r="B194" s="52"/>
      <c r="C194" s="53"/>
      <c r="D194" s="53"/>
      <c r="E194" s="53"/>
      <c r="F194" s="47">
        <v>0</v>
      </c>
      <c r="G194" s="62">
        <v>0</v>
      </c>
      <c r="H194" s="35">
        <f t="shared" si="2"/>
        <v>0</v>
      </c>
      <c r="I194" s="45">
        <v>0</v>
      </c>
      <c r="J194" s="45">
        <v>0</v>
      </c>
      <c r="K194" s="45">
        <v>0</v>
      </c>
      <c r="L194" s="38">
        <f t="array" ref="L194">SUM(ROUND(I194:K194,0))</f>
        <v>0</v>
      </c>
      <c r="M194" s="23"/>
      <c r="N194" s="23"/>
      <c r="O194" s="23"/>
      <c r="P194" s="23"/>
    </row>
    <row r="195" spans="1:116" ht="32.1" hidden="1" customHeight="1">
      <c r="A195" s="85" t="s">
        <v>521</v>
      </c>
      <c r="B195" s="52"/>
      <c r="C195" s="53"/>
      <c r="D195" s="53"/>
      <c r="E195" s="53"/>
      <c r="F195" s="47">
        <v>0</v>
      </c>
      <c r="G195" s="62">
        <v>0</v>
      </c>
      <c r="H195" s="35">
        <f t="shared" si="2"/>
        <v>0</v>
      </c>
      <c r="I195" s="45">
        <v>0</v>
      </c>
      <c r="J195" s="45">
        <v>0</v>
      </c>
      <c r="K195" s="45">
        <v>0</v>
      </c>
      <c r="L195" s="38">
        <f t="array" ref="L195">SUM(ROUND(I195:K195,0))</f>
        <v>0</v>
      </c>
      <c r="M195" s="23"/>
      <c r="N195" s="23"/>
      <c r="O195" s="23"/>
      <c r="P195" s="23"/>
    </row>
    <row r="196" spans="1:116" ht="32.1" hidden="1" customHeight="1">
      <c r="A196" s="85" t="s">
        <v>522</v>
      </c>
      <c r="B196" s="52"/>
      <c r="C196" s="53"/>
      <c r="D196" s="53"/>
      <c r="E196" s="53"/>
      <c r="F196" s="47">
        <v>0</v>
      </c>
      <c r="G196" s="62">
        <v>0</v>
      </c>
      <c r="H196" s="35">
        <f t="shared" si="2"/>
        <v>0</v>
      </c>
      <c r="I196" s="45">
        <v>0</v>
      </c>
      <c r="J196" s="45">
        <v>0</v>
      </c>
      <c r="K196" s="45">
        <v>0</v>
      </c>
      <c r="L196" s="38">
        <f t="array" ref="L196">SUM(ROUND(I196:K196,0))</f>
        <v>0</v>
      </c>
      <c r="M196" s="23"/>
      <c r="N196" s="23"/>
      <c r="O196" s="23"/>
      <c r="P196" s="23"/>
    </row>
    <row r="197" spans="1:116" ht="32.1" hidden="1" customHeight="1">
      <c r="A197" s="85" t="s">
        <v>523</v>
      </c>
      <c r="B197" s="52"/>
      <c r="C197" s="53"/>
      <c r="D197" s="53"/>
      <c r="E197" s="53"/>
      <c r="F197" s="47">
        <v>0</v>
      </c>
      <c r="G197" s="62">
        <v>0</v>
      </c>
      <c r="H197" s="35">
        <f t="shared" si="2"/>
        <v>0</v>
      </c>
      <c r="I197" s="45">
        <v>0</v>
      </c>
      <c r="J197" s="45">
        <v>0</v>
      </c>
      <c r="K197" s="45">
        <v>0</v>
      </c>
      <c r="L197" s="38">
        <f t="array" ref="L197">SUM(ROUND(I197:K197,0))</f>
        <v>0</v>
      </c>
      <c r="M197" s="23"/>
      <c r="N197" s="23"/>
      <c r="O197" s="23"/>
      <c r="P197" s="23"/>
    </row>
    <row r="198" spans="1:116" ht="32.1" hidden="1" customHeight="1">
      <c r="A198" s="85" t="s">
        <v>524</v>
      </c>
      <c r="B198" s="52"/>
      <c r="C198" s="53"/>
      <c r="D198" s="53"/>
      <c r="E198" s="53"/>
      <c r="F198" s="47">
        <v>0</v>
      </c>
      <c r="G198" s="62">
        <v>0</v>
      </c>
      <c r="H198" s="35">
        <f t="shared" si="2"/>
        <v>0</v>
      </c>
      <c r="I198" s="45">
        <v>0</v>
      </c>
      <c r="J198" s="45">
        <v>0</v>
      </c>
      <c r="K198" s="45">
        <v>0</v>
      </c>
      <c r="L198" s="38">
        <f t="array" ref="L198">SUM(ROUND(I198:K198,0))</f>
        <v>0</v>
      </c>
      <c r="M198" s="23"/>
      <c r="N198" s="23"/>
      <c r="O198" s="23"/>
      <c r="P198" s="23"/>
    </row>
    <row r="199" spans="1:116" ht="32.1" hidden="1" customHeight="1">
      <c r="A199" s="85" t="s">
        <v>525</v>
      </c>
      <c r="B199" s="52"/>
      <c r="C199" s="53"/>
      <c r="D199" s="53"/>
      <c r="E199" s="53"/>
      <c r="F199" s="47">
        <v>0</v>
      </c>
      <c r="G199" s="62">
        <v>0</v>
      </c>
      <c r="H199" s="35">
        <f t="shared" ref="H199:H206" si="3">IF(OR(F199="Redacted",G199="Redacted"),"Redacted",IF(OR(T(F199)&lt;&gt;"",T(G199)&lt;&gt;""),"Varies",ROUND(F199*G199,0)))</f>
        <v>0</v>
      </c>
      <c r="I199" s="45">
        <v>0</v>
      </c>
      <c r="J199" s="45">
        <v>0</v>
      </c>
      <c r="K199" s="45">
        <v>0</v>
      </c>
      <c r="L199" s="38">
        <f t="array" ref="L199">SUM(ROUND(I199:K199,0))</f>
        <v>0</v>
      </c>
      <c r="M199" s="23"/>
      <c r="N199" s="23"/>
      <c r="O199" s="23"/>
      <c r="P199" s="23"/>
    </row>
    <row r="200" spans="1:116" ht="32.1" hidden="1" customHeight="1">
      <c r="A200" s="85" t="s">
        <v>526</v>
      </c>
      <c r="B200" s="52"/>
      <c r="C200" s="53"/>
      <c r="D200" s="53"/>
      <c r="E200" s="53"/>
      <c r="F200" s="47">
        <v>0</v>
      </c>
      <c r="G200" s="62">
        <v>0</v>
      </c>
      <c r="H200" s="35">
        <f t="shared" si="3"/>
        <v>0</v>
      </c>
      <c r="I200" s="45">
        <v>0</v>
      </c>
      <c r="J200" s="45">
        <v>0</v>
      </c>
      <c r="K200" s="45">
        <v>0</v>
      </c>
      <c r="L200" s="38">
        <f t="array" ref="L200">SUM(ROUND(I200:K200,0))</f>
        <v>0</v>
      </c>
      <c r="M200" s="23"/>
      <c r="N200" s="23"/>
      <c r="O200" s="23"/>
      <c r="P200" s="23"/>
    </row>
    <row r="201" spans="1:116" ht="32.1" hidden="1" customHeight="1">
      <c r="A201" s="85" t="s">
        <v>527</v>
      </c>
      <c r="B201" s="52"/>
      <c r="C201" s="53"/>
      <c r="D201" s="53"/>
      <c r="E201" s="53"/>
      <c r="F201" s="47">
        <v>0</v>
      </c>
      <c r="G201" s="62">
        <v>0</v>
      </c>
      <c r="H201" s="35">
        <f t="shared" si="3"/>
        <v>0</v>
      </c>
      <c r="I201" s="45">
        <v>0</v>
      </c>
      <c r="J201" s="45">
        <v>0</v>
      </c>
      <c r="K201" s="45">
        <v>0</v>
      </c>
      <c r="L201" s="38">
        <f t="array" ref="L201">SUM(ROUND(I201:K201,0))</f>
        <v>0</v>
      </c>
      <c r="M201" s="23"/>
      <c r="N201" s="23"/>
      <c r="O201" s="23"/>
      <c r="P201" s="23"/>
    </row>
    <row r="202" spans="1:116" ht="32.1" hidden="1" customHeight="1">
      <c r="A202" s="85" t="s">
        <v>528</v>
      </c>
      <c r="B202" s="52"/>
      <c r="C202" s="53"/>
      <c r="D202" s="53"/>
      <c r="E202" s="53"/>
      <c r="F202" s="47">
        <v>0</v>
      </c>
      <c r="G202" s="62">
        <v>0</v>
      </c>
      <c r="H202" s="35">
        <f t="shared" si="3"/>
        <v>0</v>
      </c>
      <c r="I202" s="45">
        <v>0</v>
      </c>
      <c r="J202" s="45">
        <v>0</v>
      </c>
      <c r="K202" s="45">
        <v>0</v>
      </c>
      <c r="L202" s="38">
        <f t="array" ref="L202">SUM(ROUND(I202:K202,0))</f>
        <v>0</v>
      </c>
      <c r="M202" s="23"/>
      <c r="N202" s="23"/>
      <c r="O202" s="23"/>
      <c r="P202" s="23"/>
    </row>
    <row r="203" spans="1:116" ht="32.1" hidden="1" customHeight="1">
      <c r="A203" s="85" t="s">
        <v>529</v>
      </c>
      <c r="B203" s="52"/>
      <c r="C203" s="53"/>
      <c r="D203" s="53"/>
      <c r="E203" s="53"/>
      <c r="F203" s="47">
        <v>0</v>
      </c>
      <c r="G203" s="62">
        <v>0</v>
      </c>
      <c r="H203" s="35">
        <f t="shared" si="3"/>
        <v>0</v>
      </c>
      <c r="I203" s="45">
        <v>0</v>
      </c>
      <c r="J203" s="45">
        <v>0</v>
      </c>
      <c r="K203" s="45">
        <v>0</v>
      </c>
      <c r="L203" s="38">
        <f t="array" ref="L203">SUM(ROUND(I203:K203,0))</f>
        <v>0</v>
      </c>
      <c r="M203" s="23"/>
      <c r="N203" s="23"/>
      <c r="O203" s="23"/>
      <c r="P203" s="23"/>
    </row>
    <row r="204" spans="1:116" ht="32.1" hidden="1" customHeight="1">
      <c r="A204" s="85" t="s">
        <v>530</v>
      </c>
      <c r="B204" s="52"/>
      <c r="C204" s="53"/>
      <c r="D204" s="53"/>
      <c r="E204" s="53"/>
      <c r="F204" s="47">
        <v>0</v>
      </c>
      <c r="G204" s="62">
        <v>0</v>
      </c>
      <c r="H204" s="35">
        <f t="shared" si="3"/>
        <v>0</v>
      </c>
      <c r="I204" s="45">
        <v>0</v>
      </c>
      <c r="J204" s="45">
        <v>0</v>
      </c>
      <c r="K204" s="45">
        <v>0</v>
      </c>
      <c r="L204" s="38">
        <f t="array" ref="L204">SUM(ROUND(I204:K204,0))</f>
        <v>0</v>
      </c>
      <c r="M204" s="23"/>
      <c r="N204" s="23"/>
      <c r="O204" s="23"/>
      <c r="P204" s="23"/>
    </row>
    <row r="205" spans="1:116" ht="32.1" hidden="1" customHeight="1">
      <c r="A205" s="85" t="s">
        <v>531</v>
      </c>
      <c r="B205" s="52"/>
      <c r="C205" s="53"/>
      <c r="D205" s="53"/>
      <c r="E205" s="53"/>
      <c r="F205" s="47">
        <v>0</v>
      </c>
      <c r="G205" s="62">
        <v>0</v>
      </c>
      <c r="H205" s="35">
        <f t="shared" si="3"/>
        <v>0</v>
      </c>
      <c r="I205" s="45">
        <v>0</v>
      </c>
      <c r="J205" s="45">
        <v>0</v>
      </c>
      <c r="K205" s="45">
        <v>0</v>
      </c>
      <c r="L205" s="38">
        <f t="array" ref="L205">SUM(ROUND(I205:K205,0))</f>
        <v>0</v>
      </c>
      <c r="M205" s="23"/>
      <c r="N205" s="23"/>
      <c r="O205" s="23"/>
      <c r="P205" s="23"/>
    </row>
    <row r="206" spans="1:116" ht="32.1" hidden="1" customHeight="1">
      <c r="A206" s="85" t="s">
        <v>532</v>
      </c>
      <c r="B206" s="52"/>
      <c r="C206" s="53" t="s">
        <v>47</v>
      </c>
      <c r="D206" s="53"/>
      <c r="E206" s="53"/>
      <c r="F206" s="47">
        <v>0</v>
      </c>
      <c r="G206" s="62">
        <v>0</v>
      </c>
      <c r="H206" s="35">
        <f t="shared" si="3"/>
        <v>0</v>
      </c>
      <c r="I206" s="45">
        <v>0</v>
      </c>
      <c r="J206" s="45">
        <v>0</v>
      </c>
      <c r="K206" s="45">
        <v>0</v>
      </c>
      <c r="L206" s="38">
        <f t="array" ref="L206">SUM(ROUND(I206:K206,0))</f>
        <v>0</v>
      </c>
      <c r="M206" s="23"/>
      <c r="N206" s="23"/>
      <c r="O206" s="23"/>
      <c r="P206" s="23"/>
    </row>
    <row r="207" spans="1:116" ht="32.1" hidden="1" customHeight="1" thickBot="1">
      <c r="A207" s="85" t="s">
        <v>533</v>
      </c>
      <c r="B207" s="54"/>
      <c r="C207" s="55" t="s">
        <v>47</v>
      </c>
      <c r="D207" s="55"/>
      <c r="E207" s="55"/>
      <c r="F207" s="67">
        <v>0</v>
      </c>
      <c r="G207" s="63">
        <v>0</v>
      </c>
      <c r="H207" s="46">
        <f>IF(OR(F207="Redacted",G207="Redacted"),"Redacted",IF(OR(T(F207)&lt;&gt;"",T(G207)&lt;&gt;""),"Varies",ROUND(F207*G207,0)))</f>
        <v>0</v>
      </c>
      <c r="I207" s="58">
        <v>0</v>
      </c>
      <c r="J207" s="45">
        <v>0</v>
      </c>
      <c r="K207" s="58">
        <v>0</v>
      </c>
      <c r="L207" s="59">
        <f t="array" ref="L207">SUM(ROUND(I207:K207,0))</f>
        <v>0</v>
      </c>
      <c r="M207" s="23"/>
      <c r="N207" s="23"/>
      <c r="O207" s="23"/>
      <c r="P207" s="23"/>
    </row>
    <row r="208" spans="1:116" s="3" customFormat="1" ht="32.1" customHeight="1" thickBot="1">
      <c r="A208" s="367" t="s">
        <v>39</v>
      </c>
      <c r="B208" s="368"/>
      <c r="C208" s="368"/>
      <c r="D208" s="368"/>
      <c r="E208" s="368"/>
      <c r="F208" s="368"/>
      <c r="G208" s="368"/>
      <c r="H208" s="370"/>
      <c r="I208" s="90">
        <f t="array" ref="I208">SUM(ROUND(I6:I207,0))</f>
        <v>0</v>
      </c>
      <c r="J208" s="90">
        <f t="array" ref="J208">SUM(ROUND(J6:J207,0))</f>
        <v>0</v>
      </c>
      <c r="K208" s="41">
        <f t="array" ref="K208">SUM(ROUND(K6:K207,0))</f>
        <v>0</v>
      </c>
      <c r="L208" s="42">
        <f>SUM(L6:L207)</f>
        <v>0</v>
      </c>
      <c r="M208" s="148"/>
      <c r="N208" s="148"/>
      <c r="O208" s="148"/>
      <c r="P208" s="148"/>
      <c r="Q208" s="111"/>
      <c r="R208" s="111"/>
      <c r="S208" s="111"/>
      <c r="T208" s="111"/>
      <c r="U208" s="111"/>
      <c r="V208" s="111"/>
      <c r="W208" s="111"/>
      <c r="X208" s="111"/>
      <c r="Y208" s="111"/>
      <c r="Z208" s="111"/>
      <c r="AA208" s="111"/>
      <c r="AB208" s="111"/>
      <c r="AC208" s="111"/>
      <c r="AD208" s="111"/>
      <c r="AE208" s="111"/>
      <c r="AF208" s="111"/>
      <c r="AG208" s="111"/>
      <c r="AH208" s="111"/>
      <c r="AI208" s="111"/>
      <c r="AJ208" s="111"/>
      <c r="AK208" s="111"/>
      <c r="AL208" s="111"/>
      <c r="AM208" s="111"/>
      <c r="AN208" s="111"/>
      <c r="AO208" s="111"/>
      <c r="AP208" s="111"/>
      <c r="AQ208" s="111"/>
      <c r="AR208" s="111"/>
      <c r="AS208" s="111"/>
      <c r="AT208" s="111"/>
      <c r="AU208" s="111"/>
      <c r="AV208" s="111"/>
      <c r="AW208" s="111"/>
      <c r="AX208" s="111"/>
      <c r="AY208" s="111"/>
      <c r="AZ208" s="111"/>
      <c r="BA208" s="111"/>
      <c r="BB208" s="111"/>
      <c r="BC208" s="111"/>
      <c r="BD208" s="111"/>
      <c r="BE208" s="111"/>
      <c r="BF208" s="111"/>
      <c r="BG208" s="111"/>
      <c r="BH208" s="111"/>
      <c r="BI208" s="111"/>
      <c r="BJ208" s="111"/>
      <c r="BK208" s="111"/>
      <c r="BL208" s="111"/>
      <c r="BM208" s="111"/>
      <c r="BN208" s="111"/>
      <c r="BO208" s="111"/>
      <c r="BP208" s="111"/>
      <c r="BQ208" s="111"/>
      <c r="BR208" s="111"/>
      <c r="BS208" s="111"/>
      <c r="BT208" s="111"/>
      <c r="BU208" s="111"/>
      <c r="BV208" s="111"/>
      <c r="BW208" s="111"/>
      <c r="BX208" s="111"/>
      <c r="BY208" s="111"/>
      <c r="BZ208" s="111"/>
      <c r="CA208" s="111"/>
      <c r="CB208" s="111"/>
      <c r="CC208" s="111"/>
      <c r="CD208" s="111"/>
      <c r="CE208" s="111"/>
      <c r="CF208" s="111"/>
      <c r="CG208" s="111"/>
      <c r="CH208" s="111"/>
      <c r="CI208" s="111"/>
      <c r="CJ208" s="111"/>
      <c r="CK208" s="111"/>
      <c r="CL208" s="111"/>
      <c r="CM208" s="111"/>
      <c r="CN208" s="111"/>
      <c r="CO208" s="111"/>
      <c r="CP208" s="111"/>
      <c r="CQ208" s="111"/>
      <c r="CR208" s="111"/>
      <c r="CS208" s="111"/>
      <c r="CT208" s="111"/>
      <c r="CU208" s="111"/>
      <c r="CV208" s="111"/>
      <c r="CW208" s="111"/>
      <c r="CX208" s="111"/>
      <c r="CY208" s="111"/>
      <c r="CZ208" s="111"/>
      <c r="DA208" s="111"/>
      <c r="DB208" s="111"/>
      <c r="DC208" s="111"/>
      <c r="DD208" s="111"/>
      <c r="DE208" s="111"/>
      <c r="DF208" s="111"/>
      <c r="DG208" s="111"/>
      <c r="DH208" s="111"/>
      <c r="DI208" s="111"/>
      <c r="DJ208" s="111"/>
      <c r="DK208" s="111"/>
      <c r="DL208" s="111"/>
    </row>
    <row r="209" spans="1:119" ht="15" customHeight="1">
      <c r="A209" s="27"/>
      <c r="B209" s="64"/>
      <c r="C209" s="27"/>
      <c r="D209" s="27"/>
      <c r="E209" s="27"/>
      <c r="F209" s="27"/>
      <c r="G209" s="27"/>
      <c r="H209" s="27"/>
      <c r="I209" s="27"/>
      <c r="J209" s="27"/>
    </row>
    <row r="210" spans="1:119" ht="30" customHeight="1">
      <c r="A210" s="366" t="s">
        <v>674</v>
      </c>
      <c r="B210" s="366"/>
      <c r="C210" s="366"/>
      <c r="D210" s="366"/>
      <c r="E210" s="366"/>
      <c r="F210" s="366"/>
      <c r="G210" s="366"/>
      <c r="H210" s="366"/>
      <c r="I210" s="366"/>
      <c r="J210" s="366"/>
      <c r="K210" s="366"/>
      <c r="L210" s="366"/>
      <c r="M210" s="182"/>
      <c r="DM210" s="111"/>
      <c r="DN210" s="111"/>
      <c r="DO210" s="111"/>
    </row>
    <row r="211" spans="1:119" ht="36" customHeight="1">
      <c r="A211" s="349" t="s">
        <v>789</v>
      </c>
      <c r="B211" s="349"/>
      <c r="C211" s="349"/>
      <c r="D211" s="349"/>
      <c r="E211" s="349"/>
      <c r="F211" s="349"/>
      <c r="G211" s="349"/>
      <c r="H211" s="349"/>
      <c r="I211" s="349"/>
      <c r="J211" s="349"/>
      <c r="K211" s="349"/>
      <c r="L211" s="349"/>
      <c r="M211" s="182"/>
    </row>
    <row r="212" spans="1:119" ht="36" customHeight="1">
      <c r="A212" s="349" t="s">
        <v>778</v>
      </c>
      <c r="B212" s="349"/>
      <c r="C212" s="349"/>
      <c r="D212" s="349"/>
      <c r="E212" s="349"/>
      <c r="F212" s="349"/>
      <c r="G212" s="349"/>
      <c r="H212" s="349"/>
      <c r="I212" s="349"/>
      <c r="J212" s="349"/>
      <c r="K212" s="349"/>
      <c r="L212" s="349"/>
      <c r="M212" s="182"/>
    </row>
    <row r="213" spans="1:119" ht="18" customHeight="1">
      <c r="A213" s="351" t="s">
        <v>780</v>
      </c>
      <c r="B213" s="351"/>
      <c r="C213" s="351"/>
      <c r="D213" s="351"/>
      <c r="E213" s="351"/>
      <c r="F213" s="351"/>
      <c r="G213" s="351"/>
      <c r="H213" s="351"/>
      <c r="I213" s="351"/>
      <c r="J213" s="351"/>
      <c r="K213" s="351"/>
      <c r="L213" s="351"/>
      <c r="M213" s="182"/>
    </row>
    <row r="214" spans="1:119" ht="18" customHeight="1">
      <c r="A214" s="351" t="s">
        <v>776</v>
      </c>
      <c r="B214" s="351"/>
      <c r="C214" s="351"/>
      <c r="D214" s="351"/>
      <c r="E214" s="351"/>
      <c r="F214" s="351"/>
      <c r="G214" s="351"/>
      <c r="H214" s="351"/>
      <c r="I214" s="351"/>
      <c r="J214" s="351"/>
      <c r="K214" s="351"/>
      <c r="L214" s="351"/>
      <c r="M214" s="182"/>
    </row>
    <row r="215" spans="1:119" ht="36" customHeight="1">
      <c r="A215" s="351" t="s">
        <v>779</v>
      </c>
      <c r="B215" s="351"/>
      <c r="C215" s="351"/>
      <c r="D215" s="351"/>
      <c r="E215" s="351"/>
      <c r="F215" s="351"/>
      <c r="G215" s="351"/>
      <c r="H215" s="351"/>
      <c r="I215" s="351"/>
      <c r="J215" s="351"/>
      <c r="K215" s="351"/>
      <c r="L215" s="351"/>
      <c r="M215" s="182"/>
    </row>
    <row r="216" spans="1:119" ht="36" customHeight="1">
      <c r="A216" s="349" t="s">
        <v>800</v>
      </c>
      <c r="B216" s="349"/>
      <c r="C216" s="349"/>
      <c r="D216" s="349"/>
      <c r="E216" s="349"/>
      <c r="F216" s="349"/>
      <c r="G216" s="349"/>
      <c r="H216" s="349"/>
      <c r="I216" s="349"/>
      <c r="J216" s="349"/>
      <c r="K216" s="349"/>
      <c r="L216" s="349"/>
      <c r="M216" s="182"/>
    </row>
    <row r="217" spans="1:119" ht="18" customHeight="1">
      <c r="A217" s="351" t="s">
        <v>796</v>
      </c>
      <c r="B217" s="351"/>
      <c r="C217" s="351"/>
      <c r="D217" s="351"/>
      <c r="E217" s="351"/>
      <c r="F217" s="351"/>
      <c r="G217" s="351"/>
      <c r="H217" s="351"/>
      <c r="I217" s="351"/>
      <c r="J217" s="351"/>
      <c r="K217" s="351"/>
      <c r="L217" s="351"/>
      <c r="M217" s="182"/>
    </row>
    <row r="218" spans="1:119" ht="18" customHeight="1">
      <c r="A218" s="351" t="s">
        <v>797</v>
      </c>
      <c r="B218" s="351"/>
      <c r="C218" s="351"/>
      <c r="D218" s="351"/>
      <c r="E218" s="351"/>
      <c r="F218" s="351"/>
      <c r="G218" s="351"/>
      <c r="H218" s="351"/>
      <c r="I218" s="351"/>
      <c r="J218" s="351"/>
      <c r="K218" s="351"/>
      <c r="L218" s="351"/>
      <c r="M218" s="182"/>
    </row>
    <row r="219" spans="1:119" ht="18" customHeight="1">
      <c r="A219" s="351" t="s">
        <v>798</v>
      </c>
      <c r="B219" s="351"/>
      <c r="C219" s="351"/>
      <c r="D219" s="351"/>
      <c r="E219" s="351"/>
      <c r="F219" s="351"/>
      <c r="G219" s="351"/>
      <c r="H219" s="351"/>
      <c r="I219" s="351"/>
      <c r="J219" s="351"/>
      <c r="K219" s="351"/>
      <c r="L219" s="351"/>
      <c r="M219" s="182"/>
    </row>
    <row r="220" spans="1:119" ht="18" customHeight="1">
      <c r="A220" s="351" t="s">
        <v>777</v>
      </c>
      <c r="B220" s="351"/>
      <c r="C220" s="351"/>
      <c r="D220" s="351"/>
      <c r="E220" s="351"/>
      <c r="F220" s="351"/>
      <c r="G220" s="351"/>
      <c r="H220" s="351"/>
      <c r="I220" s="351"/>
      <c r="J220" s="351"/>
      <c r="K220" s="351"/>
      <c r="L220" s="351"/>
      <c r="M220" s="182"/>
    </row>
    <row r="221" spans="1:119" ht="15.75">
      <c r="A221" s="353" t="str">
        <f>"8.  "&amp;'Category Budget'!$C$8&amp;" (non-CEC Share):"</f>
        <v>8.  [Other Entity] Share (non-CEC Share):</v>
      </c>
      <c r="B221" s="354"/>
      <c r="C221" s="354"/>
      <c r="D221" s="354"/>
      <c r="E221" s="354"/>
      <c r="F221" s="354"/>
      <c r="G221" s="354"/>
      <c r="H221" s="354"/>
      <c r="I221" s="354"/>
      <c r="J221" s="354"/>
      <c r="K221" s="354"/>
      <c r="L221" s="355"/>
      <c r="M221" s="182"/>
    </row>
    <row r="222" spans="1:119" ht="54" customHeight="1">
      <c r="A222" s="356" t="str">
        <f>"If applicable to the agreement, per the solicitation manual, insert the dollar amount to be covered with "&amp;'Category Budget'!$C$8&amp;" funds.  If the "&amp;'Category Budget'!$C$8&amp;" funds are NOT applicable to the agreement, the related cells are typically not visible."</f>
        <v>If applicable to the agreement, per the solicitation manual, insert the dollar amount to be covered with [Other Entity] Share funds.  If the [Other Entity] Share funds are NOT applicable to the agreement, the related cells are typically not visible.</v>
      </c>
      <c r="B222" s="357"/>
      <c r="C222" s="357"/>
      <c r="D222" s="357"/>
      <c r="E222" s="357"/>
      <c r="F222" s="357"/>
      <c r="G222" s="357"/>
      <c r="H222" s="357"/>
      <c r="I222" s="357"/>
      <c r="J222" s="357"/>
      <c r="K222" s="357"/>
      <c r="L222" s="358"/>
      <c r="M222" s="182"/>
    </row>
    <row r="223" spans="1:119" ht="15">
      <c r="A223" s="362" t="s">
        <v>707</v>
      </c>
      <c r="B223" s="363"/>
      <c r="C223" s="363"/>
      <c r="D223" s="363"/>
      <c r="E223" s="363"/>
      <c r="F223" s="363"/>
      <c r="G223" s="363"/>
      <c r="H223" s="363"/>
      <c r="I223" s="363"/>
      <c r="J223" s="363"/>
      <c r="K223" s="363"/>
      <c r="L223" s="364"/>
      <c r="M223" s="182"/>
    </row>
    <row r="224" spans="1:119" ht="15.75">
      <c r="A224" s="353" t="str">
        <f>"9.  "&amp;'Category Budget'!$D$8&amp;" (non-CEC Share):"</f>
        <v>9.  Match Share (non-CEC Share):</v>
      </c>
      <c r="B224" s="354"/>
      <c r="C224" s="354"/>
      <c r="D224" s="354"/>
      <c r="E224" s="354"/>
      <c r="F224" s="354"/>
      <c r="G224" s="354"/>
      <c r="H224" s="354"/>
      <c r="I224" s="354"/>
      <c r="J224" s="354"/>
      <c r="K224" s="354"/>
      <c r="L224" s="355"/>
      <c r="M224" s="182"/>
    </row>
    <row r="225" spans="1:13" ht="36" customHeight="1">
      <c r="A225" s="356" t="str">
        <f>"If applicable to the agreement, per the solicitation manual, insert the dollar amount to be covered with "&amp;'Category Budget'!$D$8&amp;" funds."</f>
        <v>If applicable to the agreement, per the solicitation manual, insert the dollar amount to be covered with Match Share funds.</v>
      </c>
      <c r="B225" s="357"/>
      <c r="C225" s="357"/>
      <c r="D225" s="357"/>
      <c r="E225" s="357"/>
      <c r="F225" s="357"/>
      <c r="G225" s="357"/>
      <c r="H225" s="357"/>
      <c r="I225" s="357"/>
      <c r="J225" s="357"/>
      <c r="K225" s="357"/>
      <c r="L225" s="358"/>
      <c r="M225" s="182"/>
    </row>
    <row r="226" spans="1:13" ht="15">
      <c r="A226" s="362" t="s">
        <v>707</v>
      </c>
      <c r="B226" s="363"/>
      <c r="C226" s="363"/>
      <c r="D226" s="363"/>
      <c r="E226" s="363"/>
      <c r="F226" s="363"/>
      <c r="G226" s="363"/>
      <c r="H226" s="363"/>
      <c r="I226" s="363"/>
      <c r="J226" s="363"/>
      <c r="K226" s="363"/>
      <c r="L226" s="364"/>
      <c r="M226" s="182"/>
    </row>
    <row r="227" spans="1:13" ht="15">
      <c r="A227" s="351" t="s">
        <v>794</v>
      </c>
      <c r="B227" s="351"/>
      <c r="C227" s="351"/>
      <c r="D227" s="351"/>
      <c r="E227" s="351"/>
      <c r="F227" s="351"/>
      <c r="G227" s="351"/>
      <c r="H227" s="351"/>
      <c r="I227" s="351"/>
      <c r="J227" s="351"/>
      <c r="K227" s="351"/>
      <c r="L227" s="351"/>
      <c r="M227" s="182"/>
    </row>
    <row r="228" spans="1:13" ht="15">
      <c r="A228" s="349" t="s">
        <v>795</v>
      </c>
      <c r="B228" s="349"/>
      <c r="C228" s="349"/>
      <c r="D228" s="349"/>
      <c r="E228" s="349"/>
      <c r="F228" s="349"/>
      <c r="G228" s="349"/>
      <c r="H228" s="349"/>
      <c r="I228" s="349"/>
      <c r="J228" s="349"/>
      <c r="K228" s="349"/>
      <c r="L228" s="349"/>
      <c r="M228" s="182"/>
    </row>
    <row r="230" spans="1:13" ht="15" customHeight="1">
      <c r="A230" s="201"/>
      <c r="B230" s="201"/>
      <c r="C230" s="201"/>
      <c r="D230" s="201"/>
      <c r="E230" s="201"/>
      <c r="F230" s="201"/>
      <c r="G230" s="201"/>
      <c r="H230" s="201"/>
      <c r="I230" s="201"/>
      <c r="J230" s="201"/>
      <c r="K230" s="201"/>
      <c r="L230" s="201"/>
    </row>
    <row r="231" spans="1:13">
      <c r="A231" s="148"/>
    </row>
    <row r="232" spans="1:13">
      <c r="A232" s="148"/>
    </row>
    <row r="233" spans="1:13">
      <c r="A233" s="148"/>
    </row>
    <row r="234" spans="1:13">
      <c r="A234" s="148"/>
    </row>
  </sheetData>
  <sheetProtection formatColumns="0" formatRows="0"/>
  <mergeCells count="25">
    <mergeCell ref="A216:L216"/>
    <mergeCell ref="A217:L217"/>
    <mergeCell ref="A210:L210"/>
    <mergeCell ref="A1:C1"/>
    <mergeCell ref="A208:H208"/>
    <mergeCell ref="A2:L2"/>
    <mergeCell ref="A3:L3"/>
    <mergeCell ref="A4:L4"/>
    <mergeCell ref="K1:L1"/>
    <mergeCell ref="A227:L227"/>
    <mergeCell ref="A228:L228"/>
    <mergeCell ref="A211:L211"/>
    <mergeCell ref="A222:L222"/>
    <mergeCell ref="A223:L223"/>
    <mergeCell ref="A224:L224"/>
    <mergeCell ref="A225:L225"/>
    <mergeCell ref="A226:L226"/>
    <mergeCell ref="A218:L218"/>
    <mergeCell ref="A219:L219"/>
    <mergeCell ref="A214:L214"/>
    <mergeCell ref="A220:L220"/>
    <mergeCell ref="A221:L221"/>
    <mergeCell ref="A212:L212"/>
    <mergeCell ref="A213:L213"/>
    <mergeCell ref="A215:L215"/>
  </mergeCells>
  <phoneticPr fontId="20" type="noConversion"/>
  <conditionalFormatting sqref="C6:H207">
    <cfRule type="containsText" dxfId="1" priority="1" operator="containsText" text="Redact">
      <formula>NOT(ISERROR(SEARCH("Redact",C6)))</formula>
    </cfRule>
  </conditionalFormatting>
  <dataValidations count="9">
    <dataValidation allowBlank="1" showErrorMessage="1" prompt="Please enter the corresponding task number from the scope of work for this material and miscellaneous item" sqref="B6:B207" xr:uid="{9AEF9921-2207-409D-A985-BCA275293AE9}"/>
    <dataValidation allowBlank="1" showErrorMessage="1" prompt="Please enter the description of this material and miscellaneous item" sqref="D6:D207" xr:uid="{FB930E19-D2B9-4E8C-BCF7-E4380A4B5B41}"/>
    <dataValidation allowBlank="1" showErrorMessage="1" prompt="Please enter the purpose of this material and miscellaneous item" sqref="E6:E207" xr:uid="{FF3577E9-BB04-4E74-88F2-9C5452427831}"/>
    <dataValidation allowBlank="1" showErrorMessage="1" prompt="Please enter the number of units being purchased" sqref="F6:F207" xr:uid="{CDF58410-ACBD-4739-B4E9-6D4B0F5E5A02}"/>
    <dataValidation allowBlank="1" showErrorMessage="1" prompt="Please enter the cost per unit" sqref="G6:H207" xr:uid="{AC3E8284-5CDC-43B0-9065-0E24CA7827C1}"/>
    <dataValidation allowBlank="1" showErrorMessage="1" prompt="Please enter the amount of this item to be paid with C E C funds " sqref="I6:J207" xr:uid="{EF04BA80-0B10-4483-8D41-C4CC5D36C537}"/>
    <dataValidation allowBlank="1" showErrorMessage="1" prompt="Please enter the amount of this item to be paid with match funds " sqref="K6:K207" xr:uid="{6EF93B4E-CEE3-4714-BD7F-D6C20218912C}"/>
    <dataValidation allowBlank="1" showErrorMessage="1" prompt="Please enter the vendor of this material and miscellaneous item" sqref="C6:C207" xr:uid="{533569CC-1D46-48A6-9FEB-4F7A988893C3}"/>
    <dataValidation allowBlank="1" showErrorMessage="1" prompt="This is the budget worksheet equipment sheet" sqref="A2" xr:uid="{3955ED72-A288-4535-A4FC-CA483BD6797B}"/>
  </dataValidations>
  <printOptions horizontalCentered="1"/>
  <pageMargins left="0.25" right="0.25" top="0.75" bottom="0.75" header="0.25" footer="0.25"/>
  <pageSetup scale="70" firstPageNumber="20" fitToHeight="20" orientation="landscape" r:id="rId1"/>
  <headerFooter>
    <oddFooter>&amp;CPage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tabColor rgb="FF00B050"/>
    <pageSetUpPr fitToPage="1"/>
  </sheetPr>
  <dimension ref="A1:DO141"/>
  <sheetViews>
    <sheetView zoomScaleNormal="100" workbookViewId="0">
      <selection activeCell="A21" sqref="A21"/>
    </sheetView>
  </sheetViews>
  <sheetFormatPr defaultColWidth="9.140625" defaultRowHeight="12.75"/>
  <cols>
    <col min="1" max="1" width="15.5703125" style="5" customWidth="1"/>
    <col min="2" max="2" width="7.85546875" style="61" customWidth="1"/>
    <col min="3" max="4" width="24.85546875" style="1" customWidth="1"/>
    <col min="5" max="5" width="25.85546875" style="1" customWidth="1"/>
    <col min="6" max="6" width="22.42578125" style="17" customWidth="1"/>
    <col min="7" max="7" width="15.5703125" style="1" customWidth="1"/>
    <col min="8" max="8" width="15.5703125" style="1" hidden="1" customWidth="1"/>
    <col min="9" max="9" width="15.5703125" style="1" customWidth="1"/>
    <col min="10" max="10" width="15.5703125" style="2" customWidth="1"/>
    <col min="11" max="14" width="2.5703125" style="1" customWidth="1"/>
    <col min="15" max="20" width="15.42578125" style="111" customWidth="1"/>
    <col min="21" max="114" width="9.140625" style="111"/>
    <col min="115" max="16384" width="9.140625" style="1"/>
  </cols>
  <sheetData>
    <row r="1" spans="1:114" ht="15" customHeight="1">
      <c r="A1" s="380" t="str">
        <f>'Category Budget'!$A$1</f>
        <v>Template Version 6/09/2024</v>
      </c>
      <c r="B1" s="380"/>
      <c r="C1" s="380"/>
      <c r="D1" s="147"/>
      <c r="E1" s="147"/>
      <c r="F1" s="146"/>
      <c r="G1" s="147"/>
      <c r="H1" s="147"/>
      <c r="I1" s="232"/>
      <c r="J1" s="232"/>
      <c r="K1" s="23"/>
      <c r="L1" s="23"/>
      <c r="M1" s="23"/>
      <c r="N1" s="23"/>
      <c r="O1" s="110" t="s">
        <v>0</v>
      </c>
    </row>
    <row r="2" spans="1:114" ht="24.95" customHeight="1">
      <c r="A2" s="241" t="s">
        <v>15</v>
      </c>
      <c r="B2" s="241"/>
      <c r="C2" s="241"/>
      <c r="D2" s="241"/>
      <c r="E2" s="241"/>
      <c r="F2" s="241"/>
      <c r="G2" s="241"/>
      <c r="H2" s="241"/>
      <c r="I2" s="241"/>
      <c r="J2" s="241"/>
      <c r="K2" s="23"/>
      <c r="L2" s="23"/>
      <c r="M2" s="23"/>
      <c r="N2" s="23"/>
      <c r="O2" s="120"/>
    </row>
    <row r="3" spans="1:114" s="5" customFormat="1" ht="21.95" customHeight="1">
      <c r="A3" s="408" t="s">
        <v>534</v>
      </c>
      <c r="B3" s="408"/>
      <c r="C3" s="408"/>
      <c r="D3" s="408"/>
      <c r="E3" s="408"/>
      <c r="F3" s="408"/>
      <c r="G3" s="408"/>
      <c r="H3" s="408"/>
      <c r="I3" s="408"/>
      <c r="J3" s="408"/>
      <c r="K3" s="145"/>
      <c r="L3" s="145"/>
      <c r="M3" s="145"/>
      <c r="N3" s="145"/>
      <c r="O3" s="112"/>
      <c r="P3" s="111"/>
      <c r="Q3" s="111"/>
      <c r="R3" s="111"/>
      <c r="S3" s="111"/>
      <c r="T3" s="111"/>
      <c r="U3" s="111"/>
      <c r="V3" s="111"/>
      <c r="W3" s="111"/>
      <c r="X3" s="111"/>
      <c r="Y3" s="111"/>
      <c r="Z3" s="111"/>
      <c r="AA3" s="111"/>
      <c r="AB3" s="111"/>
      <c r="AC3" s="111"/>
      <c r="AD3" s="111"/>
      <c r="AE3" s="111"/>
      <c r="AF3" s="111"/>
      <c r="AG3" s="111"/>
      <c r="AH3" s="111"/>
      <c r="AI3" s="111"/>
      <c r="AJ3" s="111"/>
      <c r="AK3" s="111"/>
      <c r="AL3" s="111"/>
      <c r="AM3" s="111"/>
      <c r="AN3" s="111"/>
      <c r="AO3" s="111"/>
      <c r="AP3" s="111"/>
      <c r="AQ3" s="111"/>
      <c r="AR3" s="111"/>
      <c r="AS3" s="111"/>
      <c r="AT3" s="111"/>
      <c r="AU3" s="111"/>
      <c r="AV3" s="111"/>
      <c r="AW3" s="111"/>
      <c r="AX3" s="111"/>
      <c r="AY3" s="111"/>
      <c r="AZ3" s="111"/>
      <c r="BA3" s="111"/>
      <c r="BB3" s="111"/>
      <c r="BC3" s="111"/>
      <c r="BD3" s="111"/>
      <c r="BE3" s="111"/>
      <c r="BF3" s="111"/>
      <c r="BG3" s="111"/>
      <c r="BH3" s="111"/>
      <c r="BI3" s="111"/>
      <c r="BJ3" s="111"/>
      <c r="BK3" s="111"/>
      <c r="BL3" s="111"/>
      <c r="BM3" s="111"/>
      <c r="BN3" s="111"/>
      <c r="BO3" s="111"/>
      <c r="BP3" s="111"/>
      <c r="BQ3" s="111"/>
      <c r="BR3" s="111"/>
      <c r="BS3" s="111"/>
      <c r="BT3" s="111"/>
      <c r="BU3" s="111"/>
      <c r="BV3" s="111"/>
      <c r="BW3" s="111"/>
      <c r="BX3" s="111"/>
      <c r="BY3" s="111"/>
      <c r="BZ3" s="111"/>
      <c r="CA3" s="111"/>
      <c r="CB3" s="111"/>
      <c r="CC3" s="111"/>
      <c r="CD3" s="111"/>
      <c r="CE3" s="111"/>
      <c r="CF3" s="111"/>
      <c r="CG3" s="111"/>
      <c r="CH3" s="111"/>
      <c r="CI3" s="111"/>
      <c r="CJ3" s="111"/>
      <c r="CK3" s="111"/>
      <c r="CL3" s="111"/>
      <c r="CM3" s="111"/>
      <c r="CN3" s="111"/>
      <c r="CO3" s="111"/>
      <c r="CP3" s="111"/>
      <c r="CQ3" s="111"/>
      <c r="CR3" s="111"/>
      <c r="CS3" s="111"/>
      <c r="CT3" s="111"/>
      <c r="CU3" s="111"/>
      <c r="CV3" s="111"/>
      <c r="CW3" s="111"/>
      <c r="CX3" s="111"/>
      <c r="CY3" s="111"/>
      <c r="CZ3" s="111"/>
      <c r="DA3" s="111"/>
      <c r="DB3" s="111"/>
      <c r="DC3" s="111"/>
      <c r="DD3" s="111"/>
      <c r="DE3" s="111"/>
      <c r="DF3" s="111"/>
      <c r="DG3" s="111"/>
      <c r="DH3" s="111"/>
      <c r="DI3" s="111"/>
      <c r="DJ3" s="111"/>
    </row>
    <row r="4" spans="1:114" s="2" customFormat="1" ht="45" customHeight="1" thickBot="1">
      <c r="A4" s="382" t="str">
        <f>CONCATENATE('Category Budget'!$B$4,":  ",'Category Budget'!$B$5)</f>
        <v>GFO-26-302:  AAA Clean Energy Inc.</v>
      </c>
      <c r="B4" s="382"/>
      <c r="C4" s="382"/>
      <c r="D4" s="382"/>
      <c r="E4" s="382"/>
      <c r="F4" s="382"/>
      <c r="G4" s="382"/>
      <c r="H4" s="382"/>
      <c r="I4" s="382"/>
      <c r="J4" s="382"/>
      <c r="K4" s="23"/>
      <c r="L4" s="23"/>
      <c r="M4" s="23"/>
      <c r="N4" s="23"/>
      <c r="O4" s="111"/>
      <c r="P4" s="111"/>
      <c r="Q4" s="111"/>
      <c r="R4" s="111"/>
      <c r="S4" s="111"/>
      <c r="T4" s="111"/>
      <c r="U4" s="111"/>
      <c r="V4" s="111"/>
      <c r="W4" s="111"/>
      <c r="X4" s="111"/>
      <c r="Y4" s="111"/>
      <c r="Z4" s="111"/>
      <c r="AA4" s="111"/>
      <c r="AB4" s="111"/>
      <c r="AC4" s="111"/>
      <c r="AD4" s="111"/>
      <c r="AE4" s="111"/>
      <c r="AF4" s="111"/>
      <c r="AG4" s="111"/>
      <c r="AH4" s="111"/>
      <c r="AI4" s="111"/>
      <c r="AJ4" s="111"/>
      <c r="AK4" s="111"/>
      <c r="AL4" s="111"/>
      <c r="AM4" s="111"/>
      <c r="AN4" s="111"/>
      <c r="AO4" s="111"/>
      <c r="AP4" s="111"/>
      <c r="AQ4" s="111"/>
      <c r="AR4" s="111"/>
      <c r="AS4" s="111"/>
      <c r="AT4" s="111"/>
      <c r="AU4" s="111"/>
      <c r="AV4" s="111"/>
      <c r="AW4" s="111"/>
      <c r="AX4" s="111"/>
      <c r="AY4" s="111"/>
      <c r="AZ4" s="111"/>
      <c r="BA4" s="111"/>
      <c r="BB4" s="111"/>
      <c r="BC4" s="111"/>
      <c r="BD4" s="111"/>
      <c r="BE4" s="111"/>
      <c r="BF4" s="111"/>
      <c r="BG4" s="111"/>
      <c r="BH4" s="111"/>
      <c r="BI4" s="111"/>
      <c r="BJ4" s="111"/>
      <c r="BK4" s="111"/>
      <c r="BL4" s="111"/>
      <c r="BM4" s="111"/>
      <c r="BN4" s="111"/>
      <c r="BO4" s="111"/>
      <c r="BP4" s="111"/>
      <c r="BQ4" s="111"/>
      <c r="BR4" s="111"/>
      <c r="BS4" s="111"/>
      <c r="BT4" s="111"/>
      <c r="BU4" s="111"/>
      <c r="BV4" s="111"/>
      <c r="BW4" s="111"/>
      <c r="BX4" s="111"/>
      <c r="BY4" s="111"/>
      <c r="BZ4" s="111"/>
      <c r="CA4" s="111"/>
      <c r="CB4" s="111"/>
      <c r="CC4" s="111"/>
      <c r="CD4" s="111"/>
      <c r="CE4" s="111"/>
      <c r="CF4" s="111"/>
      <c r="CG4" s="111"/>
      <c r="CH4" s="111"/>
      <c r="CI4" s="111"/>
      <c r="CJ4" s="111"/>
      <c r="CK4" s="111"/>
      <c r="CL4" s="111"/>
      <c r="CM4" s="111"/>
      <c r="CN4" s="111"/>
      <c r="CO4" s="111"/>
      <c r="CP4" s="111"/>
      <c r="CQ4" s="111"/>
      <c r="CR4" s="111"/>
      <c r="CS4" s="111"/>
      <c r="CT4" s="111"/>
      <c r="CU4" s="111"/>
      <c r="CV4" s="111"/>
      <c r="CW4" s="111"/>
      <c r="CX4" s="111"/>
      <c r="CY4" s="111"/>
      <c r="CZ4" s="111"/>
      <c r="DA4" s="111"/>
      <c r="DB4" s="111"/>
      <c r="DC4" s="111"/>
      <c r="DD4" s="111"/>
      <c r="DE4" s="111"/>
      <c r="DF4" s="111"/>
      <c r="DG4" s="111"/>
      <c r="DH4" s="111"/>
      <c r="DI4" s="111"/>
      <c r="DJ4" s="111"/>
    </row>
    <row r="5" spans="1:114" ht="21.95" customHeight="1" thickBot="1">
      <c r="A5" s="374" t="s">
        <v>534</v>
      </c>
      <c r="B5" s="375"/>
      <c r="C5" s="375"/>
      <c r="D5" s="375"/>
      <c r="E5" s="375"/>
      <c r="F5" s="375"/>
      <c r="G5" s="375"/>
      <c r="H5" s="375"/>
      <c r="I5" s="375"/>
      <c r="J5" s="376"/>
      <c r="K5" s="23"/>
      <c r="L5" s="23"/>
      <c r="M5" s="23"/>
      <c r="N5" s="23"/>
    </row>
    <row r="6" spans="1:114" s="3" customFormat="1" ht="63.75" thickBot="1">
      <c r="A6" s="24" t="s">
        <v>58</v>
      </c>
      <c r="B6" s="28" t="s">
        <v>59</v>
      </c>
      <c r="C6" s="25" t="s">
        <v>535</v>
      </c>
      <c r="D6" s="25" t="s">
        <v>536</v>
      </c>
      <c r="E6" s="29" t="s">
        <v>116</v>
      </c>
      <c r="F6" s="25" t="s">
        <v>537</v>
      </c>
      <c r="G6" s="25" t="s">
        <v>46</v>
      </c>
      <c r="H6" s="171" t="str">
        <f>'Category Budget'!$C$8</f>
        <v>[Other Entity] Share</v>
      </c>
      <c r="I6" s="186" t="str">
        <f>'Category Budget'!$D$8</f>
        <v>Match Share</v>
      </c>
      <c r="J6" s="26" t="s">
        <v>27</v>
      </c>
      <c r="K6" s="148"/>
      <c r="L6" s="148"/>
      <c r="M6" s="148"/>
      <c r="N6" s="148"/>
      <c r="O6" s="111"/>
      <c r="P6" s="111"/>
      <c r="Q6" s="111"/>
      <c r="R6" s="111"/>
      <c r="S6" s="111"/>
      <c r="T6" s="111"/>
      <c r="U6" s="111"/>
      <c r="V6" s="111"/>
      <c r="W6" s="111"/>
      <c r="X6" s="111"/>
      <c r="Y6" s="111"/>
      <c r="Z6" s="111"/>
      <c r="AA6" s="111"/>
      <c r="AB6" s="111"/>
      <c r="AC6" s="111"/>
      <c r="AD6" s="111"/>
      <c r="AE6" s="111"/>
      <c r="AF6" s="111"/>
      <c r="AG6" s="111"/>
      <c r="AH6" s="111"/>
      <c r="AI6" s="111"/>
      <c r="AJ6" s="111"/>
      <c r="AK6" s="111"/>
      <c r="AL6" s="111"/>
      <c r="AM6" s="111"/>
      <c r="AN6" s="111"/>
      <c r="AO6" s="111"/>
      <c r="AP6" s="111"/>
      <c r="AQ6" s="111"/>
      <c r="AR6" s="111"/>
      <c r="AS6" s="111"/>
      <c r="AT6" s="111"/>
      <c r="AU6" s="111"/>
      <c r="AV6" s="111"/>
      <c r="AW6" s="111"/>
      <c r="AX6" s="111"/>
      <c r="AY6" s="111"/>
      <c r="AZ6" s="111"/>
      <c r="BA6" s="111"/>
      <c r="BB6" s="111"/>
      <c r="BC6" s="111"/>
      <c r="BD6" s="111"/>
      <c r="BE6" s="111"/>
      <c r="BF6" s="111"/>
      <c r="BG6" s="111"/>
      <c r="BH6" s="111"/>
      <c r="BI6" s="111"/>
      <c r="BJ6" s="111"/>
      <c r="BK6" s="111"/>
      <c r="BL6" s="111"/>
      <c r="BM6" s="111"/>
      <c r="BN6" s="111"/>
      <c r="BO6" s="111"/>
      <c r="BP6" s="111"/>
      <c r="BQ6" s="111"/>
      <c r="BR6" s="111"/>
      <c r="BS6" s="111"/>
      <c r="BT6" s="111"/>
      <c r="BU6" s="111"/>
      <c r="BV6" s="111"/>
      <c r="BW6" s="111"/>
      <c r="BX6" s="111"/>
      <c r="BY6" s="111"/>
      <c r="BZ6" s="111"/>
      <c r="CA6" s="111"/>
      <c r="CB6" s="111"/>
      <c r="CC6" s="111"/>
      <c r="CD6" s="111"/>
      <c r="CE6" s="111"/>
      <c r="CF6" s="111"/>
      <c r="CG6" s="111"/>
      <c r="CH6" s="111"/>
      <c r="CI6" s="111"/>
      <c r="CJ6" s="111"/>
      <c r="CK6" s="111"/>
      <c r="CL6" s="111"/>
      <c r="CM6" s="111"/>
      <c r="CN6" s="111"/>
      <c r="CO6" s="111"/>
      <c r="CP6" s="111"/>
      <c r="CQ6" s="111"/>
      <c r="CR6" s="111"/>
      <c r="CS6" s="111"/>
      <c r="CT6" s="111"/>
      <c r="CU6" s="111"/>
      <c r="CV6" s="111"/>
      <c r="CW6" s="111"/>
      <c r="CX6" s="111"/>
      <c r="CY6" s="111"/>
      <c r="CZ6" s="111"/>
      <c r="DA6" s="111"/>
      <c r="DB6" s="111"/>
      <c r="DC6" s="111"/>
      <c r="DD6" s="111"/>
      <c r="DE6" s="111"/>
      <c r="DF6" s="111"/>
      <c r="DG6" s="111"/>
      <c r="DH6" s="111"/>
      <c r="DI6" s="111"/>
      <c r="DJ6" s="111"/>
    </row>
    <row r="7" spans="1:114" s="3" customFormat="1" ht="30">
      <c r="A7" s="84" t="s">
        <v>538</v>
      </c>
      <c r="B7" s="50" t="s">
        <v>333</v>
      </c>
      <c r="C7" s="51" t="s">
        <v>539</v>
      </c>
      <c r="D7" s="51" t="s">
        <v>540</v>
      </c>
      <c r="E7" s="51" t="s">
        <v>825</v>
      </c>
      <c r="F7" s="50" t="s">
        <v>23</v>
      </c>
      <c r="G7" s="56">
        <v>99999</v>
      </c>
      <c r="H7" s="56">
        <v>0</v>
      </c>
      <c r="I7" s="56">
        <v>150000</v>
      </c>
      <c r="J7" s="57">
        <f t="array" ref="J7">SUM(ROUND(G7:I7,0))</f>
        <v>249999</v>
      </c>
      <c r="K7" s="148"/>
      <c r="L7" s="148"/>
      <c r="M7" s="148"/>
      <c r="N7" s="148"/>
      <c r="O7" s="111"/>
      <c r="P7" s="111"/>
      <c r="Q7" s="111"/>
      <c r="R7" s="111"/>
      <c r="S7" s="111"/>
      <c r="T7" s="111"/>
      <c r="U7" s="111"/>
      <c r="V7" s="111"/>
      <c r="W7" s="111"/>
      <c r="X7" s="111"/>
      <c r="Y7" s="111"/>
      <c r="Z7" s="111"/>
      <c r="AA7" s="111"/>
      <c r="AB7" s="111"/>
      <c r="AC7" s="111"/>
      <c r="AD7" s="111"/>
      <c r="AE7" s="111"/>
      <c r="AF7" s="111"/>
      <c r="AG7" s="111"/>
      <c r="AH7" s="111"/>
      <c r="AI7" s="111"/>
      <c r="AJ7" s="111"/>
      <c r="AK7" s="111"/>
      <c r="AL7" s="111"/>
      <c r="AM7" s="111"/>
      <c r="AN7" s="111"/>
      <c r="AO7" s="111"/>
      <c r="AP7" s="111"/>
      <c r="AQ7" s="111"/>
      <c r="AR7" s="111"/>
      <c r="AS7" s="111"/>
      <c r="AT7" s="111"/>
      <c r="AU7" s="111"/>
      <c r="AV7" s="111"/>
      <c r="AW7" s="111"/>
      <c r="AX7" s="111"/>
      <c r="AY7" s="111"/>
      <c r="AZ7" s="111"/>
      <c r="BA7" s="111"/>
      <c r="BB7" s="111"/>
      <c r="BC7" s="111"/>
      <c r="BD7" s="111"/>
      <c r="BE7" s="111"/>
      <c r="BF7" s="111"/>
      <c r="BG7" s="111"/>
      <c r="BH7" s="111"/>
      <c r="BI7" s="111"/>
      <c r="BJ7" s="111"/>
      <c r="BK7" s="111"/>
      <c r="BL7" s="111"/>
      <c r="BM7" s="111"/>
      <c r="BN7" s="111"/>
      <c r="BO7" s="111"/>
      <c r="BP7" s="111"/>
      <c r="BQ7" s="111"/>
      <c r="BR7" s="111"/>
      <c r="BS7" s="111"/>
      <c r="BT7" s="111"/>
      <c r="BU7" s="111"/>
      <c r="BV7" s="111"/>
      <c r="BW7" s="111"/>
      <c r="BX7" s="111"/>
      <c r="BY7" s="111"/>
      <c r="BZ7" s="111"/>
      <c r="CA7" s="111"/>
      <c r="CB7" s="111"/>
      <c r="CC7" s="111"/>
      <c r="CD7" s="111"/>
      <c r="CE7" s="111"/>
      <c r="CF7" s="111"/>
      <c r="CG7" s="111"/>
      <c r="CH7" s="111"/>
      <c r="CI7" s="111"/>
      <c r="CJ7" s="111"/>
      <c r="CK7" s="111"/>
      <c r="CL7" s="111"/>
      <c r="CM7" s="111"/>
      <c r="CN7" s="111"/>
      <c r="CO7" s="111"/>
      <c r="CP7" s="111"/>
      <c r="CQ7" s="111"/>
      <c r="CR7" s="111"/>
      <c r="CS7" s="111"/>
      <c r="CT7" s="111"/>
      <c r="CU7" s="111"/>
      <c r="CV7" s="111"/>
      <c r="CW7" s="111"/>
      <c r="CX7" s="111"/>
      <c r="CY7" s="111"/>
      <c r="CZ7" s="111"/>
      <c r="DA7" s="111"/>
      <c r="DB7" s="111"/>
      <c r="DC7" s="111"/>
      <c r="DD7" s="111"/>
      <c r="DE7" s="111"/>
      <c r="DF7" s="111"/>
      <c r="DG7" s="111"/>
      <c r="DH7" s="111"/>
      <c r="DI7" s="111"/>
      <c r="DJ7" s="111"/>
    </row>
    <row r="8" spans="1:114" s="3" customFormat="1" ht="45">
      <c r="A8" s="85" t="s">
        <v>541</v>
      </c>
      <c r="B8" s="52" t="s">
        <v>542</v>
      </c>
      <c r="C8" s="53" t="s">
        <v>543</v>
      </c>
      <c r="D8" s="53" t="s">
        <v>544</v>
      </c>
      <c r="E8" s="53" t="s">
        <v>824</v>
      </c>
      <c r="F8" s="52" t="s">
        <v>23</v>
      </c>
      <c r="G8" s="45">
        <v>99999</v>
      </c>
      <c r="H8" s="45">
        <v>0</v>
      </c>
      <c r="I8" s="45">
        <v>150000</v>
      </c>
      <c r="J8" s="38">
        <f t="array" ref="J8">SUM(ROUND(G8:I8,0))</f>
        <v>249999</v>
      </c>
      <c r="K8" s="148"/>
      <c r="L8" s="148"/>
      <c r="M8" s="148"/>
      <c r="N8" s="148"/>
      <c r="O8" s="111"/>
      <c r="P8" s="111"/>
      <c r="Q8" s="111"/>
      <c r="R8" s="111"/>
      <c r="S8" s="111"/>
      <c r="T8" s="111"/>
      <c r="U8" s="111"/>
      <c r="V8" s="111"/>
      <c r="W8" s="111"/>
      <c r="X8" s="111"/>
      <c r="Y8" s="111"/>
      <c r="Z8" s="111"/>
      <c r="AA8" s="111"/>
      <c r="AB8" s="111"/>
      <c r="AC8" s="111"/>
      <c r="AD8" s="111"/>
      <c r="AE8" s="111"/>
      <c r="AF8" s="111"/>
      <c r="AG8" s="111"/>
      <c r="AH8" s="111"/>
      <c r="AI8" s="111"/>
      <c r="AJ8" s="111"/>
      <c r="AK8" s="111"/>
      <c r="AL8" s="111"/>
      <c r="AM8" s="111"/>
      <c r="AN8" s="111"/>
      <c r="AO8" s="111"/>
      <c r="AP8" s="111"/>
      <c r="AQ8" s="111"/>
      <c r="AR8" s="111"/>
      <c r="AS8" s="111"/>
      <c r="AT8" s="111"/>
      <c r="AU8" s="111"/>
      <c r="AV8" s="111"/>
      <c r="AW8" s="111"/>
      <c r="AX8" s="111"/>
      <c r="AY8" s="111"/>
      <c r="AZ8" s="111"/>
      <c r="BA8" s="111"/>
      <c r="BB8" s="111"/>
      <c r="BC8" s="111"/>
      <c r="BD8" s="111"/>
      <c r="BE8" s="111"/>
      <c r="BF8" s="111"/>
      <c r="BG8" s="111"/>
      <c r="BH8" s="111"/>
      <c r="BI8" s="111"/>
      <c r="BJ8" s="111"/>
      <c r="BK8" s="111"/>
      <c r="BL8" s="111"/>
      <c r="BM8" s="111"/>
      <c r="BN8" s="111"/>
      <c r="BO8" s="111"/>
      <c r="BP8" s="111"/>
      <c r="BQ8" s="111"/>
      <c r="BR8" s="111"/>
      <c r="BS8" s="111"/>
      <c r="BT8" s="111"/>
      <c r="BU8" s="111"/>
      <c r="BV8" s="111"/>
      <c r="BW8" s="111"/>
      <c r="BX8" s="111"/>
      <c r="BY8" s="111"/>
      <c r="BZ8" s="111"/>
      <c r="CA8" s="111"/>
      <c r="CB8" s="111"/>
      <c r="CC8" s="111"/>
      <c r="CD8" s="111"/>
      <c r="CE8" s="111"/>
      <c r="CF8" s="111"/>
      <c r="CG8" s="111"/>
      <c r="CH8" s="111"/>
      <c r="CI8" s="111"/>
      <c r="CJ8" s="111"/>
      <c r="CK8" s="111"/>
      <c r="CL8" s="111"/>
      <c r="CM8" s="111"/>
      <c r="CN8" s="111"/>
      <c r="CO8" s="111"/>
      <c r="CP8" s="111"/>
      <c r="CQ8" s="111"/>
      <c r="CR8" s="111"/>
      <c r="CS8" s="111"/>
      <c r="CT8" s="111"/>
      <c r="CU8" s="111"/>
      <c r="CV8" s="111"/>
      <c r="CW8" s="111"/>
      <c r="CX8" s="111"/>
      <c r="CY8" s="111"/>
      <c r="CZ8" s="111"/>
      <c r="DA8" s="111"/>
      <c r="DB8" s="111"/>
      <c r="DC8" s="111"/>
      <c r="DD8" s="111"/>
      <c r="DE8" s="111"/>
      <c r="DF8" s="111"/>
      <c r="DG8" s="111"/>
      <c r="DH8" s="111"/>
      <c r="DI8" s="111"/>
      <c r="DJ8" s="111"/>
    </row>
    <row r="9" spans="1:114" s="3" customFormat="1" ht="32.1" customHeight="1">
      <c r="A9" s="85" t="s">
        <v>545</v>
      </c>
      <c r="B9" s="52"/>
      <c r="C9" s="53"/>
      <c r="D9" s="53"/>
      <c r="E9" s="53"/>
      <c r="F9" s="52" t="s">
        <v>23</v>
      </c>
      <c r="G9" s="45">
        <v>0</v>
      </c>
      <c r="H9" s="45">
        <v>0</v>
      </c>
      <c r="I9" s="45">
        <v>0</v>
      </c>
      <c r="J9" s="38">
        <f t="array" ref="J9">SUM(ROUND(G9:I9,0))</f>
        <v>0</v>
      </c>
      <c r="K9" s="148"/>
      <c r="L9" s="148"/>
      <c r="M9" s="148"/>
      <c r="N9" s="148"/>
      <c r="O9" s="111"/>
      <c r="P9" s="111"/>
      <c r="Q9" s="111"/>
      <c r="R9" s="111"/>
      <c r="S9" s="111"/>
      <c r="T9" s="111"/>
      <c r="U9" s="111"/>
      <c r="V9" s="111"/>
      <c r="W9" s="111"/>
      <c r="X9" s="111"/>
      <c r="Y9" s="111"/>
      <c r="Z9" s="111"/>
      <c r="AA9" s="111"/>
      <c r="AB9" s="111"/>
      <c r="AC9" s="111"/>
      <c r="AD9" s="111"/>
      <c r="AE9" s="111"/>
      <c r="AF9" s="111"/>
      <c r="AG9" s="111"/>
      <c r="AH9" s="111"/>
      <c r="AI9" s="111"/>
      <c r="AJ9" s="111"/>
      <c r="AK9" s="111"/>
      <c r="AL9" s="111"/>
      <c r="AM9" s="111"/>
      <c r="AN9" s="111"/>
      <c r="AO9" s="111"/>
      <c r="AP9" s="111"/>
      <c r="AQ9" s="111"/>
      <c r="AR9" s="111"/>
      <c r="AS9" s="111"/>
      <c r="AT9" s="111"/>
      <c r="AU9" s="111"/>
      <c r="AV9" s="111"/>
      <c r="AW9" s="111"/>
      <c r="AX9" s="111"/>
      <c r="AY9" s="111"/>
      <c r="AZ9" s="111"/>
      <c r="BA9" s="111"/>
      <c r="BB9" s="111"/>
      <c r="BC9" s="111"/>
      <c r="BD9" s="111"/>
      <c r="BE9" s="111"/>
      <c r="BF9" s="111"/>
      <c r="BG9" s="111"/>
      <c r="BH9" s="111"/>
      <c r="BI9" s="111"/>
      <c r="BJ9" s="111"/>
      <c r="BK9" s="111"/>
      <c r="BL9" s="111"/>
      <c r="BM9" s="111"/>
      <c r="BN9" s="111"/>
      <c r="BO9" s="111"/>
      <c r="BP9" s="111"/>
      <c r="BQ9" s="111"/>
      <c r="BR9" s="111"/>
      <c r="BS9" s="111"/>
      <c r="BT9" s="111"/>
      <c r="BU9" s="111"/>
      <c r="BV9" s="111"/>
      <c r="BW9" s="111"/>
      <c r="BX9" s="111"/>
      <c r="BY9" s="111"/>
      <c r="BZ9" s="111"/>
      <c r="CA9" s="111"/>
      <c r="CB9" s="111"/>
      <c r="CC9" s="111"/>
      <c r="CD9" s="111"/>
      <c r="CE9" s="111"/>
      <c r="CF9" s="111"/>
      <c r="CG9" s="111"/>
      <c r="CH9" s="111"/>
      <c r="CI9" s="111"/>
      <c r="CJ9" s="111"/>
      <c r="CK9" s="111"/>
      <c r="CL9" s="111"/>
      <c r="CM9" s="111"/>
      <c r="CN9" s="111"/>
      <c r="CO9" s="111"/>
      <c r="CP9" s="111"/>
      <c r="CQ9" s="111"/>
      <c r="CR9" s="111"/>
      <c r="CS9" s="111"/>
      <c r="CT9" s="111"/>
      <c r="CU9" s="111"/>
      <c r="CV9" s="111"/>
      <c r="CW9" s="111"/>
      <c r="CX9" s="111"/>
      <c r="CY9" s="111"/>
      <c r="CZ9" s="111"/>
      <c r="DA9" s="111"/>
      <c r="DB9" s="111"/>
      <c r="DC9" s="111"/>
      <c r="DD9" s="111"/>
      <c r="DE9" s="111"/>
      <c r="DF9" s="111"/>
      <c r="DG9" s="111"/>
      <c r="DH9" s="111"/>
      <c r="DI9" s="111"/>
      <c r="DJ9" s="111"/>
    </row>
    <row r="10" spans="1:114" s="3" customFormat="1" ht="32.1" customHeight="1">
      <c r="A10" s="85" t="s">
        <v>546</v>
      </c>
      <c r="B10" s="52"/>
      <c r="C10" s="53"/>
      <c r="D10" s="53"/>
      <c r="E10" s="53"/>
      <c r="F10" s="52" t="s">
        <v>23</v>
      </c>
      <c r="G10" s="45">
        <v>0</v>
      </c>
      <c r="H10" s="45">
        <v>0</v>
      </c>
      <c r="I10" s="45">
        <v>0</v>
      </c>
      <c r="J10" s="38">
        <f t="array" ref="J10">SUM(ROUND(G10:I10,0))</f>
        <v>0</v>
      </c>
      <c r="K10" s="148"/>
      <c r="L10" s="148"/>
      <c r="M10" s="148"/>
      <c r="N10" s="148"/>
      <c r="O10" s="113"/>
      <c r="P10" s="113"/>
      <c r="Q10" s="113"/>
      <c r="R10" s="113"/>
      <c r="S10" s="113"/>
      <c r="T10" s="113"/>
      <c r="U10" s="113"/>
      <c r="V10" s="113"/>
      <c r="W10" s="113"/>
      <c r="X10" s="113"/>
      <c r="Y10" s="113"/>
      <c r="Z10" s="113"/>
      <c r="AA10" s="113"/>
      <c r="AB10" s="113"/>
      <c r="AC10" s="113"/>
      <c r="AD10" s="113"/>
      <c r="AE10" s="113"/>
      <c r="AF10" s="113"/>
      <c r="AG10" s="113"/>
      <c r="AH10" s="113"/>
      <c r="AI10" s="113"/>
      <c r="AJ10" s="113"/>
      <c r="AK10" s="113"/>
      <c r="AL10" s="113"/>
      <c r="AM10" s="113"/>
      <c r="AN10" s="113"/>
      <c r="AO10" s="113"/>
      <c r="AP10" s="113"/>
      <c r="AQ10" s="113"/>
      <c r="AR10" s="113"/>
      <c r="AS10" s="113"/>
      <c r="AT10" s="113"/>
      <c r="AU10" s="113"/>
      <c r="AV10" s="113"/>
      <c r="AW10" s="113"/>
      <c r="AX10" s="113"/>
      <c r="AY10" s="113"/>
      <c r="AZ10" s="113"/>
      <c r="BA10" s="113"/>
      <c r="BB10" s="113"/>
      <c r="BC10" s="113"/>
      <c r="BD10" s="113"/>
      <c r="BE10" s="113"/>
      <c r="BF10" s="113"/>
      <c r="BG10" s="113"/>
      <c r="BH10" s="113"/>
      <c r="BI10" s="113"/>
      <c r="BJ10" s="113"/>
      <c r="BK10" s="113"/>
      <c r="BL10" s="113"/>
      <c r="BM10" s="113"/>
      <c r="BN10" s="113"/>
      <c r="BO10" s="113"/>
      <c r="BP10" s="113"/>
      <c r="BQ10" s="113"/>
      <c r="BR10" s="113"/>
      <c r="BS10" s="113"/>
      <c r="BT10" s="113"/>
      <c r="BU10" s="113"/>
      <c r="BV10" s="113"/>
      <c r="BW10" s="113"/>
      <c r="BX10" s="113"/>
      <c r="BY10" s="113"/>
      <c r="BZ10" s="113"/>
      <c r="CA10" s="113"/>
      <c r="CB10" s="113"/>
      <c r="CC10" s="113"/>
      <c r="CD10" s="113"/>
      <c r="CE10" s="113"/>
      <c r="CF10" s="113"/>
      <c r="CG10" s="113"/>
      <c r="CH10" s="113"/>
      <c r="CI10" s="113"/>
      <c r="CJ10" s="113"/>
      <c r="CK10" s="113"/>
      <c r="CL10" s="113"/>
      <c r="CM10" s="113"/>
      <c r="CN10" s="113"/>
      <c r="CO10" s="113"/>
      <c r="CP10" s="113"/>
      <c r="CQ10" s="113"/>
      <c r="CR10" s="113"/>
      <c r="CS10" s="113"/>
      <c r="CT10" s="113"/>
      <c r="CU10" s="113"/>
      <c r="CV10" s="113"/>
      <c r="CW10" s="113"/>
      <c r="CX10" s="113"/>
      <c r="CY10" s="113"/>
      <c r="CZ10" s="113"/>
      <c r="DA10" s="113"/>
      <c r="DB10" s="113"/>
      <c r="DC10" s="113"/>
      <c r="DD10" s="113"/>
      <c r="DE10" s="113"/>
      <c r="DF10" s="113"/>
      <c r="DG10" s="113"/>
      <c r="DH10" s="113"/>
      <c r="DI10" s="113"/>
      <c r="DJ10" s="113"/>
    </row>
    <row r="11" spans="1:114" s="3" customFormat="1" ht="32.1" customHeight="1" thickBot="1">
      <c r="A11" s="85" t="s">
        <v>547</v>
      </c>
      <c r="B11" s="52"/>
      <c r="C11" s="53"/>
      <c r="D11" s="53"/>
      <c r="E11" s="53"/>
      <c r="F11" s="52" t="s">
        <v>23</v>
      </c>
      <c r="G11" s="45">
        <v>0</v>
      </c>
      <c r="H11" s="45">
        <v>0</v>
      </c>
      <c r="I11" s="45">
        <v>0</v>
      </c>
      <c r="J11" s="38">
        <f t="array" ref="J11">SUM(ROUND(G11:I11,0))</f>
        <v>0</v>
      </c>
      <c r="K11" s="148"/>
      <c r="L11" s="148"/>
      <c r="M11" s="148"/>
      <c r="N11" s="148"/>
      <c r="O11" s="113"/>
      <c r="P11" s="113"/>
      <c r="Q11" s="113"/>
      <c r="R11" s="113"/>
      <c r="S11" s="113"/>
      <c r="T11" s="113"/>
      <c r="U11" s="113"/>
      <c r="V11" s="113"/>
      <c r="W11" s="113"/>
      <c r="X11" s="113"/>
      <c r="Y11" s="113"/>
      <c r="Z11" s="113"/>
      <c r="AA11" s="113"/>
      <c r="AB11" s="113"/>
      <c r="AC11" s="113"/>
      <c r="AD11" s="113"/>
      <c r="AE11" s="113"/>
      <c r="AF11" s="113"/>
      <c r="AG11" s="113"/>
      <c r="AH11" s="113"/>
      <c r="AI11" s="113"/>
      <c r="AJ11" s="113"/>
      <c r="AK11" s="113"/>
      <c r="AL11" s="113"/>
      <c r="AM11" s="113"/>
      <c r="AN11" s="113"/>
      <c r="AO11" s="113"/>
      <c r="AP11" s="113"/>
      <c r="AQ11" s="113"/>
      <c r="AR11" s="113"/>
      <c r="AS11" s="113"/>
      <c r="AT11" s="113"/>
      <c r="AU11" s="113"/>
      <c r="AV11" s="113"/>
      <c r="AW11" s="113"/>
      <c r="AX11" s="113"/>
      <c r="AY11" s="113"/>
      <c r="AZ11" s="113"/>
      <c r="BA11" s="113"/>
      <c r="BB11" s="113"/>
      <c r="BC11" s="113"/>
      <c r="BD11" s="113"/>
      <c r="BE11" s="113"/>
      <c r="BF11" s="113"/>
      <c r="BG11" s="113"/>
      <c r="BH11" s="113"/>
      <c r="BI11" s="113"/>
      <c r="BJ11" s="113"/>
      <c r="BK11" s="113"/>
      <c r="BL11" s="113"/>
      <c r="BM11" s="113"/>
      <c r="BN11" s="113"/>
      <c r="BO11" s="113"/>
      <c r="BP11" s="113"/>
      <c r="BQ11" s="113"/>
      <c r="BR11" s="113"/>
      <c r="BS11" s="113"/>
      <c r="BT11" s="113"/>
      <c r="BU11" s="113"/>
      <c r="BV11" s="113"/>
      <c r="BW11" s="113"/>
      <c r="BX11" s="113"/>
      <c r="BY11" s="113"/>
      <c r="BZ11" s="113"/>
      <c r="CA11" s="113"/>
      <c r="CB11" s="113"/>
      <c r="CC11" s="113"/>
      <c r="CD11" s="113"/>
      <c r="CE11" s="113"/>
      <c r="CF11" s="113"/>
      <c r="CG11" s="113"/>
      <c r="CH11" s="113"/>
      <c r="CI11" s="113"/>
      <c r="CJ11" s="113"/>
      <c r="CK11" s="113"/>
      <c r="CL11" s="113"/>
      <c r="CM11" s="113"/>
      <c r="CN11" s="113"/>
      <c r="CO11" s="113"/>
      <c r="CP11" s="113"/>
      <c r="CQ11" s="113"/>
      <c r="CR11" s="113"/>
      <c r="CS11" s="113"/>
      <c r="CT11" s="113"/>
      <c r="CU11" s="113"/>
      <c r="CV11" s="113"/>
      <c r="CW11" s="113"/>
      <c r="CX11" s="113"/>
      <c r="CY11" s="113"/>
      <c r="CZ11" s="113"/>
      <c r="DA11" s="113"/>
      <c r="DB11" s="113"/>
      <c r="DC11" s="113"/>
      <c r="DD11" s="113"/>
      <c r="DE11" s="113"/>
      <c r="DF11" s="113"/>
      <c r="DG11" s="113"/>
      <c r="DH11" s="113"/>
      <c r="DI11" s="113"/>
      <c r="DJ11" s="113"/>
    </row>
    <row r="12" spans="1:114" s="3" customFormat="1" ht="32.1" hidden="1" customHeight="1">
      <c r="A12" s="85" t="s">
        <v>548</v>
      </c>
      <c r="B12" s="52"/>
      <c r="C12" s="53"/>
      <c r="D12" s="53"/>
      <c r="E12" s="53"/>
      <c r="F12" s="52" t="s">
        <v>23</v>
      </c>
      <c r="G12" s="45">
        <v>0</v>
      </c>
      <c r="H12" s="45">
        <v>0</v>
      </c>
      <c r="I12" s="45">
        <v>0</v>
      </c>
      <c r="J12" s="38">
        <f t="array" ref="J12">SUM(ROUND(G12:I12,0))</f>
        <v>0</v>
      </c>
      <c r="K12" s="148"/>
      <c r="L12" s="148"/>
      <c r="M12" s="148"/>
      <c r="N12" s="148"/>
      <c r="O12" s="111"/>
      <c r="P12" s="111"/>
      <c r="Q12" s="111"/>
      <c r="R12" s="111"/>
      <c r="S12" s="111"/>
      <c r="T12" s="111"/>
      <c r="U12" s="111"/>
      <c r="V12" s="111"/>
      <c r="W12" s="111"/>
      <c r="X12" s="111"/>
      <c r="Y12" s="111"/>
      <c r="Z12" s="111"/>
      <c r="AA12" s="111"/>
      <c r="AB12" s="111"/>
      <c r="AC12" s="111"/>
      <c r="AD12" s="111"/>
      <c r="AE12" s="111"/>
      <c r="AF12" s="111"/>
      <c r="AG12" s="111"/>
      <c r="AH12" s="111"/>
      <c r="AI12" s="111"/>
      <c r="AJ12" s="111"/>
      <c r="AK12" s="111"/>
      <c r="AL12" s="111"/>
      <c r="AM12" s="111"/>
      <c r="AN12" s="111"/>
      <c r="AO12" s="111"/>
      <c r="AP12" s="111"/>
      <c r="AQ12" s="111"/>
      <c r="AR12" s="111"/>
      <c r="AS12" s="111"/>
      <c r="AT12" s="111"/>
      <c r="AU12" s="111"/>
      <c r="AV12" s="111"/>
      <c r="AW12" s="111"/>
      <c r="AX12" s="111"/>
      <c r="AY12" s="111"/>
      <c r="AZ12" s="111"/>
      <c r="BA12" s="111"/>
      <c r="BB12" s="111"/>
      <c r="BC12" s="111"/>
      <c r="BD12" s="111"/>
      <c r="BE12" s="111"/>
      <c r="BF12" s="111"/>
      <c r="BG12" s="111"/>
      <c r="BH12" s="111"/>
      <c r="BI12" s="111"/>
      <c r="BJ12" s="111"/>
      <c r="BK12" s="111"/>
      <c r="BL12" s="111"/>
      <c r="BM12" s="111"/>
      <c r="BN12" s="111"/>
      <c r="BO12" s="111"/>
      <c r="BP12" s="111"/>
      <c r="BQ12" s="111"/>
      <c r="BR12" s="111"/>
      <c r="BS12" s="111"/>
      <c r="BT12" s="111"/>
      <c r="BU12" s="111"/>
      <c r="BV12" s="111"/>
      <c r="BW12" s="111"/>
      <c r="BX12" s="111"/>
      <c r="BY12" s="111"/>
      <c r="BZ12" s="111"/>
      <c r="CA12" s="111"/>
      <c r="CB12" s="111"/>
      <c r="CC12" s="111"/>
      <c r="CD12" s="111"/>
      <c r="CE12" s="111"/>
      <c r="CF12" s="111"/>
      <c r="CG12" s="111"/>
      <c r="CH12" s="111"/>
      <c r="CI12" s="111"/>
      <c r="CJ12" s="111"/>
      <c r="CK12" s="111"/>
      <c r="CL12" s="111"/>
      <c r="CM12" s="111"/>
      <c r="CN12" s="111"/>
      <c r="CO12" s="111"/>
      <c r="CP12" s="111"/>
      <c r="CQ12" s="111"/>
      <c r="CR12" s="111"/>
      <c r="CS12" s="111"/>
      <c r="CT12" s="111"/>
      <c r="CU12" s="111"/>
      <c r="CV12" s="111"/>
      <c r="CW12" s="111"/>
      <c r="CX12" s="111"/>
      <c r="CY12" s="111"/>
      <c r="CZ12" s="111"/>
      <c r="DA12" s="111"/>
      <c r="DB12" s="111"/>
      <c r="DC12" s="111"/>
      <c r="DD12" s="111"/>
      <c r="DE12" s="111"/>
      <c r="DF12" s="111"/>
      <c r="DG12" s="111"/>
      <c r="DH12" s="111"/>
      <c r="DI12" s="111"/>
      <c r="DJ12" s="111"/>
    </row>
    <row r="13" spans="1:114" s="3" customFormat="1" ht="32.1" hidden="1" customHeight="1">
      <c r="A13" s="85" t="s">
        <v>549</v>
      </c>
      <c r="B13" s="52"/>
      <c r="C13" s="53"/>
      <c r="D13" s="53"/>
      <c r="E13" s="53"/>
      <c r="F13" s="52" t="s">
        <v>23</v>
      </c>
      <c r="G13" s="45">
        <v>0</v>
      </c>
      <c r="H13" s="45">
        <v>0</v>
      </c>
      <c r="I13" s="45">
        <v>0</v>
      </c>
      <c r="J13" s="38">
        <f t="array" ref="J13">SUM(ROUND(G13:I13,0))</f>
        <v>0</v>
      </c>
      <c r="K13" s="148"/>
      <c r="L13" s="148"/>
      <c r="M13" s="148"/>
      <c r="N13" s="148"/>
      <c r="O13" s="111"/>
      <c r="P13" s="111"/>
      <c r="Q13" s="111"/>
      <c r="R13" s="111"/>
      <c r="S13" s="111"/>
      <c r="T13" s="111"/>
      <c r="U13" s="111"/>
      <c r="V13" s="111"/>
      <c r="W13" s="111"/>
      <c r="X13" s="111"/>
      <c r="Y13" s="111"/>
      <c r="Z13" s="111"/>
      <c r="AA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11"/>
      <c r="BE13" s="111"/>
      <c r="BF13" s="111"/>
      <c r="BG13" s="111"/>
      <c r="BH13" s="111"/>
      <c r="BI13" s="111"/>
      <c r="BJ13" s="111"/>
      <c r="BK13" s="111"/>
      <c r="BL13" s="111"/>
      <c r="BM13" s="111"/>
      <c r="BN13" s="111"/>
      <c r="BO13" s="111"/>
      <c r="BP13" s="111"/>
      <c r="BQ13" s="111"/>
      <c r="BR13" s="111"/>
      <c r="BS13" s="111"/>
      <c r="BT13" s="111"/>
      <c r="BU13" s="111"/>
      <c r="BV13" s="111"/>
      <c r="BW13" s="111"/>
      <c r="BX13" s="111"/>
      <c r="BY13" s="111"/>
      <c r="BZ13" s="111"/>
      <c r="CA13" s="111"/>
      <c r="CB13" s="111"/>
      <c r="CC13" s="111"/>
      <c r="CD13" s="111"/>
      <c r="CE13" s="111"/>
      <c r="CF13" s="111"/>
      <c r="CG13" s="111"/>
      <c r="CH13" s="111"/>
      <c r="CI13" s="111"/>
      <c r="CJ13" s="111"/>
      <c r="CK13" s="111"/>
      <c r="CL13" s="111"/>
      <c r="CM13" s="111"/>
      <c r="CN13" s="111"/>
      <c r="CO13" s="111"/>
      <c r="CP13" s="111"/>
      <c r="CQ13" s="111"/>
      <c r="CR13" s="111"/>
      <c r="CS13" s="111"/>
      <c r="CT13" s="111"/>
      <c r="CU13" s="111"/>
      <c r="CV13" s="111"/>
      <c r="CW13" s="111"/>
      <c r="CX13" s="111"/>
      <c r="CY13" s="111"/>
      <c r="CZ13" s="111"/>
      <c r="DA13" s="111"/>
      <c r="DB13" s="111"/>
      <c r="DC13" s="111"/>
      <c r="DD13" s="111"/>
      <c r="DE13" s="111"/>
      <c r="DF13" s="111"/>
      <c r="DG13" s="111"/>
      <c r="DH13" s="111"/>
      <c r="DI13" s="111"/>
      <c r="DJ13" s="111"/>
    </row>
    <row r="14" spans="1:114" s="3" customFormat="1" ht="32.1" hidden="1" customHeight="1">
      <c r="A14" s="85" t="s">
        <v>550</v>
      </c>
      <c r="B14" s="52"/>
      <c r="C14" s="53"/>
      <c r="D14" s="53"/>
      <c r="E14" s="53"/>
      <c r="F14" s="52" t="s">
        <v>23</v>
      </c>
      <c r="G14" s="45">
        <v>0</v>
      </c>
      <c r="H14" s="45">
        <v>0</v>
      </c>
      <c r="I14" s="45">
        <v>0</v>
      </c>
      <c r="J14" s="38">
        <f t="array" ref="J14">SUM(ROUND(G14:I14,0))</f>
        <v>0</v>
      </c>
      <c r="K14" s="148"/>
      <c r="L14" s="148"/>
      <c r="M14" s="148"/>
      <c r="N14" s="148"/>
      <c r="O14" s="111"/>
      <c r="P14" s="111"/>
      <c r="Q14" s="111"/>
      <c r="R14" s="111"/>
      <c r="S14" s="111"/>
      <c r="T14" s="111"/>
      <c r="U14" s="111"/>
      <c r="V14" s="111"/>
      <c r="W14" s="111"/>
      <c r="X14" s="111"/>
      <c r="Y14" s="111"/>
      <c r="Z14" s="111"/>
      <c r="AA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111"/>
      <c r="CE14" s="111"/>
      <c r="CF14" s="111"/>
      <c r="CG14" s="111"/>
      <c r="CH14" s="111"/>
      <c r="CI14" s="111"/>
      <c r="CJ14" s="111"/>
      <c r="CK14" s="111"/>
      <c r="CL14" s="111"/>
      <c r="CM14" s="111"/>
      <c r="CN14" s="111"/>
      <c r="CO14" s="111"/>
      <c r="CP14" s="111"/>
      <c r="CQ14" s="111"/>
      <c r="CR14" s="111"/>
      <c r="CS14" s="111"/>
      <c r="CT14" s="111"/>
      <c r="CU14" s="111"/>
      <c r="CV14" s="111"/>
      <c r="CW14" s="111"/>
      <c r="CX14" s="111"/>
      <c r="CY14" s="111"/>
      <c r="CZ14" s="111"/>
      <c r="DA14" s="111"/>
      <c r="DB14" s="111"/>
      <c r="DC14" s="111"/>
      <c r="DD14" s="111"/>
      <c r="DE14" s="111"/>
      <c r="DF14" s="111"/>
      <c r="DG14" s="111"/>
      <c r="DH14" s="111"/>
      <c r="DI14" s="111"/>
      <c r="DJ14" s="111"/>
    </row>
    <row r="15" spans="1:114" s="3" customFormat="1" ht="32.1" hidden="1" customHeight="1">
      <c r="A15" s="85" t="s">
        <v>551</v>
      </c>
      <c r="B15" s="52"/>
      <c r="C15" s="53"/>
      <c r="D15" s="53"/>
      <c r="E15" s="53"/>
      <c r="F15" s="52" t="s">
        <v>23</v>
      </c>
      <c r="G15" s="45">
        <v>0</v>
      </c>
      <c r="H15" s="45">
        <v>0</v>
      </c>
      <c r="I15" s="45">
        <v>0</v>
      </c>
      <c r="J15" s="38">
        <f t="array" ref="J15">SUM(ROUND(G15:I15,0))</f>
        <v>0</v>
      </c>
      <c r="K15" s="148"/>
      <c r="L15" s="148"/>
      <c r="M15" s="148"/>
      <c r="N15" s="148"/>
      <c r="O15" s="111"/>
      <c r="P15" s="111"/>
      <c r="Q15" s="111"/>
      <c r="R15" s="111"/>
      <c r="S15" s="111"/>
      <c r="T15" s="111"/>
      <c r="U15" s="111"/>
      <c r="V15" s="111"/>
      <c r="W15" s="111"/>
      <c r="X15" s="111"/>
      <c r="Y15" s="111"/>
      <c r="Z15" s="111"/>
      <c r="AA15" s="111"/>
      <c r="AB15" s="111"/>
      <c r="AC15" s="111"/>
      <c r="AD15" s="111"/>
      <c r="AE15" s="111"/>
      <c r="AF15" s="111"/>
      <c r="AG15" s="111"/>
      <c r="AH15" s="111"/>
      <c r="AI15" s="111"/>
      <c r="AJ15" s="111"/>
      <c r="AK15" s="111"/>
      <c r="AL15" s="111"/>
      <c r="AM15" s="111"/>
      <c r="AN15" s="111"/>
      <c r="AO15" s="111"/>
      <c r="AP15" s="111"/>
      <c r="AQ15" s="111"/>
      <c r="AR15" s="111"/>
      <c r="AS15" s="111"/>
      <c r="AT15" s="111"/>
      <c r="AU15" s="111"/>
      <c r="AV15" s="111"/>
      <c r="AW15" s="111"/>
      <c r="AX15" s="111"/>
      <c r="AY15" s="111"/>
      <c r="AZ15" s="111"/>
      <c r="BA15" s="111"/>
      <c r="BB15" s="111"/>
      <c r="BC15" s="111"/>
      <c r="BD15" s="111"/>
      <c r="BE15" s="111"/>
      <c r="BF15" s="111"/>
      <c r="BG15" s="111"/>
      <c r="BH15" s="111"/>
      <c r="BI15" s="111"/>
      <c r="BJ15" s="111"/>
      <c r="BK15" s="111"/>
      <c r="BL15" s="111"/>
      <c r="BM15" s="111"/>
      <c r="BN15" s="111"/>
      <c r="BO15" s="111"/>
      <c r="BP15" s="111"/>
      <c r="BQ15" s="111"/>
      <c r="BR15" s="111"/>
      <c r="BS15" s="111"/>
      <c r="BT15" s="111"/>
      <c r="BU15" s="111"/>
      <c r="BV15" s="111"/>
      <c r="BW15" s="111"/>
      <c r="BX15" s="111"/>
      <c r="BY15" s="111"/>
      <c r="BZ15" s="111"/>
      <c r="CA15" s="111"/>
      <c r="CB15" s="111"/>
      <c r="CC15" s="111"/>
      <c r="CD15" s="111"/>
      <c r="CE15" s="111"/>
      <c r="CF15" s="111"/>
      <c r="CG15" s="111"/>
      <c r="CH15" s="111"/>
      <c r="CI15" s="111"/>
      <c r="CJ15" s="111"/>
      <c r="CK15" s="111"/>
      <c r="CL15" s="111"/>
      <c r="CM15" s="111"/>
      <c r="CN15" s="111"/>
      <c r="CO15" s="111"/>
      <c r="CP15" s="111"/>
      <c r="CQ15" s="111"/>
      <c r="CR15" s="111"/>
      <c r="CS15" s="111"/>
      <c r="CT15" s="111"/>
      <c r="CU15" s="111"/>
      <c r="CV15" s="111"/>
      <c r="CW15" s="111"/>
      <c r="CX15" s="111"/>
      <c r="CY15" s="111"/>
      <c r="CZ15" s="111"/>
      <c r="DA15" s="111"/>
      <c r="DB15" s="111"/>
      <c r="DC15" s="111"/>
      <c r="DD15" s="111"/>
      <c r="DE15" s="111"/>
      <c r="DF15" s="111"/>
      <c r="DG15" s="111"/>
      <c r="DH15" s="111"/>
      <c r="DI15" s="111"/>
      <c r="DJ15" s="111"/>
    </row>
    <row r="16" spans="1:114" s="3" customFormat="1" ht="32.1" hidden="1" customHeight="1" thickBot="1">
      <c r="A16" s="85" t="s">
        <v>552</v>
      </c>
      <c r="B16" s="52"/>
      <c r="C16" s="53"/>
      <c r="D16" s="53"/>
      <c r="E16" s="53"/>
      <c r="F16" s="52" t="s">
        <v>23</v>
      </c>
      <c r="G16" s="45">
        <v>0</v>
      </c>
      <c r="H16" s="45">
        <v>0</v>
      </c>
      <c r="I16" s="45">
        <v>0</v>
      </c>
      <c r="J16" s="38">
        <f t="array" ref="J16">SUM(ROUND(G16:I16,0))</f>
        <v>0</v>
      </c>
      <c r="K16" s="148"/>
      <c r="L16" s="148"/>
      <c r="M16" s="148"/>
      <c r="N16" s="148"/>
      <c r="O16" s="111"/>
      <c r="P16" s="111"/>
      <c r="Q16" s="111"/>
      <c r="R16" s="111"/>
      <c r="S16" s="111"/>
      <c r="T16" s="111"/>
      <c r="U16" s="111"/>
      <c r="V16" s="111"/>
      <c r="W16" s="111"/>
      <c r="X16" s="111"/>
      <c r="Y16" s="111"/>
      <c r="Z16" s="111"/>
      <c r="AA16" s="111"/>
      <c r="AB16" s="111"/>
      <c r="AC16" s="111"/>
      <c r="AD16" s="111"/>
      <c r="AE16" s="111"/>
      <c r="AF16" s="111"/>
      <c r="AG16" s="111"/>
      <c r="AH16" s="111"/>
      <c r="AI16" s="111"/>
      <c r="AJ16" s="111"/>
      <c r="AK16" s="111"/>
      <c r="AL16" s="111"/>
      <c r="AM16" s="111"/>
      <c r="AN16" s="111"/>
      <c r="AO16" s="111"/>
      <c r="AP16" s="111"/>
      <c r="AQ16" s="111"/>
      <c r="AR16" s="111"/>
      <c r="AS16" s="111"/>
      <c r="AT16" s="111"/>
      <c r="AU16" s="111"/>
      <c r="AV16" s="111"/>
      <c r="AW16" s="111"/>
      <c r="AX16" s="111"/>
      <c r="AY16" s="111"/>
      <c r="AZ16" s="111"/>
      <c r="BA16" s="111"/>
      <c r="BB16" s="111"/>
      <c r="BC16" s="111"/>
      <c r="BD16" s="111"/>
      <c r="BE16" s="111"/>
      <c r="BF16" s="111"/>
      <c r="BG16" s="111"/>
      <c r="BH16" s="111"/>
      <c r="BI16" s="111"/>
      <c r="BJ16" s="111"/>
      <c r="BK16" s="111"/>
      <c r="BL16" s="111"/>
      <c r="BM16" s="111"/>
      <c r="BN16" s="111"/>
      <c r="BO16" s="111"/>
      <c r="BP16" s="111"/>
      <c r="BQ16" s="111"/>
      <c r="BR16" s="111"/>
      <c r="BS16" s="111"/>
      <c r="BT16" s="111"/>
      <c r="BU16" s="111"/>
      <c r="BV16" s="111"/>
      <c r="BW16" s="111"/>
      <c r="BX16" s="111"/>
      <c r="BY16" s="111"/>
      <c r="BZ16" s="111"/>
      <c r="CA16" s="111"/>
      <c r="CB16" s="111"/>
      <c r="CC16" s="111"/>
      <c r="CD16" s="111"/>
      <c r="CE16" s="111"/>
      <c r="CF16" s="111"/>
      <c r="CG16" s="111"/>
      <c r="CH16" s="111"/>
      <c r="CI16" s="111"/>
      <c r="CJ16" s="111"/>
      <c r="CK16" s="111"/>
      <c r="CL16" s="111"/>
      <c r="CM16" s="111"/>
      <c r="CN16" s="111"/>
      <c r="CO16" s="111"/>
      <c r="CP16" s="111"/>
      <c r="CQ16" s="111"/>
      <c r="CR16" s="111"/>
      <c r="CS16" s="111"/>
      <c r="CT16" s="111"/>
      <c r="CU16" s="111"/>
      <c r="CV16" s="111"/>
      <c r="CW16" s="111"/>
      <c r="CX16" s="111"/>
      <c r="CY16" s="111"/>
      <c r="CZ16" s="111"/>
      <c r="DA16" s="111"/>
      <c r="DB16" s="111"/>
      <c r="DC16" s="111"/>
      <c r="DD16" s="111"/>
      <c r="DE16" s="111"/>
      <c r="DF16" s="111"/>
      <c r="DG16" s="111"/>
      <c r="DH16" s="111"/>
      <c r="DI16" s="111"/>
      <c r="DJ16" s="111"/>
    </row>
    <row r="17" spans="1:114" s="3" customFormat="1" ht="32.1" hidden="1" customHeight="1">
      <c r="A17" s="85" t="s">
        <v>553</v>
      </c>
      <c r="B17" s="52"/>
      <c r="C17" s="53"/>
      <c r="D17" s="53"/>
      <c r="E17" s="53"/>
      <c r="F17" s="52" t="s">
        <v>23</v>
      </c>
      <c r="G17" s="45">
        <v>0</v>
      </c>
      <c r="H17" s="45">
        <v>0</v>
      </c>
      <c r="I17" s="45">
        <v>0</v>
      </c>
      <c r="J17" s="38">
        <f t="array" ref="J17">SUM(ROUND(G17:I17,0))</f>
        <v>0</v>
      </c>
      <c r="K17" s="148"/>
      <c r="L17" s="148"/>
      <c r="M17" s="148"/>
      <c r="N17" s="148"/>
      <c r="O17" s="111"/>
      <c r="P17" s="111"/>
      <c r="Q17" s="111"/>
      <c r="R17" s="111"/>
      <c r="S17" s="111"/>
      <c r="T17" s="111"/>
      <c r="U17" s="111"/>
      <c r="V17" s="111"/>
      <c r="W17" s="111"/>
      <c r="X17" s="111"/>
      <c r="Y17" s="111"/>
      <c r="Z17" s="111"/>
      <c r="AA17" s="111"/>
      <c r="AB17" s="111"/>
      <c r="AC17" s="111"/>
      <c r="AD17" s="111"/>
      <c r="AE17" s="111"/>
      <c r="AF17" s="111"/>
      <c r="AG17" s="111"/>
      <c r="AH17" s="111"/>
      <c r="AI17" s="111"/>
      <c r="AJ17" s="111"/>
      <c r="AK17" s="111"/>
      <c r="AL17" s="111"/>
      <c r="AM17" s="111"/>
      <c r="AN17" s="111"/>
      <c r="AO17" s="111"/>
      <c r="AP17" s="111"/>
      <c r="AQ17" s="111"/>
      <c r="AR17" s="111"/>
      <c r="AS17" s="111"/>
      <c r="AT17" s="111"/>
      <c r="AU17" s="111"/>
      <c r="AV17" s="111"/>
      <c r="AW17" s="111"/>
      <c r="AX17" s="111"/>
      <c r="AY17" s="111"/>
      <c r="AZ17" s="111"/>
      <c r="BA17" s="111"/>
      <c r="BB17" s="111"/>
      <c r="BC17" s="111"/>
      <c r="BD17" s="111"/>
      <c r="BE17" s="111"/>
      <c r="BF17" s="111"/>
      <c r="BG17" s="111"/>
      <c r="BH17" s="111"/>
      <c r="BI17" s="111"/>
      <c r="BJ17" s="111"/>
      <c r="BK17" s="111"/>
      <c r="BL17" s="111"/>
      <c r="BM17" s="111"/>
      <c r="BN17" s="111"/>
      <c r="BO17" s="111"/>
      <c r="BP17" s="111"/>
      <c r="BQ17" s="111"/>
      <c r="BR17" s="111"/>
      <c r="BS17" s="111"/>
      <c r="BT17" s="111"/>
      <c r="BU17" s="111"/>
      <c r="BV17" s="111"/>
      <c r="BW17" s="111"/>
      <c r="BX17" s="111"/>
      <c r="BY17" s="111"/>
      <c r="BZ17" s="111"/>
      <c r="CA17" s="111"/>
      <c r="CB17" s="111"/>
      <c r="CC17" s="111"/>
      <c r="CD17" s="111"/>
      <c r="CE17" s="111"/>
      <c r="CF17" s="111"/>
      <c r="CG17" s="111"/>
      <c r="CH17" s="111"/>
      <c r="CI17" s="111"/>
      <c r="CJ17" s="111"/>
      <c r="CK17" s="111"/>
      <c r="CL17" s="111"/>
      <c r="CM17" s="111"/>
      <c r="CN17" s="111"/>
      <c r="CO17" s="111"/>
      <c r="CP17" s="111"/>
      <c r="CQ17" s="111"/>
      <c r="CR17" s="111"/>
      <c r="CS17" s="111"/>
      <c r="CT17" s="111"/>
      <c r="CU17" s="111"/>
      <c r="CV17" s="111"/>
      <c r="CW17" s="111"/>
      <c r="CX17" s="111"/>
      <c r="CY17" s="111"/>
      <c r="CZ17" s="111"/>
      <c r="DA17" s="111"/>
      <c r="DB17" s="111"/>
      <c r="DC17" s="111"/>
      <c r="DD17" s="111"/>
      <c r="DE17" s="111"/>
      <c r="DF17" s="111"/>
      <c r="DG17" s="111"/>
      <c r="DH17" s="111"/>
      <c r="DI17" s="111"/>
      <c r="DJ17" s="111"/>
    </row>
    <row r="18" spans="1:114" s="3" customFormat="1" ht="32.1" hidden="1" customHeight="1">
      <c r="A18" s="85" t="s">
        <v>554</v>
      </c>
      <c r="B18" s="52"/>
      <c r="C18" s="53"/>
      <c r="D18" s="53"/>
      <c r="E18" s="53"/>
      <c r="F18" s="52" t="s">
        <v>23</v>
      </c>
      <c r="G18" s="45">
        <v>0</v>
      </c>
      <c r="H18" s="45">
        <v>0</v>
      </c>
      <c r="I18" s="45">
        <v>0</v>
      </c>
      <c r="J18" s="38">
        <f t="array" ref="J18">SUM(ROUND(G18:I18,0))</f>
        <v>0</v>
      </c>
      <c r="K18" s="148"/>
      <c r="L18" s="148"/>
      <c r="M18" s="148"/>
      <c r="N18" s="148"/>
      <c r="O18" s="111"/>
      <c r="P18" s="111"/>
      <c r="Q18" s="111"/>
      <c r="R18" s="111"/>
      <c r="S18" s="111"/>
      <c r="T18" s="111"/>
      <c r="U18" s="111"/>
      <c r="V18" s="111"/>
      <c r="W18" s="111"/>
      <c r="X18" s="111"/>
      <c r="Y18" s="111"/>
      <c r="Z18" s="111"/>
      <c r="AA18" s="111"/>
      <c r="AB18" s="111"/>
      <c r="AC18" s="111"/>
      <c r="AD18" s="111"/>
      <c r="AE18" s="111"/>
      <c r="AF18" s="111"/>
      <c r="AG18" s="111"/>
      <c r="AH18" s="111"/>
      <c r="AI18" s="111"/>
      <c r="AJ18" s="111"/>
      <c r="AK18" s="111"/>
      <c r="AL18" s="111"/>
      <c r="AM18" s="111"/>
      <c r="AN18" s="111"/>
      <c r="AO18" s="111"/>
      <c r="AP18" s="111"/>
      <c r="AQ18" s="111"/>
      <c r="AR18" s="111"/>
      <c r="AS18" s="111"/>
      <c r="AT18" s="111"/>
      <c r="AU18" s="111"/>
      <c r="AV18" s="111"/>
      <c r="AW18" s="111"/>
      <c r="AX18" s="111"/>
      <c r="AY18" s="111"/>
      <c r="AZ18" s="111"/>
      <c r="BA18" s="111"/>
      <c r="BB18" s="111"/>
      <c r="BC18" s="111"/>
      <c r="BD18" s="111"/>
      <c r="BE18" s="111"/>
      <c r="BF18" s="111"/>
      <c r="BG18" s="111"/>
      <c r="BH18" s="111"/>
      <c r="BI18" s="111"/>
      <c r="BJ18" s="111"/>
      <c r="BK18" s="111"/>
      <c r="BL18" s="111"/>
      <c r="BM18" s="111"/>
      <c r="BN18" s="111"/>
      <c r="BO18" s="111"/>
      <c r="BP18" s="111"/>
      <c r="BQ18" s="111"/>
      <c r="BR18" s="111"/>
      <c r="BS18" s="111"/>
      <c r="BT18" s="111"/>
      <c r="BU18" s="111"/>
      <c r="BV18" s="111"/>
      <c r="BW18" s="111"/>
      <c r="BX18" s="111"/>
      <c r="BY18" s="111"/>
      <c r="BZ18" s="111"/>
      <c r="CA18" s="111"/>
      <c r="CB18" s="111"/>
      <c r="CC18" s="111"/>
      <c r="CD18" s="111"/>
      <c r="CE18" s="111"/>
      <c r="CF18" s="111"/>
      <c r="CG18" s="111"/>
      <c r="CH18" s="111"/>
      <c r="CI18" s="111"/>
      <c r="CJ18" s="111"/>
      <c r="CK18" s="111"/>
      <c r="CL18" s="111"/>
      <c r="CM18" s="111"/>
      <c r="CN18" s="111"/>
      <c r="CO18" s="111"/>
      <c r="CP18" s="111"/>
      <c r="CQ18" s="111"/>
      <c r="CR18" s="111"/>
      <c r="CS18" s="111"/>
      <c r="CT18" s="111"/>
      <c r="CU18" s="111"/>
      <c r="CV18" s="111"/>
      <c r="CW18" s="111"/>
      <c r="CX18" s="111"/>
      <c r="CY18" s="111"/>
      <c r="CZ18" s="111"/>
      <c r="DA18" s="111"/>
      <c r="DB18" s="111"/>
      <c r="DC18" s="111"/>
      <c r="DD18" s="111"/>
      <c r="DE18" s="111"/>
      <c r="DF18" s="111"/>
      <c r="DG18" s="111"/>
      <c r="DH18" s="111"/>
      <c r="DI18" s="111"/>
      <c r="DJ18" s="111"/>
    </row>
    <row r="19" spans="1:114" ht="32.1" hidden="1" customHeight="1">
      <c r="A19" s="85" t="s">
        <v>555</v>
      </c>
      <c r="B19" s="52"/>
      <c r="C19" s="53"/>
      <c r="D19" s="53"/>
      <c r="E19" s="53"/>
      <c r="F19" s="52" t="s">
        <v>23</v>
      </c>
      <c r="G19" s="45">
        <v>0</v>
      </c>
      <c r="H19" s="45">
        <v>0</v>
      </c>
      <c r="I19" s="45">
        <v>0</v>
      </c>
      <c r="J19" s="38">
        <f t="array" ref="J19">SUM(ROUND(G19:I19,0))</f>
        <v>0</v>
      </c>
      <c r="K19" s="23"/>
      <c r="L19" s="23"/>
      <c r="M19" s="23"/>
      <c r="N19" s="23"/>
    </row>
    <row r="20" spans="1:114" s="3" customFormat="1" ht="32.1" hidden="1" customHeight="1">
      <c r="A20" s="85" t="s">
        <v>556</v>
      </c>
      <c r="B20" s="52"/>
      <c r="C20" s="53"/>
      <c r="D20" s="53"/>
      <c r="E20" s="53"/>
      <c r="F20" s="52" t="s">
        <v>23</v>
      </c>
      <c r="G20" s="45">
        <v>0</v>
      </c>
      <c r="H20" s="45">
        <v>0</v>
      </c>
      <c r="I20" s="45">
        <v>0</v>
      </c>
      <c r="J20" s="38">
        <f t="array" ref="J20">SUM(ROUND(G20:I20,0))</f>
        <v>0</v>
      </c>
      <c r="K20" s="148"/>
      <c r="L20" s="148"/>
      <c r="M20" s="148"/>
      <c r="N20" s="148"/>
      <c r="O20" s="111"/>
      <c r="P20" s="111"/>
      <c r="Q20" s="111"/>
      <c r="R20" s="111"/>
      <c r="S20" s="111"/>
      <c r="T20" s="111"/>
      <c r="U20" s="111"/>
      <c r="V20" s="111"/>
      <c r="W20" s="111"/>
      <c r="X20" s="111"/>
      <c r="Y20" s="111"/>
      <c r="Z20" s="111"/>
      <c r="AA20" s="111"/>
      <c r="AB20" s="111"/>
      <c r="AC20" s="111"/>
      <c r="AD20" s="111"/>
      <c r="AE20" s="111"/>
      <c r="AF20" s="111"/>
      <c r="AG20" s="111"/>
      <c r="AH20" s="111"/>
      <c r="AI20" s="111"/>
      <c r="AJ20" s="111"/>
      <c r="AK20" s="111"/>
      <c r="AL20" s="111"/>
      <c r="AM20" s="111"/>
      <c r="AN20" s="111"/>
      <c r="AO20" s="111"/>
      <c r="AP20" s="111"/>
      <c r="AQ20" s="111"/>
      <c r="AR20" s="111"/>
      <c r="AS20" s="111"/>
      <c r="AT20" s="111"/>
      <c r="AU20" s="111"/>
      <c r="AV20" s="111"/>
      <c r="AW20" s="111"/>
      <c r="AX20" s="111"/>
      <c r="AY20" s="111"/>
      <c r="AZ20" s="111"/>
      <c r="BA20" s="111"/>
      <c r="BB20" s="111"/>
      <c r="BC20" s="111"/>
      <c r="BD20" s="111"/>
      <c r="BE20" s="111"/>
      <c r="BF20" s="111"/>
      <c r="BG20" s="111"/>
      <c r="BH20" s="111"/>
      <c r="BI20" s="111"/>
      <c r="BJ20" s="111"/>
      <c r="BK20" s="111"/>
      <c r="BL20" s="111"/>
      <c r="BM20" s="111"/>
      <c r="BN20" s="111"/>
      <c r="BO20" s="111"/>
      <c r="BP20" s="111"/>
      <c r="BQ20" s="111"/>
      <c r="BR20" s="111"/>
      <c r="BS20" s="111"/>
      <c r="BT20" s="111"/>
      <c r="BU20" s="111"/>
      <c r="BV20" s="111"/>
      <c r="BW20" s="111"/>
      <c r="BX20" s="111"/>
      <c r="BY20" s="111"/>
      <c r="BZ20" s="111"/>
      <c r="CA20" s="111"/>
      <c r="CB20" s="111"/>
      <c r="CC20" s="111"/>
      <c r="CD20" s="111"/>
      <c r="CE20" s="111"/>
      <c r="CF20" s="111"/>
      <c r="CG20" s="111"/>
      <c r="CH20" s="111"/>
      <c r="CI20" s="111"/>
      <c r="CJ20" s="111"/>
      <c r="CK20" s="111"/>
      <c r="CL20" s="111"/>
      <c r="CM20" s="111"/>
      <c r="CN20" s="111"/>
      <c r="CO20" s="111"/>
      <c r="CP20" s="111"/>
      <c r="CQ20" s="111"/>
      <c r="CR20" s="111"/>
      <c r="CS20" s="111"/>
      <c r="CT20" s="111"/>
      <c r="CU20" s="111"/>
      <c r="CV20" s="111"/>
      <c r="CW20" s="111"/>
      <c r="CX20" s="111"/>
      <c r="CY20" s="111"/>
      <c r="CZ20" s="111"/>
      <c r="DA20" s="111"/>
      <c r="DB20" s="111"/>
      <c r="DC20" s="111"/>
      <c r="DD20" s="111"/>
      <c r="DE20" s="111"/>
      <c r="DF20" s="111"/>
      <c r="DG20" s="111"/>
      <c r="DH20" s="111"/>
      <c r="DI20" s="111"/>
      <c r="DJ20" s="111"/>
    </row>
    <row r="21" spans="1:114" s="3" customFormat="1" ht="32.1" hidden="1" customHeight="1">
      <c r="A21" s="85" t="s">
        <v>557</v>
      </c>
      <c r="B21" s="52"/>
      <c r="C21" s="53"/>
      <c r="D21" s="53"/>
      <c r="E21" s="53"/>
      <c r="F21" s="52" t="s">
        <v>23</v>
      </c>
      <c r="G21" s="45">
        <v>0</v>
      </c>
      <c r="H21" s="45">
        <v>0</v>
      </c>
      <c r="I21" s="45">
        <v>0</v>
      </c>
      <c r="J21" s="38">
        <f t="array" ref="J21">SUM(ROUND(G21:I21,0))</f>
        <v>0</v>
      </c>
      <c r="K21" s="148"/>
      <c r="L21" s="148"/>
      <c r="M21" s="148"/>
      <c r="N21" s="148"/>
      <c r="O21" s="111"/>
      <c r="P21" s="111"/>
      <c r="Q21" s="111"/>
      <c r="R21" s="111"/>
      <c r="S21" s="111"/>
      <c r="T21" s="111"/>
      <c r="U21" s="111"/>
      <c r="V21" s="111"/>
      <c r="W21" s="111"/>
      <c r="X21" s="111"/>
      <c r="Y21" s="111"/>
      <c r="Z21" s="111"/>
      <c r="AA21" s="111"/>
      <c r="AB21" s="111"/>
      <c r="AC21" s="111"/>
      <c r="AD21" s="111"/>
      <c r="AE21" s="111"/>
      <c r="AF21" s="111"/>
      <c r="AG21" s="111"/>
      <c r="AH21" s="111"/>
      <c r="AI21" s="111"/>
      <c r="AJ21" s="111"/>
      <c r="AK21" s="111"/>
      <c r="AL21" s="111"/>
      <c r="AM21" s="111"/>
      <c r="AN21" s="111"/>
      <c r="AO21" s="111"/>
      <c r="AP21" s="111"/>
      <c r="AQ21" s="111"/>
      <c r="AR21" s="111"/>
      <c r="AS21" s="111"/>
      <c r="AT21" s="111"/>
      <c r="AU21" s="111"/>
      <c r="AV21" s="111"/>
      <c r="AW21" s="111"/>
      <c r="AX21" s="111"/>
      <c r="AY21" s="111"/>
      <c r="AZ21" s="111"/>
      <c r="BA21" s="111"/>
      <c r="BB21" s="111"/>
      <c r="BC21" s="111"/>
      <c r="BD21" s="111"/>
      <c r="BE21" s="111"/>
      <c r="BF21" s="111"/>
      <c r="BG21" s="111"/>
      <c r="BH21" s="111"/>
      <c r="BI21" s="111"/>
      <c r="BJ21" s="111"/>
      <c r="BK21" s="111"/>
      <c r="BL21" s="111"/>
      <c r="BM21" s="111"/>
      <c r="BN21" s="111"/>
      <c r="BO21" s="111"/>
      <c r="BP21" s="111"/>
      <c r="BQ21" s="111"/>
      <c r="BR21" s="111"/>
      <c r="BS21" s="111"/>
      <c r="BT21" s="111"/>
      <c r="BU21" s="111"/>
      <c r="BV21" s="111"/>
      <c r="BW21" s="111"/>
      <c r="BX21" s="111"/>
      <c r="BY21" s="111"/>
      <c r="BZ21" s="111"/>
      <c r="CA21" s="111"/>
      <c r="CB21" s="111"/>
      <c r="CC21" s="111"/>
      <c r="CD21" s="111"/>
      <c r="CE21" s="111"/>
      <c r="CF21" s="111"/>
      <c r="CG21" s="111"/>
      <c r="CH21" s="111"/>
      <c r="CI21" s="111"/>
      <c r="CJ21" s="111"/>
      <c r="CK21" s="111"/>
      <c r="CL21" s="111"/>
      <c r="CM21" s="111"/>
      <c r="CN21" s="111"/>
      <c r="CO21" s="111"/>
      <c r="CP21" s="111"/>
      <c r="CQ21" s="111"/>
      <c r="CR21" s="111"/>
      <c r="CS21" s="111"/>
      <c r="CT21" s="111"/>
      <c r="CU21" s="111"/>
      <c r="CV21" s="111"/>
      <c r="CW21" s="111"/>
      <c r="CX21" s="111"/>
      <c r="CY21" s="111"/>
      <c r="CZ21" s="111"/>
      <c r="DA21" s="111"/>
      <c r="DB21" s="111"/>
      <c r="DC21" s="111"/>
      <c r="DD21" s="111"/>
      <c r="DE21" s="111"/>
      <c r="DF21" s="111"/>
      <c r="DG21" s="111"/>
      <c r="DH21" s="111"/>
      <c r="DI21" s="111"/>
      <c r="DJ21" s="111"/>
    </row>
    <row r="22" spans="1:114" s="3" customFormat="1" ht="32.1" hidden="1" customHeight="1">
      <c r="A22" s="85" t="s">
        <v>558</v>
      </c>
      <c r="B22" s="52"/>
      <c r="C22" s="53"/>
      <c r="D22" s="53"/>
      <c r="E22" s="53"/>
      <c r="F22" s="52" t="s">
        <v>23</v>
      </c>
      <c r="G22" s="45">
        <v>0</v>
      </c>
      <c r="H22" s="45">
        <v>0</v>
      </c>
      <c r="I22" s="45">
        <v>0</v>
      </c>
      <c r="J22" s="38">
        <f t="array" ref="J22">SUM(ROUND(G22:I22,0))</f>
        <v>0</v>
      </c>
      <c r="K22" s="148"/>
      <c r="L22" s="148"/>
      <c r="M22" s="148"/>
      <c r="N22" s="148"/>
      <c r="O22" s="111"/>
      <c r="P22" s="111"/>
      <c r="Q22" s="111"/>
      <c r="R22" s="111"/>
      <c r="S22" s="111"/>
      <c r="T22" s="111"/>
      <c r="U22" s="111"/>
      <c r="V22" s="111"/>
      <c r="W22" s="111"/>
      <c r="X22" s="111"/>
      <c r="Y22" s="111"/>
      <c r="Z22" s="111"/>
      <c r="AA22" s="111"/>
      <c r="AB22" s="111"/>
      <c r="AC22" s="111"/>
      <c r="AD22" s="111"/>
      <c r="AE22" s="111"/>
      <c r="AF22" s="111"/>
      <c r="AG22" s="111"/>
      <c r="AH22" s="111"/>
      <c r="AI22" s="111"/>
      <c r="AJ22" s="111"/>
      <c r="AK22" s="111"/>
      <c r="AL22" s="111"/>
      <c r="AM22" s="111"/>
      <c r="AN22" s="111"/>
      <c r="AO22" s="111"/>
      <c r="AP22" s="111"/>
      <c r="AQ22" s="111"/>
      <c r="AR22" s="111"/>
      <c r="AS22" s="111"/>
      <c r="AT22" s="111"/>
      <c r="AU22" s="111"/>
      <c r="AV22" s="111"/>
      <c r="AW22" s="111"/>
      <c r="AX22" s="111"/>
      <c r="AY22" s="111"/>
      <c r="AZ22" s="111"/>
      <c r="BA22" s="111"/>
      <c r="BB22" s="111"/>
      <c r="BC22" s="111"/>
      <c r="BD22" s="111"/>
      <c r="BE22" s="111"/>
      <c r="BF22" s="111"/>
      <c r="BG22" s="111"/>
      <c r="BH22" s="111"/>
      <c r="BI22" s="111"/>
      <c r="BJ22" s="111"/>
      <c r="BK22" s="111"/>
      <c r="BL22" s="111"/>
      <c r="BM22" s="111"/>
      <c r="BN22" s="111"/>
      <c r="BO22" s="111"/>
      <c r="BP22" s="111"/>
      <c r="BQ22" s="111"/>
      <c r="BR22" s="111"/>
      <c r="BS22" s="111"/>
      <c r="BT22" s="111"/>
      <c r="BU22" s="111"/>
      <c r="BV22" s="111"/>
      <c r="BW22" s="111"/>
      <c r="BX22" s="111"/>
      <c r="BY22" s="111"/>
      <c r="BZ22" s="111"/>
      <c r="CA22" s="111"/>
      <c r="CB22" s="111"/>
      <c r="CC22" s="111"/>
      <c r="CD22" s="111"/>
      <c r="CE22" s="111"/>
      <c r="CF22" s="111"/>
      <c r="CG22" s="111"/>
      <c r="CH22" s="111"/>
      <c r="CI22" s="111"/>
      <c r="CJ22" s="111"/>
      <c r="CK22" s="111"/>
      <c r="CL22" s="111"/>
      <c r="CM22" s="111"/>
      <c r="CN22" s="111"/>
      <c r="CO22" s="111"/>
      <c r="CP22" s="111"/>
      <c r="CQ22" s="111"/>
      <c r="CR22" s="111"/>
      <c r="CS22" s="111"/>
      <c r="CT22" s="111"/>
      <c r="CU22" s="111"/>
      <c r="CV22" s="111"/>
      <c r="CW22" s="111"/>
      <c r="CX22" s="111"/>
      <c r="CY22" s="111"/>
      <c r="CZ22" s="111"/>
      <c r="DA22" s="111"/>
      <c r="DB22" s="111"/>
      <c r="DC22" s="111"/>
      <c r="DD22" s="111"/>
      <c r="DE22" s="111"/>
      <c r="DF22" s="111"/>
      <c r="DG22" s="111"/>
      <c r="DH22" s="111"/>
      <c r="DI22" s="111"/>
      <c r="DJ22" s="111"/>
    </row>
    <row r="23" spans="1:114" s="3" customFormat="1" ht="32.1" hidden="1" customHeight="1">
      <c r="A23" s="85" t="s">
        <v>559</v>
      </c>
      <c r="B23" s="52"/>
      <c r="C23" s="53"/>
      <c r="D23" s="53"/>
      <c r="E23" s="53"/>
      <c r="F23" s="52" t="s">
        <v>23</v>
      </c>
      <c r="G23" s="45">
        <v>0</v>
      </c>
      <c r="H23" s="45">
        <v>0</v>
      </c>
      <c r="I23" s="45">
        <v>0</v>
      </c>
      <c r="J23" s="38">
        <f t="array" ref="J23">SUM(ROUND(G23:I23,0))</f>
        <v>0</v>
      </c>
      <c r="K23" s="148"/>
      <c r="L23" s="148"/>
      <c r="M23" s="148"/>
      <c r="N23" s="148"/>
      <c r="O23" s="111"/>
      <c r="P23" s="111"/>
      <c r="Q23" s="111"/>
      <c r="R23" s="111"/>
      <c r="S23" s="111"/>
      <c r="T23" s="111"/>
      <c r="U23" s="111"/>
      <c r="V23" s="111"/>
      <c r="W23" s="111"/>
      <c r="X23" s="111"/>
      <c r="Y23" s="111"/>
      <c r="Z23" s="111"/>
      <c r="AA23" s="111"/>
      <c r="AB23" s="111"/>
      <c r="AC23" s="111"/>
      <c r="AD23" s="111"/>
      <c r="AE23" s="111"/>
      <c r="AF23" s="111"/>
      <c r="AG23" s="111"/>
      <c r="AH23" s="111"/>
      <c r="AI23" s="111"/>
      <c r="AJ23" s="111"/>
      <c r="AK23" s="111"/>
      <c r="AL23" s="111"/>
      <c r="AM23" s="111"/>
      <c r="AN23" s="111"/>
      <c r="AO23" s="111"/>
      <c r="AP23" s="111"/>
      <c r="AQ23" s="111"/>
      <c r="AR23" s="111"/>
      <c r="AS23" s="111"/>
      <c r="AT23" s="111"/>
      <c r="AU23" s="111"/>
      <c r="AV23" s="111"/>
      <c r="AW23" s="111"/>
      <c r="AX23" s="111"/>
      <c r="AY23" s="111"/>
      <c r="AZ23" s="111"/>
      <c r="BA23" s="111"/>
      <c r="BB23" s="111"/>
      <c r="BC23" s="111"/>
      <c r="BD23" s="111"/>
      <c r="BE23" s="111"/>
      <c r="BF23" s="111"/>
      <c r="BG23" s="111"/>
      <c r="BH23" s="111"/>
      <c r="BI23" s="111"/>
      <c r="BJ23" s="111"/>
      <c r="BK23" s="111"/>
      <c r="BL23" s="111"/>
      <c r="BM23" s="111"/>
      <c r="BN23" s="111"/>
      <c r="BO23" s="111"/>
      <c r="BP23" s="111"/>
      <c r="BQ23" s="111"/>
      <c r="BR23" s="111"/>
      <c r="BS23" s="111"/>
      <c r="BT23" s="111"/>
      <c r="BU23" s="111"/>
      <c r="BV23" s="111"/>
      <c r="BW23" s="111"/>
      <c r="BX23" s="111"/>
      <c r="BY23" s="111"/>
      <c r="BZ23" s="111"/>
      <c r="CA23" s="111"/>
      <c r="CB23" s="111"/>
      <c r="CC23" s="111"/>
      <c r="CD23" s="111"/>
      <c r="CE23" s="111"/>
      <c r="CF23" s="111"/>
      <c r="CG23" s="111"/>
      <c r="CH23" s="111"/>
      <c r="CI23" s="111"/>
      <c r="CJ23" s="111"/>
      <c r="CK23" s="111"/>
      <c r="CL23" s="111"/>
      <c r="CM23" s="111"/>
      <c r="CN23" s="111"/>
      <c r="CO23" s="111"/>
      <c r="CP23" s="111"/>
      <c r="CQ23" s="111"/>
      <c r="CR23" s="111"/>
      <c r="CS23" s="111"/>
      <c r="CT23" s="111"/>
      <c r="CU23" s="111"/>
      <c r="CV23" s="111"/>
      <c r="CW23" s="111"/>
      <c r="CX23" s="111"/>
      <c r="CY23" s="111"/>
      <c r="CZ23" s="111"/>
      <c r="DA23" s="111"/>
      <c r="DB23" s="111"/>
      <c r="DC23" s="111"/>
      <c r="DD23" s="111"/>
      <c r="DE23" s="111"/>
      <c r="DF23" s="111"/>
      <c r="DG23" s="111"/>
      <c r="DH23" s="111"/>
      <c r="DI23" s="111"/>
      <c r="DJ23" s="111"/>
    </row>
    <row r="24" spans="1:114" s="3" customFormat="1" ht="32.1" hidden="1" customHeight="1">
      <c r="A24" s="85" t="s">
        <v>560</v>
      </c>
      <c r="B24" s="52"/>
      <c r="C24" s="53"/>
      <c r="D24" s="53"/>
      <c r="E24" s="53"/>
      <c r="F24" s="52" t="s">
        <v>23</v>
      </c>
      <c r="G24" s="45">
        <v>0</v>
      </c>
      <c r="H24" s="45">
        <v>0</v>
      </c>
      <c r="I24" s="45">
        <v>0</v>
      </c>
      <c r="J24" s="38">
        <f t="array" ref="J24">SUM(ROUND(G24:I24,0))</f>
        <v>0</v>
      </c>
      <c r="K24" s="148"/>
      <c r="L24" s="148"/>
      <c r="M24" s="148"/>
      <c r="N24" s="148"/>
      <c r="O24" s="111"/>
      <c r="P24" s="111"/>
      <c r="Q24" s="111"/>
      <c r="R24" s="111"/>
      <c r="S24" s="111"/>
      <c r="T24" s="111"/>
      <c r="U24" s="111"/>
      <c r="V24" s="111"/>
      <c r="W24" s="111"/>
      <c r="X24" s="111"/>
      <c r="Y24" s="111"/>
      <c r="Z24" s="111"/>
      <c r="AA24" s="111"/>
      <c r="AB24" s="111"/>
      <c r="AC24" s="111"/>
      <c r="AD24" s="111"/>
      <c r="AE24" s="111"/>
      <c r="AF24" s="111"/>
      <c r="AG24" s="111"/>
      <c r="AH24" s="111"/>
      <c r="AI24" s="111"/>
      <c r="AJ24" s="111"/>
      <c r="AK24" s="111"/>
      <c r="AL24" s="111"/>
      <c r="AM24" s="111"/>
      <c r="AN24" s="111"/>
      <c r="AO24" s="111"/>
      <c r="AP24" s="111"/>
      <c r="AQ24" s="111"/>
      <c r="AR24" s="111"/>
      <c r="AS24" s="111"/>
      <c r="AT24" s="111"/>
      <c r="AU24" s="111"/>
      <c r="AV24" s="111"/>
      <c r="AW24" s="111"/>
      <c r="AX24" s="111"/>
      <c r="AY24" s="111"/>
      <c r="AZ24" s="111"/>
      <c r="BA24" s="111"/>
      <c r="BB24" s="111"/>
      <c r="BC24" s="111"/>
      <c r="BD24" s="111"/>
      <c r="BE24" s="111"/>
      <c r="BF24" s="111"/>
      <c r="BG24" s="111"/>
      <c r="BH24" s="111"/>
      <c r="BI24" s="111"/>
      <c r="BJ24" s="111"/>
      <c r="BK24" s="111"/>
      <c r="BL24" s="111"/>
      <c r="BM24" s="111"/>
      <c r="BN24" s="111"/>
      <c r="BO24" s="111"/>
      <c r="BP24" s="111"/>
      <c r="BQ24" s="111"/>
      <c r="BR24" s="111"/>
      <c r="BS24" s="111"/>
      <c r="BT24" s="111"/>
      <c r="BU24" s="111"/>
      <c r="BV24" s="111"/>
      <c r="BW24" s="111"/>
      <c r="BX24" s="111"/>
      <c r="BY24" s="111"/>
      <c r="BZ24" s="111"/>
      <c r="CA24" s="111"/>
      <c r="CB24" s="111"/>
      <c r="CC24" s="111"/>
      <c r="CD24" s="111"/>
      <c r="CE24" s="111"/>
      <c r="CF24" s="111"/>
      <c r="CG24" s="111"/>
      <c r="CH24" s="111"/>
      <c r="CI24" s="111"/>
      <c r="CJ24" s="111"/>
      <c r="CK24" s="111"/>
      <c r="CL24" s="111"/>
      <c r="CM24" s="111"/>
      <c r="CN24" s="111"/>
      <c r="CO24" s="111"/>
      <c r="CP24" s="111"/>
      <c r="CQ24" s="111"/>
      <c r="CR24" s="111"/>
      <c r="CS24" s="111"/>
      <c r="CT24" s="111"/>
      <c r="CU24" s="111"/>
      <c r="CV24" s="111"/>
      <c r="CW24" s="111"/>
      <c r="CX24" s="111"/>
      <c r="CY24" s="111"/>
      <c r="CZ24" s="111"/>
      <c r="DA24" s="111"/>
      <c r="DB24" s="111"/>
      <c r="DC24" s="111"/>
      <c r="DD24" s="111"/>
      <c r="DE24" s="111"/>
      <c r="DF24" s="111"/>
      <c r="DG24" s="111"/>
      <c r="DH24" s="111"/>
      <c r="DI24" s="111"/>
      <c r="DJ24" s="111"/>
    </row>
    <row r="25" spans="1:114" s="3" customFormat="1" ht="32.1" hidden="1" customHeight="1">
      <c r="A25" s="85" t="s">
        <v>561</v>
      </c>
      <c r="B25" s="52"/>
      <c r="C25" s="53"/>
      <c r="D25" s="53"/>
      <c r="E25" s="53"/>
      <c r="F25" s="52" t="s">
        <v>23</v>
      </c>
      <c r="G25" s="45">
        <v>0</v>
      </c>
      <c r="H25" s="45">
        <v>0</v>
      </c>
      <c r="I25" s="45">
        <v>0</v>
      </c>
      <c r="J25" s="38">
        <f t="array" ref="J25">SUM(ROUND(G25:I25,0))</f>
        <v>0</v>
      </c>
      <c r="K25" s="148"/>
      <c r="L25" s="148"/>
      <c r="M25" s="148"/>
      <c r="N25" s="148"/>
      <c r="O25" s="111"/>
      <c r="P25" s="111"/>
      <c r="Q25" s="111"/>
      <c r="R25" s="111"/>
      <c r="S25" s="111"/>
      <c r="T25" s="111"/>
      <c r="U25" s="111"/>
      <c r="V25" s="111"/>
      <c r="W25" s="111"/>
      <c r="X25" s="111"/>
      <c r="Y25" s="111"/>
      <c r="Z25" s="111"/>
      <c r="AA25" s="111"/>
      <c r="AB25" s="111"/>
      <c r="AC25" s="111"/>
      <c r="AD25" s="111"/>
      <c r="AE25" s="111"/>
      <c r="AF25" s="111"/>
      <c r="AG25" s="111"/>
      <c r="AH25" s="111"/>
      <c r="AI25" s="111"/>
      <c r="AJ25" s="111"/>
      <c r="AK25" s="111"/>
      <c r="AL25" s="111"/>
      <c r="AM25" s="111"/>
      <c r="AN25" s="111"/>
      <c r="AO25" s="111"/>
      <c r="AP25" s="111"/>
      <c r="AQ25" s="111"/>
      <c r="AR25" s="111"/>
      <c r="AS25" s="111"/>
      <c r="AT25" s="111"/>
      <c r="AU25" s="111"/>
      <c r="AV25" s="111"/>
      <c r="AW25" s="111"/>
      <c r="AX25" s="111"/>
      <c r="AY25" s="111"/>
      <c r="AZ25" s="111"/>
      <c r="BA25" s="111"/>
      <c r="BB25" s="111"/>
      <c r="BC25" s="111"/>
      <c r="BD25" s="111"/>
      <c r="BE25" s="111"/>
      <c r="BF25" s="111"/>
      <c r="BG25" s="111"/>
      <c r="BH25" s="111"/>
      <c r="BI25" s="111"/>
      <c r="BJ25" s="111"/>
      <c r="BK25" s="111"/>
      <c r="BL25" s="111"/>
      <c r="BM25" s="111"/>
      <c r="BN25" s="111"/>
      <c r="BO25" s="111"/>
      <c r="BP25" s="111"/>
      <c r="BQ25" s="111"/>
      <c r="BR25" s="111"/>
      <c r="BS25" s="111"/>
      <c r="BT25" s="111"/>
      <c r="BU25" s="111"/>
      <c r="BV25" s="111"/>
      <c r="BW25" s="111"/>
      <c r="BX25" s="111"/>
      <c r="BY25" s="111"/>
      <c r="BZ25" s="111"/>
      <c r="CA25" s="111"/>
      <c r="CB25" s="111"/>
      <c r="CC25" s="111"/>
      <c r="CD25" s="111"/>
      <c r="CE25" s="111"/>
      <c r="CF25" s="111"/>
      <c r="CG25" s="111"/>
      <c r="CH25" s="111"/>
      <c r="CI25" s="111"/>
      <c r="CJ25" s="111"/>
      <c r="CK25" s="111"/>
      <c r="CL25" s="111"/>
      <c r="CM25" s="111"/>
      <c r="CN25" s="111"/>
      <c r="CO25" s="111"/>
      <c r="CP25" s="111"/>
      <c r="CQ25" s="111"/>
      <c r="CR25" s="111"/>
      <c r="CS25" s="111"/>
      <c r="CT25" s="111"/>
      <c r="CU25" s="111"/>
      <c r="CV25" s="111"/>
      <c r="CW25" s="111"/>
      <c r="CX25" s="111"/>
      <c r="CY25" s="111"/>
      <c r="CZ25" s="111"/>
      <c r="DA25" s="111"/>
      <c r="DB25" s="111"/>
      <c r="DC25" s="111"/>
      <c r="DD25" s="111"/>
      <c r="DE25" s="111"/>
      <c r="DF25" s="111"/>
      <c r="DG25" s="111"/>
      <c r="DH25" s="111"/>
      <c r="DI25" s="111"/>
      <c r="DJ25" s="111"/>
    </row>
    <row r="26" spans="1:114" s="3" customFormat="1" ht="32.1" hidden="1" customHeight="1">
      <c r="A26" s="85" t="s">
        <v>562</v>
      </c>
      <c r="B26" s="52"/>
      <c r="C26" s="53"/>
      <c r="D26" s="53"/>
      <c r="E26" s="53"/>
      <c r="F26" s="52" t="s">
        <v>23</v>
      </c>
      <c r="G26" s="45">
        <v>0</v>
      </c>
      <c r="H26" s="45">
        <v>0</v>
      </c>
      <c r="I26" s="45">
        <v>0</v>
      </c>
      <c r="J26" s="38">
        <f t="array" ref="J26">SUM(ROUND(G26:I26,0))</f>
        <v>0</v>
      </c>
      <c r="K26" s="148"/>
      <c r="L26" s="148"/>
      <c r="M26" s="148"/>
      <c r="N26" s="148"/>
      <c r="O26" s="111"/>
      <c r="P26" s="111"/>
      <c r="Q26" s="111"/>
      <c r="R26" s="111"/>
      <c r="S26" s="111"/>
      <c r="T26" s="111"/>
      <c r="U26" s="111"/>
      <c r="V26" s="111"/>
      <c r="W26" s="111"/>
      <c r="X26" s="111"/>
      <c r="Y26" s="111"/>
      <c r="Z26" s="111"/>
      <c r="AA26" s="111"/>
      <c r="AB26" s="111"/>
      <c r="AC26" s="111"/>
      <c r="AD26" s="111"/>
      <c r="AE26" s="111"/>
      <c r="AF26" s="111"/>
      <c r="AG26" s="111"/>
      <c r="AH26" s="111"/>
      <c r="AI26" s="111"/>
      <c r="AJ26" s="111"/>
      <c r="AK26" s="111"/>
      <c r="AL26" s="111"/>
      <c r="AM26" s="111"/>
      <c r="AN26" s="111"/>
      <c r="AO26" s="111"/>
      <c r="AP26" s="111"/>
      <c r="AQ26" s="111"/>
      <c r="AR26" s="111"/>
      <c r="AS26" s="111"/>
      <c r="AT26" s="111"/>
      <c r="AU26" s="111"/>
      <c r="AV26" s="111"/>
      <c r="AW26" s="111"/>
      <c r="AX26" s="111"/>
      <c r="AY26" s="111"/>
      <c r="AZ26" s="111"/>
      <c r="BA26" s="111"/>
      <c r="BB26" s="111"/>
      <c r="BC26" s="111"/>
      <c r="BD26" s="111"/>
      <c r="BE26" s="111"/>
      <c r="BF26" s="111"/>
      <c r="BG26" s="111"/>
      <c r="BH26" s="111"/>
      <c r="BI26" s="111"/>
      <c r="BJ26" s="111"/>
      <c r="BK26" s="111"/>
      <c r="BL26" s="111"/>
      <c r="BM26" s="111"/>
      <c r="BN26" s="111"/>
      <c r="BO26" s="111"/>
      <c r="BP26" s="111"/>
      <c r="BQ26" s="111"/>
      <c r="BR26" s="111"/>
      <c r="BS26" s="111"/>
      <c r="BT26" s="111"/>
      <c r="BU26" s="111"/>
      <c r="BV26" s="111"/>
      <c r="BW26" s="111"/>
      <c r="BX26" s="111"/>
      <c r="BY26" s="111"/>
      <c r="BZ26" s="111"/>
      <c r="CA26" s="111"/>
      <c r="CB26" s="111"/>
      <c r="CC26" s="111"/>
      <c r="CD26" s="111"/>
      <c r="CE26" s="111"/>
      <c r="CF26" s="111"/>
      <c r="CG26" s="111"/>
      <c r="CH26" s="111"/>
      <c r="CI26" s="111"/>
      <c r="CJ26" s="111"/>
      <c r="CK26" s="111"/>
      <c r="CL26" s="111"/>
      <c r="CM26" s="111"/>
      <c r="CN26" s="111"/>
      <c r="CO26" s="111"/>
      <c r="CP26" s="111"/>
      <c r="CQ26" s="111"/>
      <c r="CR26" s="111"/>
      <c r="CS26" s="111"/>
      <c r="CT26" s="111"/>
      <c r="CU26" s="111"/>
      <c r="CV26" s="111"/>
      <c r="CW26" s="111"/>
      <c r="CX26" s="111"/>
      <c r="CY26" s="111"/>
      <c r="CZ26" s="111"/>
      <c r="DA26" s="111"/>
      <c r="DB26" s="111"/>
      <c r="DC26" s="111"/>
      <c r="DD26" s="111"/>
      <c r="DE26" s="111"/>
      <c r="DF26" s="111"/>
      <c r="DG26" s="111"/>
      <c r="DH26" s="111"/>
      <c r="DI26" s="111"/>
      <c r="DJ26" s="111"/>
    </row>
    <row r="27" spans="1:114" s="3" customFormat="1" ht="32.1" hidden="1" customHeight="1">
      <c r="A27" s="85" t="s">
        <v>563</v>
      </c>
      <c r="B27" s="52"/>
      <c r="C27" s="53"/>
      <c r="D27" s="53"/>
      <c r="E27" s="53"/>
      <c r="F27" s="52" t="s">
        <v>23</v>
      </c>
      <c r="G27" s="45">
        <v>0</v>
      </c>
      <c r="H27" s="45">
        <v>0</v>
      </c>
      <c r="I27" s="45">
        <v>0</v>
      </c>
      <c r="J27" s="38">
        <f t="array" ref="J27">SUM(ROUND(G27:I27,0))</f>
        <v>0</v>
      </c>
      <c r="K27" s="148"/>
      <c r="L27" s="148"/>
      <c r="M27" s="148"/>
      <c r="N27" s="148"/>
      <c r="O27" s="111"/>
      <c r="P27" s="111"/>
      <c r="Q27" s="111"/>
      <c r="R27" s="111"/>
      <c r="S27" s="111"/>
      <c r="T27" s="111"/>
      <c r="U27" s="111"/>
      <c r="V27" s="111"/>
      <c r="W27" s="111"/>
      <c r="X27" s="111"/>
      <c r="Y27" s="111"/>
      <c r="Z27" s="111"/>
      <c r="AA27" s="111"/>
      <c r="AB27" s="111"/>
      <c r="AC27" s="111"/>
      <c r="AD27" s="111"/>
      <c r="AE27" s="111"/>
      <c r="AF27" s="111"/>
      <c r="AG27" s="111"/>
      <c r="AH27" s="111"/>
      <c r="AI27" s="111"/>
      <c r="AJ27" s="111"/>
      <c r="AK27" s="111"/>
      <c r="AL27" s="111"/>
      <c r="AM27" s="111"/>
      <c r="AN27" s="111"/>
      <c r="AO27" s="111"/>
      <c r="AP27" s="111"/>
      <c r="AQ27" s="111"/>
      <c r="AR27" s="111"/>
      <c r="AS27" s="111"/>
      <c r="AT27" s="111"/>
      <c r="AU27" s="111"/>
      <c r="AV27" s="111"/>
      <c r="AW27" s="111"/>
      <c r="AX27" s="111"/>
      <c r="AY27" s="111"/>
      <c r="AZ27" s="111"/>
      <c r="BA27" s="111"/>
      <c r="BB27" s="111"/>
      <c r="BC27" s="111"/>
      <c r="BD27" s="111"/>
      <c r="BE27" s="111"/>
      <c r="BF27" s="111"/>
      <c r="BG27" s="111"/>
      <c r="BH27" s="111"/>
      <c r="BI27" s="111"/>
      <c r="BJ27" s="111"/>
      <c r="BK27" s="111"/>
      <c r="BL27" s="111"/>
      <c r="BM27" s="111"/>
      <c r="BN27" s="111"/>
      <c r="BO27" s="111"/>
      <c r="BP27" s="111"/>
      <c r="BQ27" s="111"/>
      <c r="BR27" s="111"/>
      <c r="BS27" s="111"/>
      <c r="BT27" s="111"/>
      <c r="BU27" s="111"/>
      <c r="BV27" s="111"/>
      <c r="BW27" s="111"/>
      <c r="BX27" s="111"/>
      <c r="BY27" s="111"/>
      <c r="BZ27" s="111"/>
      <c r="CA27" s="111"/>
      <c r="CB27" s="111"/>
      <c r="CC27" s="111"/>
      <c r="CD27" s="111"/>
      <c r="CE27" s="111"/>
      <c r="CF27" s="111"/>
      <c r="CG27" s="111"/>
      <c r="CH27" s="111"/>
      <c r="CI27" s="111"/>
      <c r="CJ27" s="111"/>
      <c r="CK27" s="111"/>
      <c r="CL27" s="111"/>
      <c r="CM27" s="111"/>
      <c r="CN27" s="111"/>
      <c r="CO27" s="111"/>
      <c r="CP27" s="111"/>
      <c r="CQ27" s="111"/>
      <c r="CR27" s="111"/>
      <c r="CS27" s="111"/>
      <c r="CT27" s="111"/>
      <c r="CU27" s="111"/>
      <c r="CV27" s="111"/>
      <c r="CW27" s="111"/>
      <c r="CX27" s="111"/>
      <c r="CY27" s="111"/>
      <c r="CZ27" s="111"/>
      <c r="DA27" s="111"/>
      <c r="DB27" s="111"/>
      <c r="DC27" s="111"/>
      <c r="DD27" s="111"/>
      <c r="DE27" s="111"/>
      <c r="DF27" s="111"/>
      <c r="DG27" s="111"/>
      <c r="DH27" s="111"/>
      <c r="DI27" s="111"/>
      <c r="DJ27" s="111"/>
    </row>
    <row r="28" spans="1:114" s="3" customFormat="1" ht="32.1" hidden="1" customHeight="1">
      <c r="A28" s="85" t="s">
        <v>564</v>
      </c>
      <c r="B28" s="52"/>
      <c r="C28" s="53"/>
      <c r="D28" s="53"/>
      <c r="E28" s="53"/>
      <c r="F28" s="52" t="s">
        <v>23</v>
      </c>
      <c r="G28" s="45">
        <v>0</v>
      </c>
      <c r="H28" s="45">
        <v>0</v>
      </c>
      <c r="I28" s="45">
        <v>0</v>
      </c>
      <c r="J28" s="38">
        <f t="array" ref="J28">SUM(ROUND(G28:I28,0))</f>
        <v>0</v>
      </c>
      <c r="K28" s="148"/>
      <c r="L28" s="148"/>
      <c r="M28" s="148"/>
      <c r="N28" s="148"/>
      <c r="O28" s="111"/>
      <c r="P28" s="111"/>
      <c r="Q28" s="111"/>
      <c r="R28" s="111"/>
      <c r="S28" s="111"/>
      <c r="T28" s="111"/>
      <c r="U28" s="111"/>
      <c r="V28" s="111"/>
      <c r="W28" s="111"/>
      <c r="X28" s="111"/>
      <c r="Y28" s="111"/>
      <c r="Z28" s="111"/>
      <c r="AA28" s="111"/>
      <c r="AB28" s="111"/>
      <c r="AC28" s="111"/>
      <c r="AD28" s="111"/>
      <c r="AE28" s="111"/>
      <c r="AF28" s="111"/>
      <c r="AG28" s="111"/>
      <c r="AH28" s="111"/>
      <c r="AI28" s="111"/>
      <c r="AJ28" s="111"/>
      <c r="AK28" s="111"/>
      <c r="AL28" s="111"/>
      <c r="AM28" s="111"/>
      <c r="AN28" s="111"/>
      <c r="AO28" s="111"/>
      <c r="AP28" s="111"/>
      <c r="AQ28" s="111"/>
      <c r="AR28" s="111"/>
      <c r="AS28" s="111"/>
      <c r="AT28" s="111"/>
      <c r="AU28" s="111"/>
      <c r="AV28" s="111"/>
      <c r="AW28" s="111"/>
      <c r="AX28" s="111"/>
      <c r="AY28" s="111"/>
      <c r="AZ28" s="111"/>
      <c r="BA28" s="111"/>
      <c r="BB28" s="111"/>
      <c r="BC28" s="111"/>
      <c r="BD28" s="111"/>
      <c r="BE28" s="111"/>
      <c r="BF28" s="111"/>
      <c r="BG28" s="111"/>
      <c r="BH28" s="111"/>
      <c r="BI28" s="111"/>
      <c r="BJ28" s="111"/>
      <c r="BK28" s="111"/>
      <c r="BL28" s="111"/>
      <c r="BM28" s="111"/>
      <c r="BN28" s="111"/>
      <c r="BO28" s="111"/>
      <c r="BP28" s="111"/>
      <c r="BQ28" s="111"/>
      <c r="BR28" s="111"/>
      <c r="BS28" s="111"/>
      <c r="BT28" s="111"/>
      <c r="BU28" s="111"/>
      <c r="BV28" s="111"/>
      <c r="BW28" s="111"/>
      <c r="BX28" s="111"/>
      <c r="BY28" s="111"/>
      <c r="BZ28" s="111"/>
      <c r="CA28" s="111"/>
      <c r="CB28" s="111"/>
      <c r="CC28" s="111"/>
      <c r="CD28" s="111"/>
      <c r="CE28" s="111"/>
      <c r="CF28" s="111"/>
      <c r="CG28" s="111"/>
      <c r="CH28" s="111"/>
      <c r="CI28" s="111"/>
      <c r="CJ28" s="111"/>
      <c r="CK28" s="111"/>
      <c r="CL28" s="111"/>
      <c r="CM28" s="111"/>
      <c r="CN28" s="111"/>
      <c r="CO28" s="111"/>
      <c r="CP28" s="111"/>
      <c r="CQ28" s="111"/>
      <c r="CR28" s="111"/>
      <c r="CS28" s="111"/>
      <c r="CT28" s="111"/>
      <c r="CU28" s="111"/>
      <c r="CV28" s="111"/>
      <c r="CW28" s="111"/>
      <c r="CX28" s="111"/>
      <c r="CY28" s="111"/>
      <c r="CZ28" s="111"/>
      <c r="DA28" s="111"/>
      <c r="DB28" s="111"/>
      <c r="DC28" s="111"/>
      <c r="DD28" s="111"/>
      <c r="DE28" s="111"/>
      <c r="DF28" s="111"/>
      <c r="DG28" s="111"/>
      <c r="DH28" s="111"/>
      <c r="DI28" s="111"/>
      <c r="DJ28" s="111"/>
    </row>
    <row r="29" spans="1:114" s="3" customFormat="1" ht="32.1" hidden="1" customHeight="1">
      <c r="A29" s="85" t="s">
        <v>565</v>
      </c>
      <c r="B29" s="52"/>
      <c r="C29" s="53"/>
      <c r="D29" s="53"/>
      <c r="E29" s="53"/>
      <c r="F29" s="52" t="s">
        <v>23</v>
      </c>
      <c r="G29" s="45">
        <v>0</v>
      </c>
      <c r="H29" s="45">
        <v>0</v>
      </c>
      <c r="I29" s="45">
        <v>0</v>
      </c>
      <c r="J29" s="38">
        <f t="array" ref="J29">SUM(ROUND(G29:I29,0))</f>
        <v>0</v>
      </c>
      <c r="K29" s="148"/>
      <c r="L29" s="148"/>
      <c r="M29" s="148"/>
      <c r="N29" s="148"/>
      <c r="O29" s="111"/>
      <c r="P29" s="111"/>
      <c r="Q29" s="111"/>
      <c r="R29" s="111"/>
      <c r="S29" s="111"/>
      <c r="T29" s="111"/>
      <c r="U29" s="111"/>
      <c r="V29" s="111"/>
      <c r="W29" s="111"/>
      <c r="X29" s="111"/>
      <c r="Y29" s="111"/>
      <c r="Z29" s="111"/>
      <c r="AA29" s="111"/>
      <c r="AB29" s="111"/>
      <c r="AC29" s="111"/>
      <c r="AD29" s="111"/>
      <c r="AE29" s="111"/>
      <c r="AF29" s="111"/>
      <c r="AG29" s="111"/>
      <c r="AH29" s="111"/>
      <c r="AI29" s="111"/>
      <c r="AJ29" s="111"/>
      <c r="AK29" s="111"/>
      <c r="AL29" s="111"/>
      <c r="AM29" s="111"/>
      <c r="AN29" s="111"/>
      <c r="AO29" s="111"/>
      <c r="AP29" s="111"/>
      <c r="AQ29" s="111"/>
      <c r="AR29" s="111"/>
      <c r="AS29" s="111"/>
      <c r="AT29" s="111"/>
      <c r="AU29" s="111"/>
      <c r="AV29" s="111"/>
      <c r="AW29" s="111"/>
      <c r="AX29" s="111"/>
      <c r="AY29" s="111"/>
      <c r="AZ29" s="111"/>
      <c r="BA29" s="111"/>
      <c r="BB29" s="111"/>
      <c r="BC29" s="111"/>
      <c r="BD29" s="111"/>
      <c r="BE29" s="111"/>
      <c r="BF29" s="111"/>
      <c r="BG29" s="111"/>
      <c r="BH29" s="111"/>
      <c r="BI29" s="111"/>
      <c r="BJ29" s="111"/>
      <c r="BK29" s="111"/>
      <c r="BL29" s="111"/>
      <c r="BM29" s="111"/>
      <c r="BN29" s="111"/>
      <c r="BO29" s="111"/>
      <c r="BP29" s="111"/>
      <c r="BQ29" s="111"/>
      <c r="BR29" s="111"/>
      <c r="BS29" s="111"/>
      <c r="BT29" s="111"/>
      <c r="BU29" s="111"/>
      <c r="BV29" s="111"/>
      <c r="BW29" s="111"/>
      <c r="BX29" s="111"/>
      <c r="BY29" s="111"/>
      <c r="BZ29" s="111"/>
      <c r="CA29" s="111"/>
      <c r="CB29" s="111"/>
      <c r="CC29" s="111"/>
      <c r="CD29" s="111"/>
      <c r="CE29" s="111"/>
      <c r="CF29" s="111"/>
      <c r="CG29" s="111"/>
      <c r="CH29" s="111"/>
      <c r="CI29" s="111"/>
      <c r="CJ29" s="111"/>
      <c r="CK29" s="111"/>
      <c r="CL29" s="111"/>
      <c r="CM29" s="111"/>
      <c r="CN29" s="111"/>
      <c r="CO29" s="111"/>
      <c r="CP29" s="111"/>
      <c r="CQ29" s="111"/>
      <c r="CR29" s="111"/>
      <c r="CS29" s="111"/>
      <c r="CT29" s="111"/>
      <c r="CU29" s="111"/>
      <c r="CV29" s="111"/>
      <c r="CW29" s="111"/>
      <c r="CX29" s="111"/>
      <c r="CY29" s="111"/>
      <c r="CZ29" s="111"/>
      <c r="DA29" s="111"/>
      <c r="DB29" s="111"/>
      <c r="DC29" s="111"/>
      <c r="DD29" s="111"/>
      <c r="DE29" s="111"/>
      <c r="DF29" s="111"/>
      <c r="DG29" s="111"/>
      <c r="DH29" s="111"/>
      <c r="DI29" s="111"/>
      <c r="DJ29" s="111"/>
    </row>
    <row r="30" spans="1:114" s="3" customFormat="1" ht="32.1" hidden="1" customHeight="1">
      <c r="A30" s="85" t="s">
        <v>566</v>
      </c>
      <c r="B30" s="52"/>
      <c r="C30" s="53"/>
      <c r="D30" s="53"/>
      <c r="E30" s="53"/>
      <c r="F30" s="52" t="s">
        <v>23</v>
      </c>
      <c r="G30" s="45">
        <v>0</v>
      </c>
      <c r="H30" s="45">
        <v>0</v>
      </c>
      <c r="I30" s="45">
        <v>0</v>
      </c>
      <c r="J30" s="38">
        <f t="array" ref="J30">SUM(ROUND(G30:I30,0))</f>
        <v>0</v>
      </c>
      <c r="K30" s="148"/>
      <c r="L30" s="148"/>
      <c r="M30" s="148"/>
      <c r="N30" s="148"/>
      <c r="O30" s="111"/>
      <c r="P30" s="111"/>
      <c r="Q30" s="111"/>
      <c r="R30" s="111"/>
      <c r="S30" s="111"/>
      <c r="T30" s="111"/>
      <c r="U30" s="111"/>
      <c r="V30" s="111"/>
      <c r="W30" s="111"/>
      <c r="X30" s="111"/>
      <c r="Y30" s="111"/>
      <c r="Z30" s="111"/>
      <c r="AA30" s="111"/>
      <c r="AB30" s="111"/>
      <c r="AC30" s="111"/>
      <c r="AD30" s="111"/>
      <c r="AE30" s="111"/>
      <c r="AF30" s="111"/>
      <c r="AG30" s="111"/>
      <c r="AH30" s="111"/>
      <c r="AI30" s="111"/>
      <c r="AJ30" s="111"/>
      <c r="AK30" s="111"/>
      <c r="AL30" s="111"/>
      <c r="AM30" s="111"/>
      <c r="AN30" s="111"/>
      <c r="AO30" s="111"/>
      <c r="AP30" s="111"/>
      <c r="AQ30" s="111"/>
      <c r="AR30" s="111"/>
      <c r="AS30" s="111"/>
      <c r="AT30" s="111"/>
      <c r="AU30" s="111"/>
      <c r="AV30" s="111"/>
      <c r="AW30" s="111"/>
      <c r="AX30" s="111"/>
      <c r="AY30" s="111"/>
      <c r="AZ30" s="111"/>
      <c r="BA30" s="111"/>
      <c r="BB30" s="111"/>
      <c r="BC30" s="111"/>
      <c r="BD30" s="111"/>
      <c r="BE30" s="111"/>
      <c r="BF30" s="111"/>
      <c r="BG30" s="111"/>
      <c r="BH30" s="111"/>
      <c r="BI30" s="111"/>
      <c r="BJ30" s="111"/>
      <c r="BK30" s="111"/>
      <c r="BL30" s="111"/>
      <c r="BM30" s="111"/>
      <c r="BN30" s="111"/>
      <c r="BO30" s="111"/>
      <c r="BP30" s="111"/>
      <c r="BQ30" s="111"/>
      <c r="BR30" s="111"/>
      <c r="BS30" s="111"/>
      <c r="BT30" s="111"/>
      <c r="BU30" s="111"/>
      <c r="BV30" s="111"/>
      <c r="BW30" s="111"/>
      <c r="BX30" s="111"/>
      <c r="BY30" s="111"/>
      <c r="BZ30" s="111"/>
      <c r="CA30" s="111"/>
      <c r="CB30" s="111"/>
      <c r="CC30" s="111"/>
      <c r="CD30" s="111"/>
      <c r="CE30" s="111"/>
      <c r="CF30" s="111"/>
      <c r="CG30" s="111"/>
      <c r="CH30" s="111"/>
      <c r="CI30" s="111"/>
      <c r="CJ30" s="111"/>
      <c r="CK30" s="111"/>
      <c r="CL30" s="111"/>
      <c r="CM30" s="111"/>
      <c r="CN30" s="111"/>
      <c r="CO30" s="111"/>
      <c r="CP30" s="111"/>
      <c r="CQ30" s="111"/>
      <c r="CR30" s="111"/>
      <c r="CS30" s="111"/>
      <c r="CT30" s="111"/>
      <c r="CU30" s="111"/>
      <c r="CV30" s="111"/>
      <c r="CW30" s="111"/>
      <c r="CX30" s="111"/>
      <c r="CY30" s="111"/>
      <c r="CZ30" s="111"/>
      <c r="DA30" s="111"/>
      <c r="DB30" s="111"/>
      <c r="DC30" s="111"/>
      <c r="DD30" s="111"/>
      <c r="DE30" s="111"/>
      <c r="DF30" s="111"/>
      <c r="DG30" s="111"/>
      <c r="DH30" s="111"/>
      <c r="DI30" s="111"/>
      <c r="DJ30" s="111"/>
    </row>
    <row r="31" spans="1:114" ht="32.1" hidden="1" customHeight="1">
      <c r="A31" s="85" t="s">
        <v>567</v>
      </c>
      <c r="B31" s="52"/>
      <c r="C31" s="53"/>
      <c r="D31" s="53"/>
      <c r="E31" s="53"/>
      <c r="F31" s="52" t="s">
        <v>23</v>
      </c>
      <c r="G31" s="45">
        <v>0</v>
      </c>
      <c r="H31" s="45">
        <v>0</v>
      </c>
      <c r="I31" s="45">
        <v>0</v>
      </c>
      <c r="J31" s="38">
        <f t="array" ref="J31">SUM(ROUND(G31:I31,0))</f>
        <v>0</v>
      </c>
      <c r="K31" s="23"/>
      <c r="L31" s="23"/>
      <c r="M31" s="23"/>
      <c r="N31" s="23"/>
    </row>
    <row r="32" spans="1:114" s="3" customFormat="1" ht="32.1" hidden="1" customHeight="1">
      <c r="A32" s="85" t="s">
        <v>568</v>
      </c>
      <c r="B32" s="52"/>
      <c r="C32" s="53"/>
      <c r="D32" s="53"/>
      <c r="E32" s="53"/>
      <c r="F32" s="52" t="s">
        <v>23</v>
      </c>
      <c r="G32" s="45">
        <v>0</v>
      </c>
      <c r="H32" s="45">
        <v>0</v>
      </c>
      <c r="I32" s="45">
        <v>0</v>
      </c>
      <c r="J32" s="38">
        <f t="array" ref="J32">SUM(ROUND(G32:I32,0))</f>
        <v>0</v>
      </c>
      <c r="K32" s="148"/>
      <c r="L32" s="148"/>
      <c r="M32" s="148"/>
      <c r="N32" s="148"/>
      <c r="O32" s="111"/>
      <c r="P32" s="111"/>
      <c r="Q32" s="111"/>
      <c r="R32" s="111"/>
      <c r="S32" s="111"/>
      <c r="T32" s="111"/>
      <c r="U32" s="111"/>
      <c r="V32" s="111"/>
      <c r="W32" s="111"/>
      <c r="X32" s="111"/>
      <c r="Y32" s="111"/>
      <c r="Z32" s="111"/>
      <c r="AA32" s="111"/>
      <c r="AB32" s="111"/>
      <c r="AC32" s="111"/>
      <c r="AD32" s="111"/>
      <c r="AE32" s="111"/>
      <c r="AF32" s="111"/>
      <c r="AG32" s="111"/>
      <c r="AH32" s="111"/>
      <c r="AI32" s="111"/>
      <c r="AJ32" s="111"/>
      <c r="AK32" s="111"/>
      <c r="AL32" s="111"/>
      <c r="AM32" s="111"/>
      <c r="AN32" s="111"/>
      <c r="AO32" s="111"/>
      <c r="AP32" s="111"/>
      <c r="AQ32" s="111"/>
      <c r="AR32" s="111"/>
      <c r="AS32" s="111"/>
      <c r="AT32" s="111"/>
      <c r="AU32" s="111"/>
      <c r="AV32" s="111"/>
      <c r="AW32" s="111"/>
      <c r="AX32" s="111"/>
      <c r="AY32" s="111"/>
      <c r="AZ32" s="111"/>
      <c r="BA32" s="111"/>
      <c r="BB32" s="111"/>
      <c r="BC32" s="111"/>
      <c r="BD32" s="111"/>
      <c r="BE32" s="111"/>
      <c r="BF32" s="111"/>
      <c r="BG32" s="111"/>
      <c r="BH32" s="111"/>
      <c r="BI32" s="111"/>
      <c r="BJ32" s="111"/>
      <c r="BK32" s="111"/>
      <c r="BL32" s="111"/>
      <c r="BM32" s="111"/>
      <c r="BN32" s="111"/>
      <c r="BO32" s="111"/>
      <c r="BP32" s="111"/>
      <c r="BQ32" s="111"/>
      <c r="BR32" s="111"/>
      <c r="BS32" s="111"/>
      <c r="BT32" s="111"/>
      <c r="BU32" s="111"/>
      <c r="BV32" s="111"/>
      <c r="BW32" s="111"/>
      <c r="BX32" s="111"/>
      <c r="BY32" s="111"/>
      <c r="BZ32" s="111"/>
      <c r="CA32" s="111"/>
      <c r="CB32" s="111"/>
      <c r="CC32" s="111"/>
      <c r="CD32" s="111"/>
      <c r="CE32" s="111"/>
      <c r="CF32" s="111"/>
      <c r="CG32" s="111"/>
      <c r="CH32" s="111"/>
      <c r="CI32" s="111"/>
      <c r="CJ32" s="111"/>
      <c r="CK32" s="111"/>
      <c r="CL32" s="111"/>
      <c r="CM32" s="111"/>
      <c r="CN32" s="111"/>
      <c r="CO32" s="111"/>
      <c r="CP32" s="111"/>
      <c r="CQ32" s="111"/>
      <c r="CR32" s="111"/>
      <c r="CS32" s="111"/>
      <c r="CT32" s="111"/>
      <c r="CU32" s="111"/>
      <c r="CV32" s="111"/>
      <c r="CW32" s="111"/>
      <c r="CX32" s="111"/>
      <c r="CY32" s="111"/>
      <c r="CZ32" s="111"/>
      <c r="DA32" s="111"/>
      <c r="DB32" s="111"/>
      <c r="DC32" s="111"/>
      <c r="DD32" s="111"/>
      <c r="DE32" s="111"/>
      <c r="DF32" s="111"/>
      <c r="DG32" s="111"/>
      <c r="DH32" s="111"/>
      <c r="DI32" s="111"/>
      <c r="DJ32" s="111"/>
    </row>
    <row r="33" spans="1:114" s="3" customFormat="1" ht="32.1" hidden="1" customHeight="1">
      <c r="A33" s="85" t="s">
        <v>569</v>
      </c>
      <c r="B33" s="52"/>
      <c r="C33" s="53"/>
      <c r="D33" s="53"/>
      <c r="E33" s="53"/>
      <c r="F33" s="52" t="s">
        <v>23</v>
      </c>
      <c r="G33" s="45">
        <v>0</v>
      </c>
      <c r="H33" s="45">
        <v>0</v>
      </c>
      <c r="I33" s="45">
        <v>0</v>
      </c>
      <c r="J33" s="38">
        <f t="array" ref="J33">SUM(ROUND(G33:I33,0))</f>
        <v>0</v>
      </c>
      <c r="K33" s="148"/>
      <c r="L33" s="148"/>
      <c r="M33" s="148"/>
      <c r="N33" s="148"/>
      <c r="O33" s="111"/>
      <c r="P33" s="111"/>
      <c r="Q33" s="111"/>
      <c r="R33" s="111"/>
      <c r="S33" s="111"/>
      <c r="T33" s="111"/>
      <c r="U33" s="111"/>
      <c r="V33" s="111"/>
      <c r="W33" s="111"/>
      <c r="X33" s="111"/>
      <c r="Y33" s="111"/>
      <c r="Z33" s="111"/>
      <c r="AA33" s="111"/>
      <c r="AB33" s="111"/>
      <c r="AC33" s="111"/>
      <c r="AD33" s="111"/>
      <c r="AE33" s="111"/>
      <c r="AF33" s="111"/>
      <c r="AG33" s="111"/>
      <c r="AH33" s="111"/>
      <c r="AI33" s="111"/>
      <c r="AJ33" s="111"/>
      <c r="AK33" s="111"/>
      <c r="AL33" s="111"/>
      <c r="AM33" s="111"/>
      <c r="AN33" s="111"/>
      <c r="AO33" s="111"/>
      <c r="AP33" s="111"/>
      <c r="AQ33" s="111"/>
      <c r="AR33" s="111"/>
      <c r="AS33" s="111"/>
      <c r="AT33" s="111"/>
      <c r="AU33" s="111"/>
      <c r="AV33" s="111"/>
      <c r="AW33" s="111"/>
      <c r="AX33" s="111"/>
      <c r="AY33" s="111"/>
      <c r="AZ33" s="111"/>
      <c r="BA33" s="111"/>
      <c r="BB33" s="111"/>
      <c r="BC33" s="111"/>
      <c r="BD33" s="111"/>
      <c r="BE33" s="111"/>
      <c r="BF33" s="111"/>
      <c r="BG33" s="111"/>
      <c r="BH33" s="111"/>
      <c r="BI33" s="111"/>
      <c r="BJ33" s="111"/>
      <c r="BK33" s="111"/>
      <c r="BL33" s="111"/>
      <c r="BM33" s="111"/>
      <c r="BN33" s="111"/>
      <c r="BO33" s="111"/>
      <c r="BP33" s="111"/>
      <c r="BQ33" s="111"/>
      <c r="BR33" s="111"/>
      <c r="BS33" s="111"/>
      <c r="BT33" s="111"/>
      <c r="BU33" s="111"/>
      <c r="BV33" s="111"/>
      <c r="BW33" s="111"/>
      <c r="BX33" s="111"/>
      <c r="BY33" s="111"/>
      <c r="BZ33" s="111"/>
      <c r="CA33" s="111"/>
      <c r="CB33" s="111"/>
      <c r="CC33" s="111"/>
      <c r="CD33" s="111"/>
      <c r="CE33" s="111"/>
      <c r="CF33" s="111"/>
      <c r="CG33" s="111"/>
      <c r="CH33" s="111"/>
      <c r="CI33" s="111"/>
      <c r="CJ33" s="111"/>
      <c r="CK33" s="111"/>
      <c r="CL33" s="111"/>
      <c r="CM33" s="111"/>
      <c r="CN33" s="111"/>
      <c r="CO33" s="111"/>
      <c r="CP33" s="111"/>
      <c r="CQ33" s="111"/>
      <c r="CR33" s="111"/>
      <c r="CS33" s="111"/>
      <c r="CT33" s="111"/>
      <c r="CU33" s="111"/>
      <c r="CV33" s="111"/>
      <c r="CW33" s="111"/>
      <c r="CX33" s="111"/>
      <c r="CY33" s="111"/>
      <c r="CZ33" s="111"/>
      <c r="DA33" s="111"/>
      <c r="DB33" s="111"/>
      <c r="DC33" s="111"/>
      <c r="DD33" s="111"/>
      <c r="DE33" s="111"/>
      <c r="DF33" s="111"/>
      <c r="DG33" s="111"/>
      <c r="DH33" s="111"/>
      <c r="DI33" s="111"/>
      <c r="DJ33" s="111"/>
    </row>
    <row r="34" spans="1:114" s="3" customFormat="1" ht="32.1" hidden="1" customHeight="1">
      <c r="A34" s="85" t="s">
        <v>570</v>
      </c>
      <c r="B34" s="52"/>
      <c r="C34" s="53"/>
      <c r="D34" s="53"/>
      <c r="E34" s="53"/>
      <c r="F34" s="52" t="s">
        <v>23</v>
      </c>
      <c r="G34" s="45">
        <v>0</v>
      </c>
      <c r="H34" s="45">
        <v>0</v>
      </c>
      <c r="I34" s="45">
        <v>0</v>
      </c>
      <c r="J34" s="38">
        <f t="array" ref="J34">SUM(ROUND(G34:I34,0))</f>
        <v>0</v>
      </c>
      <c r="K34" s="148"/>
      <c r="L34" s="148"/>
      <c r="M34" s="148"/>
      <c r="N34" s="148"/>
      <c r="O34" s="111"/>
      <c r="P34" s="111"/>
      <c r="Q34" s="111"/>
      <c r="R34" s="111"/>
      <c r="S34" s="111"/>
      <c r="T34" s="111"/>
      <c r="U34" s="111"/>
      <c r="V34" s="111"/>
      <c r="W34" s="111"/>
      <c r="X34" s="111"/>
      <c r="Y34" s="111"/>
      <c r="Z34" s="111"/>
      <c r="AA34" s="111"/>
      <c r="AB34" s="111"/>
      <c r="AC34" s="111"/>
      <c r="AD34" s="111"/>
      <c r="AE34" s="111"/>
      <c r="AF34" s="111"/>
      <c r="AG34" s="111"/>
      <c r="AH34" s="111"/>
      <c r="AI34" s="111"/>
      <c r="AJ34" s="111"/>
      <c r="AK34" s="111"/>
      <c r="AL34" s="111"/>
      <c r="AM34" s="111"/>
      <c r="AN34" s="111"/>
      <c r="AO34" s="111"/>
      <c r="AP34" s="111"/>
      <c r="AQ34" s="111"/>
      <c r="AR34" s="111"/>
      <c r="AS34" s="111"/>
      <c r="AT34" s="111"/>
      <c r="AU34" s="111"/>
      <c r="AV34" s="111"/>
      <c r="AW34" s="111"/>
      <c r="AX34" s="111"/>
      <c r="AY34" s="111"/>
      <c r="AZ34" s="111"/>
      <c r="BA34" s="111"/>
      <c r="BB34" s="111"/>
      <c r="BC34" s="111"/>
      <c r="BD34" s="111"/>
      <c r="BE34" s="111"/>
      <c r="BF34" s="111"/>
      <c r="BG34" s="111"/>
      <c r="BH34" s="111"/>
      <c r="BI34" s="111"/>
      <c r="BJ34" s="111"/>
      <c r="BK34" s="111"/>
      <c r="BL34" s="111"/>
      <c r="BM34" s="111"/>
      <c r="BN34" s="111"/>
      <c r="BO34" s="111"/>
      <c r="BP34" s="111"/>
      <c r="BQ34" s="111"/>
      <c r="BR34" s="111"/>
      <c r="BS34" s="111"/>
      <c r="BT34" s="111"/>
      <c r="BU34" s="111"/>
      <c r="BV34" s="111"/>
      <c r="BW34" s="111"/>
      <c r="BX34" s="111"/>
      <c r="BY34" s="111"/>
      <c r="BZ34" s="111"/>
      <c r="CA34" s="111"/>
      <c r="CB34" s="111"/>
      <c r="CC34" s="111"/>
      <c r="CD34" s="111"/>
      <c r="CE34" s="111"/>
      <c r="CF34" s="111"/>
      <c r="CG34" s="111"/>
      <c r="CH34" s="111"/>
      <c r="CI34" s="111"/>
      <c r="CJ34" s="111"/>
      <c r="CK34" s="111"/>
      <c r="CL34" s="111"/>
      <c r="CM34" s="111"/>
      <c r="CN34" s="111"/>
      <c r="CO34" s="111"/>
      <c r="CP34" s="111"/>
      <c r="CQ34" s="111"/>
      <c r="CR34" s="111"/>
      <c r="CS34" s="111"/>
      <c r="CT34" s="111"/>
      <c r="CU34" s="111"/>
      <c r="CV34" s="111"/>
      <c r="CW34" s="111"/>
      <c r="CX34" s="111"/>
      <c r="CY34" s="111"/>
      <c r="CZ34" s="111"/>
      <c r="DA34" s="111"/>
      <c r="DB34" s="111"/>
      <c r="DC34" s="111"/>
      <c r="DD34" s="111"/>
      <c r="DE34" s="111"/>
      <c r="DF34" s="111"/>
      <c r="DG34" s="111"/>
      <c r="DH34" s="111"/>
      <c r="DI34" s="111"/>
      <c r="DJ34" s="111"/>
    </row>
    <row r="35" spans="1:114" s="3" customFormat="1" ht="32.1" hidden="1" customHeight="1">
      <c r="A35" s="85" t="s">
        <v>571</v>
      </c>
      <c r="B35" s="52"/>
      <c r="C35" s="53"/>
      <c r="D35" s="53"/>
      <c r="E35" s="53"/>
      <c r="F35" s="52" t="s">
        <v>23</v>
      </c>
      <c r="G35" s="45">
        <v>0</v>
      </c>
      <c r="H35" s="45">
        <v>0</v>
      </c>
      <c r="I35" s="45">
        <v>0</v>
      </c>
      <c r="J35" s="38">
        <f t="array" ref="J35">SUM(ROUND(G35:I35,0))</f>
        <v>0</v>
      </c>
      <c r="K35" s="148"/>
      <c r="L35" s="148"/>
      <c r="M35" s="148"/>
      <c r="N35" s="148"/>
      <c r="O35" s="111"/>
      <c r="P35" s="111"/>
      <c r="Q35" s="111"/>
      <c r="R35" s="111"/>
      <c r="S35" s="111"/>
      <c r="T35" s="111"/>
      <c r="U35" s="111"/>
      <c r="V35" s="111"/>
      <c r="W35" s="111"/>
      <c r="X35" s="111"/>
      <c r="Y35" s="111"/>
      <c r="Z35" s="111"/>
      <c r="AA35" s="111"/>
      <c r="AB35" s="111"/>
      <c r="AC35" s="111"/>
      <c r="AD35" s="111"/>
      <c r="AE35" s="111"/>
      <c r="AF35" s="111"/>
      <c r="AG35" s="111"/>
      <c r="AH35" s="111"/>
      <c r="AI35" s="111"/>
      <c r="AJ35" s="111"/>
      <c r="AK35" s="111"/>
      <c r="AL35" s="111"/>
      <c r="AM35" s="111"/>
      <c r="AN35" s="111"/>
      <c r="AO35" s="111"/>
      <c r="AP35" s="111"/>
      <c r="AQ35" s="111"/>
      <c r="AR35" s="111"/>
      <c r="AS35" s="111"/>
      <c r="AT35" s="111"/>
      <c r="AU35" s="111"/>
      <c r="AV35" s="111"/>
      <c r="AW35" s="111"/>
      <c r="AX35" s="111"/>
      <c r="AY35" s="111"/>
      <c r="AZ35" s="111"/>
      <c r="BA35" s="111"/>
      <c r="BB35" s="111"/>
      <c r="BC35" s="111"/>
      <c r="BD35" s="111"/>
      <c r="BE35" s="111"/>
      <c r="BF35" s="111"/>
      <c r="BG35" s="111"/>
      <c r="BH35" s="111"/>
      <c r="BI35" s="111"/>
      <c r="BJ35" s="111"/>
      <c r="BK35" s="111"/>
      <c r="BL35" s="111"/>
      <c r="BM35" s="111"/>
      <c r="BN35" s="111"/>
      <c r="BO35" s="111"/>
      <c r="BP35" s="111"/>
      <c r="BQ35" s="111"/>
      <c r="BR35" s="111"/>
      <c r="BS35" s="111"/>
      <c r="BT35" s="111"/>
      <c r="BU35" s="111"/>
      <c r="BV35" s="111"/>
      <c r="BW35" s="111"/>
      <c r="BX35" s="111"/>
      <c r="BY35" s="111"/>
      <c r="BZ35" s="111"/>
      <c r="CA35" s="111"/>
      <c r="CB35" s="111"/>
      <c r="CC35" s="111"/>
      <c r="CD35" s="111"/>
      <c r="CE35" s="111"/>
      <c r="CF35" s="111"/>
      <c r="CG35" s="111"/>
      <c r="CH35" s="111"/>
      <c r="CI35" s="111"/>
      <c r="CJ35" s="111"/>
      <c r="CK35" s="111"/>
      <c r="CL35" s="111"/>
      <c r="CM35" s="111"/>
      <c r="CN35" s="111"/>
      <c r="CO35" s="111"/>
      <c r="CP35" s="111"/>
      <c r="CQ35" s="111"/>
      <c r="CR35" s="111"/>
      <c r="CS35" s="111"/>
      <c r="CT35" s="111"/>
      <c r="CU35" s="111"/>
      <c r="CV35" s="111"/>
      <c r="CW35" s="111"/>
      <c r="CX35" s="111"/>
      <c r="CY35" s="111"/>
      <c r="CZ35" s="111"/>
      <c r="DA35" s="111"/>
      <c r="DB35" s="111"/>
      <c r="DC35" s="111"/>
      <c r="DD35" s="111"/>
      <c r="DE35" s="111"/>
      <c r="DF35" s="111"/>
      <c r="DG35" s="111"/>
      <c r="DH35" s="111"/>
      <c r="DI35" s="111"/>
      <c r="DJ35" s="111"/>
    </row>
    <row r="36" spans="1:114" s="3" customFormat="1" ht="32.1" hidden="1" customHeight="1">
      <c r="A36" s="85" t="s">
        <v>572</v>
      </c>
      <c r="B36" s="52"/>
      <c r="C36" s="53"/>
      <c r="D36" s="53"/>
      <c r="E36" s="53"/>
      <c r="F36" s="52" t="s">
        <v>23</v>
      </c>
      <c r="G36" s="45">
        <v>0</v>
      </c>
      <c r="H36" s="45">
        <v>0</v>
      </c>
      <c r="I36" s="45">
        <v>0</v>
      </c>
      <c r="J36" s="38">
        <f t="array" ref="J36">SUM(ROUND(G36:I36,0))</f>
        <v>0</v>
      </c>
      <c r="K36" s="148"/>
      <c r="L36" s="148"/>
      <c r="M36" s="148"/>
      <c r="N36" s="148"/>
      <c r="O36" s="111"/>
      <c r="P36" s="111"/>
      <c r="Q36" s="111"/>
      <c r="R36" s="111"/>
      <c r="S36" s="111"/>
      <c r="T36" s="111"/>
      <c r="U36" s="111"/>
      <c r="V36" s="111"/>
      <c r="W36" s="111"/>
      <c r="X36" s="111"/>
      <c r="Y36" s="111"/>
      <c r="Z36" s="111"/>
      <c r="AA36" s="111"/>
      <c r="AB36" s="111"/>
      <c r="AC36" s="111"/>
      <c r="AD36" s="111"/>
      <c r="AE36" s="111"/>
      <c r="AF36" s="111"/>
      <c r="AG36" s="111"/>
      <c r="AH36" s="111"/>
      <c r="AI36" s="111"/>
      <c r="AJ36" s="111"/>
      <c r="AK36" s="111"/>
      <c r="AL36" s="111"/>
      <c r="AM36" s="111"/>
      <c r="AN36" s="111"/>
      <c r="AO36" s="111"/>
      <c r="AP36" s="111"/>
      <c r="AQ36" s="111"/>
      <c r="AR36" s="111"/>
      <c r="AS36" s="111"/>
      <c r="AT36" s="111"/>
      <c r="AU36" s="111"/>
      <c r="AV36" s="111"/>
      <c r="AW36" s="111"/>
      <c r="AX36" s="111"/>
      <c r="AY36" s="111"/>
      <c r="AZ36" s="111"/>
      <c r="BA36" s="111"/>
      <c r="BB36" s="111"/>
      <c r="BC36" s="111"/>
      <c r="BD36" s="111"/>
      <c r="BE36" s="111"/>
      <c r="BF36" s="111"/>
      <c r="BG36" s="111"/>
      <c r="BH36" s="111"/>
      <c r="BI36" s="111"/>
      <c r="BJ36" s="111"/>
      <c r="BK36" s="111"/>
      <c r="BL36" s="111"/>
      <c r="BM36" s="111"/>
      <c r="BN36" s="111"/>
      <c r="BO36" s="111"/>
      <c r="BP36" s="111"/>
      <c r="BQ36" s="111"/>
      <c r="BR36" s="111"/>
      <c r="BS36" s="111"/>
      <c r="BT36" s="111"/>
      <c r="BU36" s="111"/>
      <c r="BV36" s="111"/>
      <c r="BW36" s="111"/>
      <c r="BX36" s="111"/>
      <c r="BY36" s="111"/>
      <c r="BZ36" s="111"/>
      <c r="CA36" s="111"/>
      <c r="CB36" s="111"/>
      <c r="CC36" s="111"/>
      <c r="CD36" s="111"/>
      <c r="CE36" s="111"/>
      <c r="CF36" s="111"/>
      <c r="CG36" s="111"/>
      <c r="CH36" s="111"/>
      <c r="CI36" s="111"/>
      <c r="CJ36" s="111"/>
      <c r="CK36" s="111"/>
      <c r="CL36" s="111"/>
      <c r="CM36" s="111"/>
      <c r="CN36" s="111"/>
      <c r="CO36" s="111"/>
      <c r="CP36" s="111"/>
      <c r="CQ36" s="111"/>
      <c r="CR36" s="111"/>
      <c r="CS36" s="111"/>
      <c r="CT36" s="111"/>
      <c r="CU36" s="111"/>
      <c r="CV36" s="111"/>
      <c r="CW36" s="111"/>
      <c r="CX36" s="111"/>
      <c r="CY36" s="111"/>
      <c r="CZ36" s="111"/>
      <c r="DA36" s="111"/>
      <c r="DB36" s="111"/>
      <c r="DC36" s="111"/>
      <c r="DD36" s="111"/>
      <c r="DE36" s="111"/>
      <c r="DF36" s="111"/>
      <c r="DG36" s="111"/>
      <c r="DH36" s="111"/>
      <c r="DI36" s="111"/>
      <c r="DJ36" s="111"/>
    </row>
    <row r="37" spans="1:114" s="3" customFormat="1" ht="32.1" hidden="1" customHeight="1">
      <c r="A37" s="85" t="s">
        <v>573</v>
      </c>
      <c r="B37" s="52"/>
      <c r="C37" s="53"/>
      <c r="D37" s="53"/>
      <c r="E37" s="53"/>
      <c r="F37" s="52" t="s">
        <v>23</v>
      </c>
      <c r="G37" s="45">
        <v>0</v>
      </c>
      <c r="H37" s="45">
        <v>0</v>
      </c>
      <c r="I37" s="45">
        <v>0</v>
      </c>
      <c r="J37" s="38">
        <f t="array" ref="J37">SUM(ROUND(G37:I37,0))</f>
        <v>0</v>
      </c>
      <c r="K37" s="148"/>
      <c r="L37" s="148"/>
      <c r="M37" s="148"/>
      <c r="N37" s="148"/>
      <c r="O37" s="111"/>
      <c r="P37" s="111"/>
      <c r="Q37" s="111"/>
      <c r="R37" s="111"/>
      <c r="S37" s="111"/>
      <c r="T37" s="111"/>
      <c r="U37" s="111"/>
      <c r="V37" s="111"/>
      <c r="W37" s="111"/>
      <c r="X37" s="111"/>
      <c r="Y37" s="111"/>
      <c r="Z37" s="111"/>
      <c r="AA37" s="111"/>
      <c r="AB37" s="111"/>
      <c r="AC37" s="111"/>
      <c r="AD37" s="111"/>
      <c r="AE37" s="111"/>
      <c r="AF37" s="111"/>
      <c r="AG37" s="111"/>
      <c r="AH37" s="111"/>
      <c r="AI37" s="111"/>
      <c r="AJ37" s="111"/>
      <c r="AK37" s="111"/>
      <c r="AL37" s="111"/>
      <c r="AM37" s="111"/>
      <c r="AN37" s="111"/>
      <c r="AO37" s="111"/>
      <c r="AP37" s="111"/>
      <c r="AQ37" s="111"/>
      <c r="AR37" s="111"/>
      <c r="AS37" s="111"/>
      <c r="AT37" s="111"/>
      <c r="AU37" s="111"/>
      <c r="AV37" s="111"/>
      <c r="AW37" s="111"/>
      <c r="AX37" s="111"/>
      <c r="AY37" s="111"/>
      <c r="AZ37" s="111"/>
      <c r="BA37" s="111"/>
      <c r="BB37" s="111"/>
      <c r="BC37" s="111"/>
      <c r="BD37" s="111"/>
      <c r="BE37" s="111"/>
      <c r="BF37" s="111"/>
      <c r="BG37" s="111"/>
      <c r="BH37" s="111"/>
      <c r="BI37" s="111"/>
      <c r="BJ37" s="111"/>
      <c r="BK37" s="111"/>
      <c r="BL37" s="111"/>
      <c r="BM37" s="111"/>
      <c r="BN37" s="111"/>
      <c r="BO37" s="111"/>
      <c r="BP37" s="111"/>
      <c r="BQ37" s="111"/>
      <c r="BR37" s="111"/>
      <c r="BS37" s="111"/>
      <c r="BT37" s="111"/>
      <c r="BU37" s="111"/>
      <c r="BV37" s="111"/>
      <c r="BW37" s="111"/>
      <c r="BX37" s="111"/>
      <c r="BY37" s="111"/>
      <c r="BZ37" s="111"/>
      <c r="CA37" s="111"/>
      <c r="CB37" s="111"/>
      <c r="CC37" s="111"/>
      <c r="CD37" s="111"/>
      <c r="CE37" s="111"/>
      <c r="CF37" s="111"/>
      <c r="CG37" s="111"/>
      <c r="CH37" s="111"/>
      <c r="CI37" s="111"/>
      <c r="CJ37" s="111"/>
      <c r="CK37" s="111"/>
      <c r="CL37" s="111"/>
      <c r="CM37" s="111"/>
      <c r="CN37" s="111"/>
      <c r="CO37" s="111"/>
      <c r="CP37" s="111"/>
      <c r="CQ37" s="111"/>
      <c r="CR37" s="111"/>
      <c r="CS37" s="111"/>
      <c r="CT37" s="111"/>
      <c r="CU37" s="111"/>
      <c r="CV37" s="111"/>
      <c r="CW37" s="111"/>
      <c r="CX37" s="111"/>
      <c r="CY37" s="111"/>
      <c r="CZ37" s="111"/>
      <c r="DA37" s="111"/>
      <c r="DB37" s="111"/>
      <c r="DC37" s="111"/>
      <c r="DD37" s="111"/>
      <c r="DE37" s="111"/>
      <c r="DF37" s="111"/>
      <c r="DG37" s="111"/>
      <c r="DH37" s="111"/>
      <c r="DI37" s="111"/>
      <c r="DJ37" s="111"/>
    </row>
    <row r="38" spans="1:114" s="3" customFormat="1" ht="32.1" hidden="1" customHeight="1">
      <c r="A38" s="85" t="s">
        <v>574</v>
      </c>
      <c r="B38" s="52"/>
      <c r="C38" s="53"/>
      <c r="D38" s="53"/>
      <c r="E38" s="53"/>
      <c r="F38" s="52" t="s">
        <v>23</v>
      </c>
      <c r="G38" s="45">
        <v>0</v>
      </c>
      <c r="H38" s="45">
        <v>0</v>
      </c>
      <c r="I38" s="45">
        <v>0</v>
      </c>
      <c r="J38" s="38">
        <f t="array" ref="J38">SUM(ROUND(G38:I38,0))</f>
        <v>0</v>
      </c>
      <c r="K38" s="148"/>
      <c r="L38" s="148"/>
      <c r="M38" s="148"/>
      <c r="N38" s="148"/>
      <c r="O38" s="111"/>
      <c r="P38" s="111"/>
      <c r="Q38" s="111"/>
      <c r="R38" s="111"/>
      <c r="S38" s="111"/>
      <c r="T38" s="111"/>
      <c r="U38" s="111"/>
      <c r="V38" s="111"/>
      <c r="W38" s="111"/>
      <c r="X38" s="111"/>
      <c r="Y38" s="111"/>
      <c r="Z38" s="111"/>
      <c r="AA38" s="111"/>
      <c r="AB38" s="111"/>
      <c r="AC38" s="111"/>
      <c r="AD38" s="111"/>
      <c r="AE38" s="111"/>
      <c r="AF38" s="111"/>
      <c r="AG38" s="111"/>
      <c r="AH38" s="111"/>
      <c r="AI38" s="111"/>
      <c r="AJ38" s="111"/>
      <c r="AK38" s="111"/>
      <c r="AL38" s="111"/>
      <c r="AM38" s="111"/>
      <c r="AN38" s="111"/>
      <c r="AO38" s="111"/>
      <c r="AP38" s="111"/>
      <c r="AQ38" s="111"/>
      <c r="AR38" s="111"/>
      <c r="AS38" s="111"/>
      <c r="AT38" s="111"/>
      <c r="AU38" s="111"/>
      <c r="AV38" s="111"/>
      <c r="AW38" s="111"/>
      <c r="AX38" s="111"/>
      <c r="AY38" s="111"/>
      <c r="AZ38" s="111"/>
      <c r="BA38" s="111"/>
      <c r="BB38" s="111"/>
      <c r="BC38" s="111"/>
      <c r="BD38" s="111"/>
      <c r="BE38" s="111"/>
      <c r="BF38" s="111"/>
      <c r="BG38" s="111"/>
      <c r="BH38" s="111"/>
      <c r="BI38" s="111"/>
      <c r="BJ38" s="111"/>
      <c r="BK38" s="111"/>
      <c r="BL38" s="111"/>
      <c r="BM38" s="111"/>
      <c r="BN38" s="111"/>
      <c r="BO38" s="111"/>
      <c r="BP38" s="111"/>
      <c r="BQ38" s="111"/>
      <c r="BR38" s="111"/>
      <c r="BS38" s="111"/>
      <c r="BT38" s="111"/>
      <c r="BU38" s="111"/>
      <c r="BV38" s="111"/>
      <c r="BW38" s="111"/>
      <c r="BX38" s="111"/>
      <c r="BY38" s="111"/>
      <c r="BZ38" s="111"/>
      <c r="CA38" s="111"/>
      <c r="CB38" s="111"/>
      <c r="CC38" s="111"/>
      <c r="CD38" s="111"/>
      <c r="CE38" s="111"/>
      <c r="CF38" s="111"/>
      <c r="CG38" s="111"/>
      <c r="CH38" s="111"/>
      <c r="CI38" s="111"/>
      <c r="CJ38" s="111"/>
      <c r="CK38" s="111"/>
      <c r="CL38" s="111"/>
      <c r="CM38" s="111"/>
      <c r="CN38" s="111"/>
      <c r="CO38" s="111"/>
      <c r="CP38" s="111"/>
      <c r="CQ38" s="111"/>
      <c r="CR38" s="111"/>
      <c r="CS38" s="111"/>
      <c r="CT38" s="111"/>
      <c r="CU38" s="111"/>
      <c r="CV38" s="111"/>
      <c r="CW38" s="111"/>
      <c r="CX38" s="111"/>
      <c r="CY38" s="111"/>
      <c r="CZ38" s="111"/>
      <c r="DA38" s="111"/>
      <c r="DB38" s="111"/>
      <c r="DC38" s="111"/>
      <c r="DD38" s="111"/>
      <c r="DE38" s="111"/>
      <c r="DF38" s="111"/>
      <c r="DG38" s="111"/>
      <c r="DH38" s="111"/>
      <c r="DI38" s="111"/>
      <c r="DJ38" s="111"/>
    </row>
    <row r="39" spans="1:114" s="3" customFormat="1" ht="32.1" hidden="1" customHeight="1">
      <c r="A39" s="85" t="s">
        <v>575</v>
      </c>
      <c r="B39" s="52"/>
      <c r="C39" s="53"/>
      <c r="D39" s="53"/>
      <c r="E39" s="53"/>
      <c r="F39" s="52" t="s">
        <v>23</v>
      </c>
      <c r="G39" s="45">
        <v>0</v>
      </c>
      <c r="H39" s="45">
        <v>0</v>
      </c>
      <c r="I39" s="45">
        <v>0</v>
      </c>
      <c r="J39" s="38">
        <f t="array" ref="J39">SUM(ROUND(G39:I39,0))</f>
        <v>0</v>
      </c>
      <c r="K39" s="148"/>
      <c r="L39" s="148"/>
      <c r="M39" s="148"/>
      <c r="N39" s="148"/>
      <c r="O39" s="111"/>
      <c r="P39" s="111"/>
      <c r="Q39" s="111"/>
      <c r="R39" s="111"/>
      <c r="S39" s="111"/>
      <c r="T39" s="111"/>
      <c r="U39" s="111"/>
      <c r="V39" s="111"/>
      <c r="W39" s="111"/>
      <c r="X39" s="111"/>
      <c r="Y39" s="111"/>
      <c r="Z39" s="111"/>
      <c r="AA39" s="111"/>
      <c r="AB39" s="111"/>
      <c r="AC39" s="111"/>
      <c r="AD39" s="111"/>
      <c r="AE39" s="111"/>
      <c r="AF39" s="111"/>
      <c r="AG39" s="111"/>
      <c r="AH39" s="111"/>
      <c r="AI39" s="111"/>
      <c r="AJ39" s="111"/>
      <c r="AK39" s="111"/>
      <c r="AL39" s="111"/>
      <c r="AM39" s="111"/>
      <c r="AN39" s="111"/>
      <c r="AO39" s="111"/>
      <c r="AP39" s="111"/>
      <c r="AQ39" s="111"/>
      <c r="AR39" s="111"/>
      <c r="AS39" s="111"/>
      <c r="AT39" s="111"/>
      <c r="AU39" s="111"/>
      <c r="AV39" s="111"/>
      <c r="AW39" s="111"/>
      <c r="AX39" s="111"/>
      <c r="AY39" s="111"/>
      <c r="AZ39" s="111"/>
      <c r="BA39" s="111"/>
      <c r="BB39" s="111"/>
      <c r="BC39" s="111"/>
      <c r="BD39" s="111"/>
      <c r="BE39" s="111"/>
      <c r="BF39" s="111"/>
      <c r="BG39" s="111"/>
      <c r="BH39" s="111"/>
      <c r="BI39" s="111"/>
      <c r="BJ39" s="111"/>
      <c r="BK39" s="111"/>
      <c r="BL39" s="111"/>
      <c r="BM39" s="111"/>
      <c r="BN39" s="111"/>
      <c r="BO39" s="111"/>
      <c r="BP39" s="111"/>
      <c r="BQ39" s="111"/>
      <c r="BR39" s="111"/>
      <c r="BS39" s="111"/>
      <c r="BT39" s="111"/>
      <c r="BU39" s="111"/>
      <c r="BV39" s="111"/>
      <c r="BW39" s="111"/>
      <c r="BX39" s="111"/>
      <c r="BY39" s="111"/>
      <c r="BZ39" s="111"/>
      <c r="CA39" s="111"/>
      <c r="CB39" s="111"/>
      <c r="CC39" s="111"/>
      <c r="CD39" s="111"/>
      <c r="CE39" s="111"/>
      <c r="CF39" s="111"/>
      <c r="CG39" s="111"/>
      <c r="CH39" s="111"/>
      <c r="CI39" s="111"/>
      <c r="CJ39" s="111"/>
      <c r="CK39" s="111"/>
      <c r="CL39" s="111"/>
      <c r="CM39" s="111"/>
      <c r="CN39" s="111"/>
      <c r="CO39" s="111"/>
      <c r="CP39" s="111"/>
      <c r="CQ39" s="111"/>
      <c r="CR39" s="111"/>
      <c r="CS39" s="111"/>
      <c r="CT39" s="111"/>
      <c r="CU39" s="111"/>
      <c r="CV39" s="111"/>
      <c r="CW39" s="111"/>
      <c r="CX39" s="111"/>
      <c r="CY39" s="111"/>
      <c r="CZ39" s="111"/>
      <c r="DA39" s="111"/>
      <c r="DB39" s="111"/>
      <c r="DC39" s="111"/>
      <c r="DD39" s="111"/>
      <c r="DE39" s="111"/>
      <c r="DF39" s="111"/>
      <c r="DG39" s="111"/>
      <c r="DH39" s="111"/>
      <c r="DI39" s="111"/>
      <c r="DJ39" s="111"/>
    </row>
    <row r="40" spans="1:114" s="3" customFormat="1" ht="32.1" hidden="1" customHeight="1">
      <c r="A40" s="85" t="s">
        <v>576</v>
      </c>
      <c r="B40" s="52"/>
      <c r="C40" s="53"/>
      <c r="D40" s="53"/>
      <c r="E40" s="53"/>
      <c r="F40" s="52" t="s">
        <v>23</v>
      </c>
      <c r="G40" s="45">
        <v>0</v>
      </c>
      <c r="H40" s="45">
        <v>0</v>
      </c>
      <c r="I40" s="45">
        <v>0</v>
      </c>
      <c r="J40" s="38">
        <f t="array" ref="J40">SUM(ROUND(G40:I40,0))</f>
        <v>0</v>
      </c>
      <c r="K40" s="148"/>
      <c r="L40" s="148"/>
      <c r="M40" s="148"/>
      <c r="N40" s="148"/>
      <c r="O40" s="111"/>
      <c r="P40" s="111"/>
      <c r="Q40" s="111"/>
      <c r="R40" s="111"/>
      <c r="S40" s="111"/>
      <c r="T40" s="111"/>
      <c r="U40" s="111"/>
      <c r="V40" s="111"/>
      <c r="W40" s="111"/>
      <c r="X40" s="111"/>
      <c r="Y40" s="111"/>
      <c r="Z40" s="111"/>
      <c r="AA40" s="111"/>
      <c r="AB40" s="111"/>
      <c r="AC40" s="111"/>
      <c r="AD40" s="111"/>
      <c r="AE40" s="111"/>
      <c r="AF40" s="111"/>
      <c r="AG40" s="111"/>
      <c r="AH40" s="111"/>
      <c r="AI40" s="111"/>
      <c r="AJ40" s="111"/>
      <c r="AK40" s="111"/>
      <c r="AL40" s="111"/>
      <c r="AM40" s="111"/>
      <c r="AN40" s="111"/>
      <c r="AO40" s="111"/>
      <c r="AP40" s="111"/>
      <c r="AQ40" s="111"/>
      <c r="AR40" s="111"/>
      <c r="AS40" s="111"/>
      <c r="AT40" s="111"/>
      <c r="AU40" s="111"/>
      <c r="AV40" s="111"/>
      <c r="AW40" s="111"/>
      <c r="AX40" s="111"/>
      <c r="AY40" s="111"/>
      <c r="AZ40" s="111"/>
      <c r="BA40" s="111"/>
      <c r="BB40" s="111"/>
      <c r="BC40" s="111"/>
      <c r="BD40" s="111"/>
      <c r="BE40" s="111"/>
      <c r="BF40" s="111"/>
      <c r="BG40" s="111"/>
      <c r="BH40" s="111"/>
      <c r="BI40" s="111"/>
      <c r="BJ40" s="111"/>
      <c r="BK40" s="111"/>
      <c r="BL40" s="111"/>
      <c r="BM40" s="111"/>
      <c r="BN40" s="111"/>
      <c r="BO40" s="111"/>
      <c r="BP40" s="111"/>
      <c r="BQ40" s="111"/>
      <c r="BR40" s="111"/>
      <c r="BS40" s="111"/>
      <c r="BT40" s="111"/>
      <c r="BU40" s="111"/>
      <c r="BV40" s="111"/>
      <c r="BW40" s="111"/>
      <c r="BX40" s="111"/>
      <c r="BY40" s="111"/>
      <c r="BZ40" s="111"/>
      <c r="CA40" s="111"/>
      <c r="CB40" s="111"/>
      <c r="CC40" s="111"/>
      <c r="CD40" s="111"/>
      <c r="CE40" s="111"/>
      <c r="CF40" s="111"/>
      <c r="CG40" s="111"/>
      <c r="CH40" s="111"/>
      <c r="CI40" s="111"/>
      <c r="CJ40" s="111"/>
      <c r="CK40" s="111"/>
      <c r="CL40" s="111"/>
      <c r="CM40" s="111"/>
      <c r="CN40" s="111"/>
      <c r="CO40" s="111"/>
      <c r="CP40" s="111"/>
      <c r="CQ40" s="111"/>
      <c r="CR40" s="111"/>
      <c r="CS40" s="111"/>
      <c r="CT40" s="111"/>
      <c r="CU40" s="111"/>
      <c r="CV40" s="111"/>
      <c r="CW40" s="111"/>
      <c r="CX40" s="111"/>
      <c r="CY40" s="111"/>
      <c r="CZ40" s="111"/>
      <c r="DA40" s="111"/>
      <c r="DB40" s="111"/>
      <c r="DC40" s="111"/>
      <c r="DD40" s="111"/>
      <c r="DE40" s="111"/>
      <c r="DF40" s="111"/>
      <c r="DG40" s="111"/>
      <c r="DH40" s="111"/>
      <c r="DI40" s="111"/>
      <c r="DJ40" s="111"/>
    </row>
    <row r="41" spans="1:114" s="3" customFormat="1" ht="32.1" hidden="1" customHeight="1">
      <c r="A41" s="85" t="s">
        <v>577</v>
      </c>
      <c r="B41" s="52"/>
      <c r="C41" s="53"/>
      <c r="D41" s="53"/>
      <c r="E41" s="53"/>
      <c r="F41" s="52" t="s">
        <v>23</v>
      </c>
      <c r="G41" s="45">
        <v>0</v>
      </c>
      <c r="H41" s="45">
        <v>0</v>
      </c>
      <c r="I41" s="45">
        <v>0</v>
      </c>
      <c r="J41" s="38">
        <f t="array" ref="J41">SUM(ROUND(G41:I41,0))</f>
        <v>0</v>
      </c>
      <c r="K41" s="148"/>
      <c r="L41" s="148"/>
      <c r="M41" s="148"/>
      <c r="N41" s="148"/>
      <c r="O41" s="111"/>
      <c r="P41" s="111"/>
      <c r="Q41" s="111"/>
      <c r="R41" s="111"/>
      <c r="S41" s="111"/>
      <c r="T41" s="111"/>
      <c r="U41" s="111"/>
      <c r="V41" s="111"/>
      <c r="W41" s="111"/>
      <c r="X41" s="111"/>
      <c r="Y41" s="111"/>
      <c r="Z41" s="111"/>
      <c r="AA41" s="111"/>
      <c r="AB41" s="111"/>
      <c r="AC41" s="111"/>
      <c r="AD41" s="111"/>
      <c r="AE41" s="111"/>
      <c r="AF41" s="111"/>
      <c r="AG41" s="111"/>
      <c r="AH41" s="111"/>
      <c r="AI41" s="111"/>
      <c r="AJ41" s="111"/>
      <c r="AK41" s="111"/>
      <c r="AL41" s="111"/>
      <c r="AM41" s="111"/>
      <c r="AN41" s="111"/>
      <c r="AO41" s="111"/>
      <c r="AP41" s="111"/>
      <c r="AQ41" s="111"/>
      <c r="AR41" s="111"/>
      <c r="AS41" s="111"/>
      <c r="AT41" s="111"/>
      <c r="AU41" s="111"/>
      <c r="AV41" s="111"/>
      <c r="AW41" s="111"/>
      <c r="AX41" s="111"/>
      <c r="AY41" s="111"/>
      <c r="AZ41" s="111"/>
      <c r="BA41" s="111"/>
      <c r="BB41" s="111"/>
      <c r="BC41" s="111"/>
      <c r="BD41" s="111"/>
      <c r="BE41" s="111"/>
      <c r="BF41" s="111"/>
      <c r="BG41" s="111"/>
      <c r="BH41" s="111"/>
      <c r="BI41" s="111"/>
      <c r="BJ41" s="111"/>
      <c r="BK41" s="111"/>
      <c r="BL41" s="111"/>
      <c r="BM41" s="111"/>
      <c r="BN41" s="111"/>
      <c r="BO41" s="111"/>
      <c r="BP41" s="111"/>
      <c r="BQ41" s="111"/>
      <c r="BR41" s="111"/>
      <c r="BS41" s="111"/>
      <c r="BT41" s="111"/>
      <c r="BU41" s="111"/>
      <c r="BV41" s="111"/>
      <c r="BW41" s="111"/>
      <c r="BX41" s="111"/>
      <c r="BY41" s="111"/>
      <c r="BZ41" s="111"/>
      <c r="CA41" s="111"/>
      <c r="CB41" s="111"/>
      <c r="CC41" s="111"/>
      <c r="CD41" s="111"/>
      <c r="CE41" s="111"/>
      <c r="CF41" s="111"/>
      <c r="CG41" s="111"/>
      <c r="CH41" s="111"/>
      <c r="CI41" s="111"/>
      <c r="CJ41" s="111"/>
      <c r="CK41" s="111"/>
      <c r="CL41" s="111"/>
      <c r="CM41" s="111"/>
      <c r="CN41" s="111"/>
      <c r="CO41" s="111"/>
      <c r="CP41" s="111"/>
      <c r="CQ41" s="111"/>
      <c r="CR41" s="111"/>
      <c r="CS41" s="111"/>
      <c r="CT41" s="111"/>
      <c r="CU41" s="111"/>
      <c r="CV41" s="111"/>
      <c r="CW41" s="111"/>
      <c r="CX41" s="111"/>
      <c r="CY41" s="111"/>
      <c r="CZ41" s="111"/>
      <c r="DA41" s="111"/>
      <c r="DB41" s="111"/>
      <c r="DC41" s="111"/>
      <c r="DD41" s="111"/>
      <c r="DE41" s="111"/>
      <c r="DF41" s="111"/>
      <c r="DG41" s="111"/>
      <c r="DH41" s="111"/>
      <c r="DI41" s="111"/>
      <c r="DJ41" s="111"/>
    </row>
    <row r="42" spans="1:114" s="3" customFormat="1" ht="32.1" hidden="1" customHeight="1">
      <c r="A42" s="85" t="s">
        <v>578</v>
      </c>
      <c r="B42" s="52"/>
      <c r="C42" s="53"/>
      <c r="D42" s="53"/>
      <c r="E42" s="53"/>
      <c r="F42" s="52" t="s">
        <v>23</v>
      </c>
      <c r="G42" s="45">
        <v>0</v>
      </c>
      <c r="H42" s="45">
        <v>0</v>
      </c>
      <c r="I42" s="45">
        <v>0</v>
      </c>
      <c r="J42" s="38">
        <f t="array" ref="J42">SUM(ROUND(G42:I42,0))</f>
        <v>0</v>
      </c>
      <c r="K42" s="148"/>
      <c r="L42" s="148"/>
      <c r="M42" s="148"/>
      <c r="N42" s="148"/>
      <c r="O42" s="111"/>
      <c r="P42" s="111"/>
      <c r="Q42" s="111"/>
      <c r="R42" s="111"/>
      <c r="S42" s="111"/>
      <c r="T42" s="111"/>
      <c r="U42" s="111"/>
      <c r="V42" s="111"/>
      <c r="W42" s="111"/>
      <c r="X42" s="111"/>
      <c r="Y42" s="111"/>
      <c r="Z42" s="111"/>
      <c r="AA42" s="111"/>
      <c r="AB42" s="111"/>
      <c r="AC42" s="111"/>
      <c r="AD42" s="111"/>
      <c r="AE42" s="111"/>
      <c r="AF42" s="111"/>
      <c r="AG42" s="111"/>
      <c r="AH42" s="111"/>
      <c r="AI42" s="111"/>
      <c r="AJ42" s="111"/>
      <c r="AK42" s="111"/>
      <c r="AL42" s="111"/>
      <c r="AM42" s="111"/>
      <c r="AN42" s="111"/>
      <c r="AO42" s="111"/>
      <c r="AP42" s="111"/>
      <c r="AQ42" s="111"/>
      <c r="AR42" s="111"/>
      <c r="AS42" s="111"/>
      <c r="AT42" s="111"/>
      <c r="AU42" s="111"/>
      <c r="AV42" s="111"/>
      <c r="AW42" s="111"/>
      <c r="AX42" s="111"/>
      <c r="AY42" s="111"/>
      <c r="AZ42" s="111"/>
      <c r="BA42" s="111"/>
      <c r="BB42" s="111"/>
      <c r="BC42" s="111"/>
      <c r="BD42" s="111"/>
      <c r="BE42" s="111"/>
      <c r="BF42" s="111"/>
      <c r="BG42" s="111"/>
      <c r="BH42" s="111"/>
      <c r="BI42" s="111"/>
      <c r="BJ42" s="111"/>
      <c r="BK42" s="111"/>
      <c r="BL42" s="111"/>
      <c r="BM42" s="111"/>
      <c r="BN42" s="111"/>
      <c r="BO42" s="111"/>
      <c r="BP42" s="111"/>
      <c r="BQ42" s="111"/>
      <c r="BR42" s="111"/>
      <c r="BS42" s="111"/>
      <c r="BT42" s="111"/>
      <c r="BU42" s="111"/>
      <c r="BV42" s="111"/>
      <c r="BW42" s="111"/>
      <c r="BX42" s="111"/>
      <c r="BY42" s="111"/>
      <c r="BZ42" s="111"/>
      <c r="CA42" s="111"/>
      <c r="CB42" s="111"/>
      <c r="CC42" s="111"/>
      <c r="CD42" s="111"/>
      <c r="CE42" s="111"/>
      <c r="CF42" s="111"/>
      <c r="CG42" s="111"/>
      <c r="CH42" s="111"/>
      <c r="CI42" s="111"/>
      <c r="CJ42" s="111"/>
      <c r="CK42" s="111"/>
      <c r="CL42" s="111"/>
      <c r="CM42" s="111"/>
      <c r="CN42" s="111"/>
      <c r="CO42" s="111"/>
      <c r="CP42" s="111"/>
      <c r="CQ42" s="111"/>
      <c r="CR42" s="111"/>
      <c r="CS42" s="111"/>
      <c r="CT42" s="111"/>
      <c r="CU42" s="111"/>
      <c r="CV42" s="111"/>
      <c r="CW42" s="111"/>
      <c r="CX42" s="111"/>
      <c r="CY42" s="111"/>
      <c r="CZ42" s="111"/>
      <c r="DA42" s="111"/>
      <c r="DB42" s="111"/>
      <c r="DC42" s="111"/>
      <c r="DD42" s="111"/>
      <c r="DE42" s="111"/>
      <c r="DF42" s="111"/>
      <c r="DG42" s="111"/>
      <c r="DH42" s="111"/>
      <c r="DI42" s="111"/>
      <c r="DJ42" s="111"/>
    </row>
    <row r="43" spans="1:114" ht="32.1" hidden="1" customHeight="1">
      <c r="A43" s="85" t="s">
        <v>579</v>
      </c>
      <c r="B43" s="52"/>
      <c r="C43" s="53"/>
      <c r="D43" s="53"/>
      <c r="E43" s="53"/>
      <c r="F43" s="52" t="s">
        <v>23</v>
      </c>
      <c r="G43" s="45">
        <v>0</v>
      </c>
      <c r="H43" s="45">
        <v>0</v>
      </c>
      <c r="I43" s="45">
        <v>0</v>
      </c>
      <c r="J43" s="38">
        <f t="array" ref="J43">SUM(ROUND(G43:I43,0))</f>
        <v>0</v>
      </c>
      <c r="K43" s="23"/>
      <c r="L43" s="23"/>
      <c r="M43" s="23"/>
      <c r="N43" s="23"/>
    </row>
    <row r="44" spans="1:114" s="3" customFormat="1" ht="32.1" hidden="1" customHeight="1">
      <c r="A44" s="85" t="s">
        <v>580</v>
      </c>
      <c r="B44" s="52"/>
      <c r="C44" s="53"/>
      <c r="D44" s="53"/>
      <c r="E44" s="53"/>
      <c r="F44" s="52" t="s">
        <v>23</v>
      </c>
      <c r="G44" s="45">
        <v>0</v>
      </c>
      <c r="H44" s="45">
        <v>0</v>
      </c>
      <c r="I44" s="45">
        <v>0</v>
      </c>
      <c r="J44" s="38">
        <f t="array" ref="J44">SUM(ROUND(G44:I44,0))</f>
        <v>0</v>
      </c>
      <c r="K44" s="148"/>
      <c r="L44" s="148"/>
      <c r="M44" s="148"/>
      <c r="N44" s="148"/>
      <c r="O44" s="111"/>
      <c r="P44" s="111"/>
      <c r="Q44" s="111"/>
      <c r="R44" s="111"/>
      <c r="S44" s="111"/>
      <c r="T44" s="111"/>
      <c r="U44" s="111"/>
      <c r="V44" s="111"/>
      <c r="W44" s="111"/>
      <c r="X44" s="111"/>
      <c r="Y44" s="111"/>
      <c r="Z44" s="111"/>
      <c r="AA44" s="111"/>
      <c r="AB44" s="111"/>
      <c r="AC44" s="111"/>
      <c r="AD44" s="111"/>
      <c r="AE44" s="111"/>
      <c r="AF44" s="111"/>
      <c r="AG44" s="111"/>
      <c r="AH44" s="111"/>
      <c r="AI44" s="111"/>
      <c r="AJ44" s="111"/>
      <c r="AK44" s="111"/>
      <c r="AL44" s="111"/>
      <c r="AM44" s="111"/>
      <c r="AN44" s="111"/>
      <c r="AO44" s="111"/>
      <c r="AP44" s="111"/>
      <c r="AQ44" s="111"/>
      <c r="AR44" s="111"/>
      <c r="AS44" s="111"/>
      <c r="AT44" s="111"/>
      <c r="AU44" s="111"/>
      <c r="AV44" s="111"/>
      <c r="AW44" s="111"/>
      <c r="AX44" s="111"/>
      <c r="AY44" s="111"/>
      <c r="AZ44" s="111"/>
      <c r="BA44" s="111"/>
      <c r="BB44" s="111"/>
      <c r="BC44" s="111"/>
      <c r="BD44" s="111"/>
      <c r="BE44" s="111"/>
      <c r="BF44" s="111"/>
      <c r="BG44" s="111"/>
      <c r="BH44" s="111"/>
      <c r="BI44" s="111"/>
      <c r="BJ44" s="111"/>
      <c r="BK44" s="111"/>
      <c r="BL44" s="111"/>
      <c r="BM44" s="111"/>
      <c r="BN44" s="111"/>
      <c r="BO44" s="111"/>
      <c r="BP44" s="111"/>
      <c r="BQ44" s="111"/>
      <c r="BR44" s="111"/>
      <c r="BS44" s="111"/>
      <c r="BT44" s="111"/>
      <c r="BU44" s="111"/>
      <c r="BV44" s="111"/>
      <c r="BW44" s="111"/>
      <c r="BX44" s="111"/>
      <c r="BY44" s="111"/>
      <c r="BZ44" s="111"/>
      <c r="CA44" s="111"/>
      <c r="CB44" s="111"/>
      <c r="CC44" s="111"/>
      <c r="CD44" s="111"/>
      <c r="CE44" s="111"/>
      <c r="CF44" s="111"/>
      <c r="CG44" s="111"/>
      <c r="CH44" s="111"/>
      <c r="CI44" s="111"/>
      <c r="CJ44" s="111"/>
      <c r="CK44" s="111"/>
      <c r="CL44" s="111"/>
      <c r="CM44" s="111"/>
      <c r="CN44" s="111"/>
      <c r="CO44" s="111"/>
      <c r="CP44" s="111"/>
      <c r="CQ44" s="111"/>
      <c r="CR44" s="111"/>
      <c r="CS44" s="111"/>
      <c r="CT44" s="111"/>
      <c r="CU44" s="111"/>
      <c r="CV44" s="111"/>
      <c r="CW44" s="111"/>
      <c r="CX44" s="111"/>
      <c r="CY44" s="111"/>
      <c r="CZ44" s="111"/>
      <c r="DA44" s="111"/>
      <c r="DB44" s="111"/>
      <c r="DC44" s="111"/>
      <c r="DD44" s="111"/>
      <c r="DE44" s="111"/>
      <c r="DF44" s="111"/>
      <c r="DG44" s="111"/>
      <c r="DH44" s="111"/>
      <c r="DI44" s="111"/>
      <c r="DJ44" s="111"/>
    </row>
    <row r="45" spans="1:114" s="3" customFormat="1" ht="32.1" hidden="1" customHeight="1">
      <c r="A45" s="85" t="s">
        <v>581</v>
      </c>
      <c r="B45" s="52"/>
      <c r="C45" s="53"/>
      <c r="D45" s="53"/>
      <c r="E45" s="53"/>
      <c r="F45" s="52" t="s">
        <v>23</v>
      </c>
      <c r="G45" s="45">
        <v>0</v>
      </c>
      <c r="H45" s="45">
        <v>0</v>
      </c>
      <c r="I45" s="45">
        <v>0</v>
      </c>
      <c r="J45" s="38">
        <f t="array" ref="J45">SUM(ROUND(G45:I45,0))</f>
        <v>0</v>
      </c>
      <c r="K45" s="148"/>
      <c r="L45" s="148"/>
      <c r="M45" s="148"/>
      <c r="N45" s="148"/>
      <c r="O45" s="111"/>
      <c r="P45" s="111"/>
      <c r="Q45" s="111"/>
      <c r="R45" s="111"/>
      <c r="S45" s="111"/>
      <c r="T45" s="111"/>
      <c r="U45" s="111"/>
      <c r="V45" s="111"/>
      <c r="W45" s="111"/>
      <c r="X45" s="111"/>
      <c r="Y45" s="111"/>
      <c r="Z45" s="111"/>
      <c r="AA45" s="111"/>
      <c r="AB45" s="111"/>
      <c r="AC45" s="111"/>
      <c r="AD45" s="111"/>
      <c r="AE45" s="111"/>
      <c r="AF45" s="111"/>
      <c r="AG45" s="111"/>
      <c r="AH45" s="111"/>
      <c r="AI45" s="111"/>
      <c r="AJ45" s="111"/>
      <c r="AK45" s="111"/>
      <c r="AL45" s="111"/>
      <c r="AM45" s="111"/>
      <c r="AN45" s="111"/>
      <c r="AO45" s="111"/>
      <c r="AP45" s="111"/>
      <c r="AQ45" s="111"/>
      <c r="AR45" s="111"/>
      <c r="AS45" s="111"/>
      <c r="AT45" s="111"/>
      <c r="AU45" s="111"/>
      <c r="AV45" s="111"/>
      <c r="AW45" s="111"/>
      <c r="AX45" s="111"/>
      <c r="AY45" s="111"/>
      <c r="AZ45" s="111"/>
      <c r="BA45" s="111"/>
      <c r="BB45" s="111"/>
      <c r="BC45" s="111"/>
      <c r="BD45" s="111"/>
      <c r="BE45" s="111"/>
      <c r="BF45" s="111"/>
      <c r="BG45" s="111"/>
      <c r="BH45" s="111"/>
      <c r="BI45" s="111"/>
      <c r="BJ45" s="111"/>
      <c r="BK45" s="111"/>
      <c r="BL45" s="111"/>
      <c r="BM45" s="111"/>
      <c r="BN45" s="111"/>
      <c r="BO45" s="111"/>
      <c r="BP45" s="111"/>
      <c r="BQ45" s="111"/>
      <c r="BR45" s="111"/>
      <c r="BS45" s="111"/>
      <c r="BT45" s="111"/>
      <c r="BU45" s="111"/>
      <c r="BV45" s="111"/>
      <c r="BW45" s="111"/>
      <c r="BX45" s="111"/>
      <c r="BY45" s="111"/>
      <c r="BZ45" s="111"/>
      <c r="CA45" s="111"/>
      <c r="CB45" s="111"/>
      <c r="CC45" s="111"/>
      <c r="CD45" s="111"/>
      <c r="CE45" s="111"/>
      <c r="CF45" s="111"/>
      <c r="CG45" s="111"/>
      <c r="CH45" s="111"/>
      <c r="CI45" s="111"/>
      <c r="CJ45" s="111"/>
      <c r="CK45" s="111"/>
      <c r="CL45" s="111"/>
      <c r="CM45" s="111"/>
      <c r="CN45" s="111"/>
      <c r="CO45" s="111"/>
      <c r="CP45" s="111"/>
      <c r="CQ45" s="111"/>
      <c r="CR45" s="111"/>
      <c r="CS45" s="111"/>
      <c r="CT45" s="111"/>
      <c r="CU45" s="111"/>
      <c r="CV45" s="111"/>
      <c r="CW45" s="111"/>
      <c r="CX45" s="111"/>
      <c r="CY45" s="111"/>
      <c r="CZ45" s="111"/>
      <c r="DA45" s="111"/>
      <c r="DB45" s="111"/>
      <c r="DC45" s="111"/>
      <c r="DD45" s="111"/>
      <c r="DE45" s="111"/>
      <c r="DF45" s="111"/>
      <c r="DG45" s="111"/>
      <c r="DH45" s="111"/>
      <c r="DI45" s="111"/>
      <c r="DJ45" s="111"/>
    </row>
    <row r="46" spans="1:114" s="3" customFormat="1" ht="32.1" hidden="1" customHeight="1">
      <c r="A46" s="85" t="s">
        <v>582</v>
      </c>
      <c r="B46" s="52"/>
      <c r="C46" s="53"/>
      <c r="D46" s="53"/>
      <c r="E46" s="53"/>
      <c r="F46" s="52" t="s">
        <v>23</v>
      </c>
      <c r="G46" s="45">
        <v>0</v>
      </c>
      <c r="H46" s="45">
        <v>0</v>
      </c>
      <c r="I46" s="45">
        <v>0</v>
      </c>
      <c r="J46" s="38">
        <f t="array" ref="J46">SUM(ROUND(G46:I46,0))</f>
        <v>0</v>
      </c>
      <c r="K46" s="148"/>
      <c r="L46" s="148"/>
      <c r="M46" s="148"/>
      <c r="N46" s="148"/>
      <c r="O46" s="111"/>
      <c r="P46" s="111"/>
      <c r="Q46" s="111"/>
      <c r="R46" s="111"/>
      <c r="S46" s="111"/>
      <c r="T46" s="111"/>
      <c r="U46" s="111"/>
      <c r="V46" s="111"/>
      <c r="W46" s="111"/>
      <c r="X46" s="111"/>
      <c r="Y46" s="111"/>
      <c r="Z46" s="111"/>
      <c r="AA46" s="111"/>
      <c r="AB46" s="111"/>
      <c r="AC46" s="111"/>
      <c r="AD46" s="111"/>
      <c r="AE46" s="111"/>
      <c r="AF46" s="111"/>
      <c r="AG46" s="111"/>
      <c r="AH46" s="111"/>
      <c r="AI46" s="111"/>
      <c r="AJ46" s="111"/>
      <c r="AK46" s="111"/>
      <c r="AL46" s="111"/>
      <c r="AM46" s="111"/>
      <c r="AN46" s="111"/>
      <c r="AO46" s="111"/>
      <c r="AP46" s="111"/>
      <c r="AQ46" s="111"/>
      <c r="AR46" s="111"/>
      <c r="AS46" s="111"/>
      <c r="AT46" s="111"/>
      <c r="AU46" s="111"/>
      <c r="AV46" s="111"/>
      <c r="AW46" s="111"/>
      <c r="AX46" s="111"/>
      <c r="AY46" s="111"/>
      <c r="AZ46" s="111"/>
      <c r="BA46" s="111"/>
      <c r="BB46" s="111"/>
      <c r="BC46" s="111"/>
      <c r="BD46" s="111"/>
      <c r="BE46" s="111"/>
      <c r="BF46" s="111"/>
      <c r="BG46" s="111"/>
      <c r="BH46" s="111"/>
      <c r="BI46" s="111"/>
      <c r="BJ46" s="111"/>
      <c r="BK46" s="111"/>
      <c r="BL46" s="111"/>
      <c r="BM46" s="111"/>
      <c r="BN46" s="111"/>
      <c r="BO46" s="111"/>
      <c r="BP46" s="111"/>
      <c r="BQ46" s="111"/>
      <c r="BR46" s="111"/>
      <c r="BS46" s="111"/>
      <c r="BT46" s="111"/>
      <c r="BU46" s="111"/>
      <c r="BV46" s="111"/>
      <c r="BW46" s="111"/>
      <c r="BX46" s="111"/>
      <c r="BY46" s="111"/>
      <c r="BZ46" s="111"/>
      <c r="CA46" s="111"/>
      <c r="CB46" s="111"/>
      <c r="CC46" s="111"/>
      <c r="CD46" s="111"/>
      <c r="CE46" s="111"/>
      <c r="CF46" s="111"/>
      <c r="CG46" s="111"/>
      <c r="CH46" s="111"/>
      <c r="CI46" s="111"/>
      <c r="CJ46" s="111"/>
      <c r="CK46" s="111"/>
      <c r="CL46" s="111"/>
      <c r="CM46" s="111"/>
      <c r="CN46" s="111"/>
      <c r="CO46" s="111"/>
      <c r="CP46" s="111"/>
      <c r="CQ46" s="111"/>
      <c r="CR46" s="111"/>
      <c r="CS46" s="111"/>
      <c r="CT46" s="111"/>
      <c r="CU46" s="111"/>
      <c r="CV46" s="111"/>
      <c r="CW46" s="111"/>
      <c r="CX46" s="111"/>
      <c r="CY46" s="111"/>
      <c r="CZ46" s="111"/>
      <c r="DA46" s="111"/>
      <c r="DB46" s="111"/>
      <c r="DC46" s="111"/>
      <c r="DD46" s="111"/>
      <c r="DE46" s="111"/>
      <c r="DF46" s="111"/>
      <c r="DG46" s="111"/>
      <c r="DH46" s="111"/>
      <c r="DI46" s="111"/>
      <c r="DJ46" s="111"/>
    </row>
    <row r="47" spans="1:114" s="3" customFormat="1" ht="32.1" hidden="1" customHeight="1">
      <c r="A47" s="85" t="s">
        <v>583</v>
      </c>
      <c r="B47" s="52"/>
      <c r="C47" s="53"/>
      <c r="D47" s="53"/>
      <c r="E47" s="53"/>
      <c r="F47" s="52" t="s">
        <v>23</v>
      </c>
      <c r="G47" s="45">
        <v>0</v>
      </c>
      <c r="H47" s="45">
        <v>0</v>
      </c>
      <c r="I47" s="45">
        <v>0</v>
      </c>
      <c r="J47" s="38">
        <f t="array" ref="J47">SUM(ROUND(G47:I47,0))</f>
        <v>0</v>
      </c>
      <c r="K47" s="148"/>
      <c r="L47" s="148"/>
      <c r="M47" s="148"/>
      <c r="N47" s="148"/>
      <c r="O47" s="111"/>
      <c r="P47" s="111"/>
      <c r="Q47" s="111"/>
      <c r="R47" s="111"/>
      <c r="S47" s="111"/>
      <c r="T47" s="111"/>
      <c r="U47" s="111"/>
      <c r="V47" s="111"/>
      <c r="W47" s="111"/>
      <c r="X47" s="111"/>
      <c r="Y47" s="111"/>
      <c r="Z47" s="111"/>
      <c r="AA47" s="111"/>
      <c r="AB47" s="111"/>
      <c r="AC47" s="111"/>
      <c r="AD47" s="111"/>
      <c r="AE47" s="111"/>
      <c r="AF47" s="111"/>
      <c r="AG47" s="111"/>
      <c r="AH47" s="111"/>
      <c r="AI47" s="111"/>
      <c r="AJ47" s="111"/>
      <c r="AK47" s="111"/>
      <c r="AL47" s="111"/>
      <c r="AM47" s="111"/>
      <c r="AN47" s="111"/>
      <c r="AO47" s="111"/>
      <c r="AP47" s="111"/>
      <c r="AQ47" s="111"/>
      <c r="AR47" s="111"/>
      <c r="AS47" s="111"/>
      <c r="AT47" s="111"/>
      <c r="AU47" s="111"/>
      <c r="AV47" s="111"/>
      <c r="AW47" s="111"/>
      <c r="AX47" s="111"/>
      <c r="AY47" s="111"/>
      <c r="AZ47" s="111"/>
      <c r="BA47" s="111"/>
      <c r="BB47" s="111"/>
      <c r="BC47" s="111"/>
      <c r="BD47" s="111"/>
      <c r="BE47" s="111"/>
      <c r="BF47" s="111"/>
      <c r="BG47" s="111"/>
      <c r="BH47" s="111"/>
      <c r="BI47" s="111"/>
      <c r="BJ47" s="111"/>
      <c r="BK47" s="111"/>
      <c r="BL47" s="111"/>
      <c r="BM47" s="111"/>
      <c r="BN47" s="111"/>
      <c r="BO47" s="111"/>
      <c r="BP47" s="111"/>
      <c r="BQ47" s="111"/>
      <c r="BR47" s="111"/>
      <c r="BS47" s="111"/>
      <c r="BT47" s="111"/>
      <c r="BU47" s="111"/>
      <c r="BV47" s="111"/>
      <c r="BW47" s="111"/>
      <c r="BX47" s="111"/>
      <c r="BY47" s="111"/>
      <c r="BZ47" s="111"/>
      <c r="CA47" s="111"/>
      <c r="CB47" s="111"/>
      <c r="CC47" s="111"/>
      <c r="CD47" s="111"/>
      <c r="CE47" s="111"/>
      <c r="CF47" s="111"/>
      <c r="CG47" s="111"/>
      <c r="CH47" s="111"/>
      <c r="CI47" s="111"/>
      <c r="CJ47" s="111"/>
      <c r="CK47" s="111"/>
      <c r="CL47" s="111"/>
      <c r="CM47" s="111"/>
      <c r="CN47" s="111"/>
      <c r="CO47" s="111"/>
      <c r="CP47" s="111"/>
      <c r="CQ47" s="111"/>
      <c r="CR47" s="111"/>
      <c r="CS47" s="111"/>
      <c r="CT47" s="111"/>
      <c r="CU47" s="111"/>
      <c r="CV47" s="111"/>
      <c r="CW47" s="111"/>
      <c r="CX47" s="111"/>
      <c r="CY47" s="111"/>
      <c r="CZ47" s="111"/>
      <c r="DA47" s="111"/>
      <c r="DB47" s="111"/>
      <c r="DC47" s="111"/>
      <c r="DD47" s="111"/>
      <c r="DE47" s="111"/>
      <c r="DF47" s="111"/>
      <c r="DG47" s="111"/>
      <c r="DH47" s="111"/>
      <c r="DI47" s="111"/>
      <c r="DJ47" s="111"/>
    </row>
    <row r="48" spans="1:114" s="3" customFormat="1" ht="32.1" hidden="1" customHeight="1">
      <c r="A48" s="85" t="s">
        <v>584</v>
      </c>
      <c r="B48" s="52"/>
      <c r="C48" s="53"/>
      <c r="D48" s="53"/>
      <c r="E48" s="53"/>
      <c r="F48" s="52" t="s">
        <v>23</v>
      </c>
      <c r="G48" s="45">
        <v>0</v>
      </c>
      <c r="H48" s="45">
        <v>0</v>
      </c>
      <c r="I48" s="45">
        <v>0</v>
      </c>
      <c r="J48" s="38">
        <f t="array" ref="J48">SUM(ROUND(G48:I48,0))</f>
        <v>0</v>
      </c>
      <c r="K48" s="148"/>
      <c r="L48" s="148"/>
      <c r="M48" s="148"/>
      <c r="N48" s="148"/>
      <c r="O48" s="111"/>
      <c r="P48" s="111"/>
      <c r="Q48" s="111"/>
      <c r="R48" s="111"/>
      <c r="S48" s="111"/>
      <c r="T48" s="111"/>
      <c r="U48" s="111"/>
      <c r="V48" s="111"/>
      <c r="W48" s="111"/>
      <c r="X48" s="111"/>
      <c r="Y48" s="111"/>
      <c r="Z48" s="111"/>
      <c r="AA48" s="111"/>
      <c r="AB48" s="111"/>
      <c r="AC48" s="111"/>
      <c r="AD48" s="111"/>
      <c r="AE48" s="111"/>
      <c r="AF48" s="111"/>
      <c r="AG48" s="111"/>
      <c r="AH48" s="111"/>
      <c r="AI48" s="111"/>
      <c r="AJ48" s="111"/>
      <c r="AK48" s="111"/>
      <c r="AL48" s="111"/>
      <c r="AM48" s="111"/>
      <c r="AN48" s="111"/>
      <c r="AO48" s="111"/>
      <c r="AP48" s="111"/>
      <c r="AQ48" s="111"/>
      <c r="AR48" s="111"/>
      <c r="AS48" s="111"/>
      <c r="AT48" s="111"/>
      <c r="AU48" s="111"/>
      <c r="AV48" s="111"/>
      <c r="AW48" s="111"/>
      <c r="AX48" s="111"/>
      <c r="AY48" s="111"/>
      <c r="AZ48" s="111"/>
      <c r="BA48" s="111"/>
      <c r="BB48" s="111"/>
      <c r="BC48" s="111"/>
      <c r="BD48" s="111"/>
      <c r="BE48" s="111"/>
      <c r="BF48" s="111"/>
      <c r="BG48" s="111"/>
      <c r="BH48" s="111"/>
      <c r="BI48" s="111"/>
      <c r="BJ48" s="111"/>
      <c r="BK48" s="111"/>
      <c r="BL48" s="111"/>
      <c r="BM48" s="111"/>
      <c r="BN48" s="111"/>
      <c r="BO48" s="111"/>
      <c r="BP48" s="111"/>
      <c r="BQ48" s="111"/>
      <c r="BR48" s="111"/>
      <c r="BS48" s="111"/>
      <c r="BT48" s="111"/>
      <c r="BU48" s="111"/>
      <c r="BV48" s="111"/>
      <c r="BW48" s="111"/>
      <c r="BX48" s="111"/>
      <c r="BY48" s="111"/>
      <c r="BZ48" s="111"/>
      <c r="CA48" s="111"/>
      <c r="CB48" s="111"/>
      <c r="CC48" s="111"/>
      <c r="CD48" s="111"/>
      <c r="CE48" s="111"/>
      <c r="CF48" s="111"/>
      <c r="CG48" s="111"/>
      <c r="CH48" s="111"/>
      <c r="CI48" s="111"/>
      <c r="CJ48" s="111"/>
      <c r="CK48" s="111"/>
      <c r="CL48" s="111"/>
      <c r="CM48" s="111"/>
      <c r="CN48" s="111"/>
      <c r="CO48" s="111"/>
      <c r="CP48" s="111"/>
      <c r="CQ48" s="111"/>
      <c r="CR48" s="111"/>
      <c r="CS48" s="111"/>
      <c r="CT48" s="111"/>
      <c r="CU48" s="111"/>
      <c r="CV48" s="111"/>
      <c r="CW48" s="111"/>
      <c r="CX48" s="111"/>
      <c r="CY48" s="111"/>
      <c r="CZ48" s="111"/>
      <c r="DA48" s="111"/>
      <c r="DB48" s="111"/>
      <c r="DC48" s="111"/>
      <c r="DD48" s="111"/>
      <c r="DE48" s="111"/>
      <c r="DF48" s="111"/>
      <c r="DG48" s="111"/>
      <c r="DH48" s="111"/>
      <c r="DI48" s="111"/>
      <c r="DJ48" s="111"/>
    </row>
    <row r="49" spans="1:114" s="3" customFormat="1" ht="32.1" hidden="1" customHeight="1">
      <c r="A49" s="85" t="s">
        <v>585</v>
      </c>
      <c r="B49" s="52"/>
      <c r="C49" s="53"/>
      <c r="D49" s="53"/>
      <c r="E49" s="53"/>
      <c r="F49" s="52" t="s">
        <v>23</v>
      </c>
      <c r="G49" s="45">
        <v>0</v>
      </c>
      <c r="H49" s="45">
        <v>0</v>
      </c>
      <c r="I49" s="45">
        <v>0</v>
      </c>
      <c r="J49" s="38">
        <f t="array" ref="J49">SUM(ROUND(G49:I49,0))</f>
        <v>0</v>
      </c>
      <c r="K49" s="148"/>
      <c r="L49" s="148"/>
      <c r="M49" s="148"/>
      <c r="N49" s="148"/>
      <c r="O49" s="111"/>
      <c r="P49" s="111"/>
      <c r="Q49" s="111"/>
      <c r="R49" s="111"/>
      <c r="S49" s="111"/>
      <c r="T49" s="111"/>
      <c r="U49" s="111"/>
      <c r="V49" s="111"/>
      <c r="W49" s="111"/>
      <c r="X49" s="111"/>
      <c r="Y49" s="111"/>
      <c r="Z49" s="111"/>
      <c r="AA49" s="111"/>
      <c r="AB49" s="111"/>
      <c r="AC49" s="111"/>
      <c r="AD49" s="111"/>
      <c r="AE49" s="111"/>
      <c r="AF49" s="111"/>
      <c r="AG49" s="111"/>
      <c r="AH49" s="111"/>
      <c r="AI49" s="111"/>
      <c r="AJ49" s="111"/>
      <c r="AK49" s="111"/>
      <c r="AL49" s="111"/>
      <c r="AM49" s="111"/>
      <c r="AN49" s="111"/>
      <c r="AO49" s="111"/>
      <c r="AP49" s="111"/>
      <c r="AQ49" s="111"/>
      <c r="AR49" s="111"/>
      <c r="AS49" s="111"/>
      <c r="AT49" s="111"/>
      <c r="AU49" s="111"/>
      <c r="AV49" s="111"/>
      <c r="AW49" s="111"/>
      <c r="AX49" s="111"/>
      <c r="AY49" s="111"/>
      <c r="AZ49" s="111"/>
      <c r="BA49" s="111"/>
      <c r="BB49" s="111"/>
      <c r="BC49" s="111"/>
      <c r="BD49" s="111"/>
      <c r="BE49" s="111"/>
      <c r="BF49" s="111"/>
      <c r="BG49" s="111"/>
      <c r="BH49" s="111"/>
      <c r="BI49" s="111"/>
      <c r="BJ49" s="111"/>
      <c r="BK49" s="111"/>
      <c r="BL49" s="111"/>
      <c r="BM49" s="111"/>
      <c r="BN49" s="111"/>
      <c r="BO49" s="111"/>
      <c r="BP49" s="111"/>
      <c r="BQ49" s="111"/>
      <c r="BR49" s="111"/>
      <c r="BS49" s="111"/>
      <c r="BT49" s="111"/>
      <c r="BU49" s="111"/>
      <c r="BV49" s="111"/>
      <c r="BW49" s="111"/>
      <c r="BX49" s="111"/>
      <c r="BY49" s="111"/>
      <c r="BZ49" s="111"/>
      <c r="CA49" s="111"/>
      <c r="CB49" s="111"/>
      <c r="CC49" s="111"/>
      <c r="CD49" s="111"/>
      <c r="CE49" s="111"/>
      <c r="CF49" s="111"/>
      <c r="CG49" s="111"/>
      <c r="CH49" s="111"/>
      <c r="CI49" s="111"/>
      <c r="CJ49" s="111"/>
      <c r="CK49" s="111"/>
      <c r="CL49" s="111"/>
      <c r="CM49" s="111"/>
      <c r="CN49" s="111"/>
      <c r="CO49" s="111"/>
      <c r="CP49" s="111"/>
      <c r="CQ49" s="111"/>
      <c r="CR49" s="111"/>
      <c r="CS49" s="111"/>
      <c r="CT49" s="111"/>
      <c r="CU49" s="111"/>
      <c r="CV49" s="111"/>
      <c r="CW49" s="111"/>
      <c r="CX49" s="111"/>
      <c r="CY49" s="111"/>
      <c r="CZ49" s="111"/>
      <c r="DA49" s="111"/>
      <c r="DB49" s="111"/>
      <c r="DC49" s="111"/>
      <c r="DD49" s="111"/>
      <c r="DE49" s="111"/>
      <c r="DF49" s="111"/>
      <c r="DG49" s="111"/>
      <c r="DH49" s="111"/>
      <c r="DI49" s="111"/>
      <c r="DJ49" s="111"/>
    </row>
    <row r="50" spans="1:114" s="3" customFormat="1" ht="32.1" hidden="1" customHeight="1">
      <c r="A50" s="85" t="s">
        <v>586</v>
      </c>
      <c r="B50" s="52"/>
      <c r="C50" s="53"/>
      <c r="D50" s="53"/>
      <c r="E50" s="53"/>
      <c r="F50" s="52" t="s">
        <v>23</v>
      </c>
      <c r="G50" s="45">
        <v>0</v>
      </c>
      <c r="H50" s="45">
        <v>0</v>
      </c>
      <c r="I50" s="45">
        <v>0</v>
      </c>
      <c r="J50" s="38">
        <f t="array" ref="J50">SUM(ROUND(G50:I50,0))</f>
        <v>0</v>
      </c>
      <c r="K50" s="148"/>
      <c r="L50" s="148"/>
      <c r="M50" s="148"/>
      <c r="N50" s="148"/>
      <c r="O50" s="111"/>
      <c r="P50" s="111"/>
      <c r="Q50" s="111"/>
      <c r="R50" s="111"/>
      <c r="S50" s="111"/>
      <c r="T50" s="111"/>
      <c r="U50" s="111"/>
      <c r="V50" s="111"/>
      <c r="W50" s="111"/>
      <c r="X50" s="111"/>
      <c r="Y50" s="111"/>
      <c r="Z50" s="111"/>
      <c r="AA50" s="111"/>
      <c r="AB50" s="111"/>
      <c r="AC50" s="111"/>
      <c r="AD50" s="111"/>
      <c r="AE50" s="111"/>
      <c r="AF50" s="111"/>
      <c r="AG50" s="111"/>
      <c r="AH50" s="111"/>
      <c r="AI50" s="111"/>
      <c r="AJ50" s="111"/>
      <c r="AK50" s="111"/>
      <c r="AL50" s="111"/>
      <c r="AM50" s="111"/>
      <c r="AN50" s="111"/>
      <c r="AO50" s="111"/>
      <c r="AP50" s="111"/>
      <c r="AQ50" s="111"/>
      <c r="AR50" s="111"/>
      <c r="AS50" s="111"/>
      <c r="AT50" s="111"/>
      <c r="AU50" s="111"/>
      <c r="AV50" s="111"/>
      <c r="AW50" s="111"/>
      <c r="AX50" s="111"/>
      <c r="AY50" s="111"/>
      <c r="AZ50" s="111"/>
      <c r="BA50" s="111"/>
      <c r="BB50" s="111"/>
      <c r="BC50" s="111"/>
      <c r="BD50" s="111"/>
      <c r="BE50" s="111"/>
      <c r="BF50" s="111"/>
      <c r="BG50" s="111"/>
      <c r="BH50" s="111"/>
      <c r="BI50" s="111"/>
      <c r="BJ50" s="111"/>
      <c r="BK50" s="111"/>
      <c r="BL50" s="111"/>
      <c r="BM50" s="111"/>
      <c r="BN50" s="111"/>
      <c r="BO50" s="111"/>
      <c r="BP50" s="111"/>
      <c r="BQ50" s="111"/>
      <c r="BR50" s="111"/>
      <c r="BS50" s="111"/>
      <c r="BT50" s="111"/>
      <c r="BU50" s="111"/>
      <c r="BV50" s="111"/>
      <c r="BW50" s="111"/>
      <c r="BX50" s="111"/>
      <c r="BY50" s="111"/>
      <c r="BZ50" s="111"/>
      <c r="CA50" s="111"/>
      <c r="CB50" s="111"/>
      <c r="CC50" s="111"/>
      <c r="CD50" s="111"/>
      <c r="CE50" s="111"/>
      <c r="CF50" s="111"/>
      <c r="CG50" s="111"/>
      <c r="CH50" s="111"/>
      <c r="CI50" s="111"/>
      <c r="CJ50" s="111"/>
      <c r="CK50" s="111"/>
      <c r="CL50" s="111"/>
      <c r="CM50" s="111"/>
      <c r="CN50" s="111"/>
      <c r="CO50" s="111"/>
      <c r="CP50" s="111"/>
      <c r="CQ50" s="111"/>
      <c r="CR50" s="111"/>
      <c r="CS50" s="111"/>
      <c r="CT50" s="111"/>
      <c r="CU50" s="111"/>
      <c r="CV50" s="111"/>
      <c r="CW50" s="111"/>
      <c r="CX50" s="111"/>
      <c r="CY50" s="111"/>
      <c r="CZ50" s="111"/>
      <c r="DA50" s="111"/>
      <c r="DB50" s="111"/>
      <c r="DC50" s="111"/>
      <c r="DD50" s="111"/>
      <c r="DE50" s="111"/>
      <c r="DF50" s="111"/>
      <c r="DG50" s="111"/>
      <c r="DH50" s="111"/>
      <c r="DI50" s="111"/>
      <c r="DJ50" s="111"/>
    </row>
    <row r="51" spans="1:114" s="3" customFormat="1" ht="32.1" hidden="1" customHeight="1">
      <c r="A51" s="85" t="s">
        <v>587</v>
      </c>
      <c r="B51" s="52"/>
      <c r="C51" s="53"/>
      <c r="D51" s="53"/>
      <c r="E51" s="53"/>
      <c r="F51" s="52" t="s">
        <v>23</v>
      </c>
      <c r="G51" s="45">
        <v>0</v>
      </c>
      <c r="H51" s="45">
        <v>0</v>
      </c>
      <c r="I51" s="45">
        <v>0</v>
      </c>
      <c r="J51" s="38">
        <f t="array" ref="J51">SUM(ROUND(G51:I51,0))</f>
        <v>0</v>
      </c>
      <c r="K51" s="148"/>
      <c r="L51" s="148"/>
      <c r="M51" s="148"/>
      <c r="N51" s="148"/>
      <c r="O51" s="111"/>
      <c r="P51" s="111"/>
      <c r="Q51" s="111"/>
      <c r="R51" s="111"/>
      <c r="S51" s="111"/>
      <c r="T51" s="111"/>
      <c r="U51" s="111"/>
      <c r="V51" s="111"/>
      <c r="W51" s="111"/>
      <c r="X51" s="111"/>
      <c r="Y51" s="111"/>
      <c r="Z51" s="111"/>
      <c r="AA51" s="111"/>
      <c r="AB51" s="111"/>
      <c r="AC51" s="111"/>
      <c r="AD51" s="111"/>
      <c r="AE51" s="111"/>
      <c r="AF51" s="111"/>
      <c r="AG51" s="111"/>
      <c r="AH51" s="111"/>
      <c r="AI51" s="111"/>
      <c r="AJ51" s="111"/>
      <c r="AK51" s="111"/>
      <c r="AL51" s="111"/>
      <c r="AM51" s="111"/>
      <c r="AN51" s="111"/>
      <c r="AO51" s="111"/>
      <c r="AP51" s="111"/>
      <c r="AQ51" s="111"/>
      <c r="AR51" s="111"/>
      <c r="AS51" s="111"/>
      <c r="AT51" s="111"/>
      <c r="AU51" s="111"/>
      <c r="AV51" s="111"/>
      <c r="AW51" s="111"/>
      <c r="AX51" s="111"/>
      <c r="AY51" s="111"/>
      <c r="AZ51" s="111"/>
      <c r="BA51" s="111"/>
      <c r="BB51" s="111"/>
      <c r="BC51" s="111"/>
      <c r="BD51" s="111"/>
      <c r="BE51" s="111"/>
      <c r="BF51" s="111"/>
      <c r="BG51" s="111"/>
      <c r="BH51" s="111"/>
      <c r="BI51" s="111"/>
      <c r="BJ51" s="111"/>
      <c r="BK51" s="111"/>
      <c r="BL51" s="111"/>
      <c r="BM51" s="111"/>
      <c r="BN51" s="111"/>
      <c r="BO51" s="111"/>
      <c r="BP51" s="111"/>
      <c r="BQ51" s="111"/>
      <c r="BR51" s="111"/>
      <c r="BS51" s="111"/>
      <c r="BT51" s="111"/>
      <c r="BU51" s="111"/>
      <c r="BV51" s="111"/>
      <c r="BW51" s="111"/>
      <c r="BX51" s="111"/>
      <c r="BY51" s="111"/>
      <c r="BZ51" s="111"/>
      <c r="CA51" s="111"/>
      <c r="CB51" s="111"/>
      <c r="CC51" s="111"/>
      <c r="CD51" s="111"/>
      <c r="CE51" s="111"/>
      <c r="CF51" s="111"/>
      <c r="CG51" s="111"/>
      <c r="CH51" s="111"/>
      <c r="CI51" s="111"/>
      <c r="CJ51" s="111"/>
      <c r="CK51" s="111"/>
      <c r="CL51" s="111"/>
      <c r="CM51" s="111"/>
      <c r="CN51" s="111"/>
      <c r="CO51" s="111"/>
      <c r="CP51" s="111"/>
      <c r="CQ51" s="111"/>
      <c r="CR51" s="111"/>
      <c r="CS51" s="111"/>
      <c r="CT51" s="111"/>
      <c r="CU51" s="111"/>
      <c r="CV51" s="111"/>
      <c r="CW51" s="111"/>
      <c r="CX51" s="111"/>
      <c r="CY51" s="111"/>
      <c r="CZ51" s="111"/>
      <c r="DA51" s="111"/>
      <c r="DB51" s="111"/>
      <c r="DC51" s="111"/>
      <c r="DD51" s="111"/>
      <c r="DE51" s="111"/>
      <c r="DF51" s="111"/>
      <c r="DG51" s="111"/>
      <c r="DH51" s="111"/>
      <c r="DI51" s="111"/>
      <c r="DJ51" s="111"/>
    </row>
    <row r="52" spans="1:114" s="3" customFormat="1" ht="32.1" hidden="1" customHeight="1">
      <c r="A52" s="85" t="s">
        <v>588</v>
      </c>
      <c r="B52" s="52"/>
      <c r="C52" s="53"/>
      <c r="D52" s="53"/>
      <c r="E52" s="53"/>
      <c r="F52" s="52" t="s">
        <v>23</v>
      </c>
      <c r="G52" s="45">
        <v>0</v>
      </c>
      <c r="H52" s="45">
        <v>0</v>
      </c>
      <c r="I52" s="45">
        <v>0</v>
      </c>
      <c r="J52" s="38">
        <f t="array" ref="J52">SUM(ROUND(G52:I52,0))</f>
        <v>0</v>
      </c>
      <c r="K52" s="148"/>
      <c r="L52" s="148"/>
      <c r="M52" s="148"/>
      <c r="N52" s="148"/>
      <c r="O52" s="111"/>
      <c r="P52" s="111"/>
      <c r="Q52" s="111"/>
      <c r="R52" s="111"/>
      <c r="S52" s="111"/>
      <c r="T52" s="111"/>
      <c r="U52" s="111"/>
      <c r="V52" s="111"/>
      <c r="W52" s="111"/>
      <c r="X52" s="111"/>
      <c r="Y52" s="111"/>
      <c r="Z52" s="111"/>
      <c r="AA52" s="111"/>
      <c r="AB52" s="111"/>
      <c r="AC52" s="111"/>
      <c r="AD52" s="111"/>
      <c r="AE52" s="111"/>
      <c r="AF52" s="111"/>
      <c r="AG52" s="111"/>
      <c r="AH52" s="111"/>
      <c r="AI52" s="111"/>
      <c r="AJ52" s="111"/>
      <c r="AK52" s="111"/>
      <c r="AL52" s="111"/>
      <c r="AM52" s="111"/>
      <c r="AN52" s="111"/>
      <c r="AO52" s="111"/>
      <c r="AP52" s="111"/>
      <c r="AQ52" s="111"/>
      <c r="AR52" s="111"/>
      <c r="AS52" s="111"/>
      <c r="AT52" s="111"/>
      <c r="AU52" s="111"/>
      <c r="AV52" s="111"/>
      <c r="AW52" s="111"/>
      <c r="AX52" s="111"/>
      <c r="AY52" s="111"/>
      <c r="AZ52" s="111"/>
      <c r="BA52" s="111"/>
      <c r="BB52" s="111"/>
      <c r="BC52" s="111"/>
      <c r="BD52" s="111"/>
      <c r="BE52" s="111"/>
      <c r="BF52" s="111"/>
      <c r="BG52" s="111"/>
      <c r="BH52" s="111"/>
      <c r="BI52" s="111"/>
      <c r="BJ52" s="111"/>
      <c r="BK52" s="111"/>
      <c r="BL52" s="111"/>
      <c r="BM52" s="111"/>
      <c r="BN52" s="111"/>
      <c r="BO52" s="111"/>
      <c r="BP52" s="111"/>
      <c r="BQ52" s="111"/>
      <c r="BR52" s="111"/>
      <c r="BS52" s="111"/>
      <c r="BT52" s="111"/>
      <c r="BU52" s="111"/>
      <c r="BV52" s="111"/>
      <c r="BW52" s="111"/>
      <c r="BX52" s="111"/>
      <c r="BY52" s="111"/>
      <c r="BZ52" s="111"/>
      <c r="CA52" s="111"/>
      <c r="CB52" s="111"/>
      <c r="CC52" s="111"/>
      <c r="CD52" s="111"/>
      <c r="CE52" s="111"/>
      <c r="CF52" s="111"/>
      <c r="CG52" s="111"/>
      <c r="CH52" s="111"/>
      <c r="CI52" s="111"/>
      <c r="CJ52" s="111"/>
      <c r="CK52" s="111"/>
      <c r="CL52" s="111"/>
      <c r="CM52" s="111"/>
      <c r="CN52" s="111"/>
      <c r="CO52" s="111"/>
      <c r="CP52" s="111"/>
      <c r="CQ52" s="111"/>
      <c r="CR52" s="111"/>
      <c r="CS52" s="111"/>
      <c r="CT52" s="111"/>
      <c r="CU52" s="111"/>
      <c r="CV52" s="111"/>
      <c r="CW52" s="111"/>
      <c r="CX52" s="111"/>
      <c r="CY52" s="111"/>
      <c r="CZ52" s="111"/>
      <c r="DA52" s="111"/>
      <c r="DB52" s="111"/>
      <c r="DC52" s="111"/>
      <c r="DD52" s="111"/>
      <c r="DE52" s="111"/>
      <c r="DF52" s="111"/>
      <c r="DG52" s="111"/>
      <c r="DH52" s="111"/>
      <c r="DI52" s="111"/>
      <c r="DJ52" s="111"/>
    </row>
    <row r="53" spans="1:114" s="3" customFormat="1" ht="32.1" hidden="1" customHeight="1">
      <c r="A53" s="85" t="s">
        <v>589</v>
      </c>
      <c r="B53" s="52"/>
      <c r="C53" s="53"/>
      <c r="D53" s="53"/>
      <c r="E53" s="53"/>
      <c r="F53" s="52" t="s">
        <v>23</v>
      </c>
      <c r="G53" s="45">
        <v>0</v>
      </c>
      <c r="H53" s="45">
        <v>0</v>
      </c>
      <c r="I53" s="45">
        <v>0</v>
      </c>
      <c r="J53" s="38">
        <f t="array" ref="J53">SUM(ROUND(G53:I53,0))</f>
        <v>0</v>
      </c>
      <c r="K53" s="148"/>
      <c r="L53" s="148"/>
      <c r="M53" s="148"/>
      <c r="N53" s="148"/>
      <c r="O53" s="111"/>
      <c r="P53" s="111"/>
      <c r="Q53" s="111"/>
      <c r="R53" s="111"/>
      <c r="S53" s="111"/>
      <c r="T53" s="111"/>
      <c r="U53" s="111"/>
      <c r="V53" s="111"/>
      <c r="W53" s="111"/>
      <c r="X53" s="111"/>
      <c r="Y53" s="111"/>
      <c r="Z53" s="111"/>
      <c r="AA53" s="111"/>
      <c r="AB53" s="111"/>
      <c r="AC53" s="111"/>
      <c r="AD53" s="111"/>
      <c r="AE53" s="111"/>
      <c r="AF53" s="111"/>
      <c r="AG53" s="111"/>
      <c r="AH53" s="111"/>
      <c r="AI53" s="111"/>
      <c r="AJ53" s="111"/>
      <c r="AK53" s="111"/>
      <c r="AL53" s="111"/>
      <c r="AM53" s="111"/>
      <c r="AN53" s="111"/>
      <c r="AO53" s="111"/>
      <c r="AP53" s="111"/>
      <c r="AQ53" s="111"/>
      <c r="AR53" s="111"/>
      <c r="AS53" s="111"/>
      <c r="AT53" s="111"/>
      <c r="AU53" s="111"/>
      <c r="AV53" s="111"/>
      <c r="AW53" s="111"/>
      <c r="AX53" s="111"/>
      <c r="AY53" s="111"/>
      <c r="AZ53" s="111"/>
      <c r="BA53" s="111"/>
      <c r="BB53" s="111"/>
      <c r="BC53" s="111"/>
      <c r="BD53" s="111"/>
      <c r="BE53" s="111"/>
      <c r="BF53" s="111"/>
      <c r="BG53" s="111"/>
      <c r="BH53" s="111"/>
      <c r="BI53" s="111"/>
      <c r="BJ53" s="111"/>
      <c r="BK53" s="111"/>
      <c r="BL53" s="111"/>
      <c r="BM53" s="111"/>
      <c r="BN53" s="111"/>
      <c r="BO53" s="111"/>
      <c r="BP53" s="111"/>
      <c r="BQ53" s="111"/>
      <c r="BR53" s="111"/>
      <c r="BS53" s="111"/>
      <c r="BT53" s="111"/>
      <c r="BU53" s="111"/>
      <c r="BV53" s="111"/>
      <c r="BW53" s="111"/>
      <c r="BX53" s="111"/>
      <c r="BY53" s="111"/>
      <c r="BZ53" s="111"/>
      <c r="CA53" s="111"/>
      <c r="CB53" s="111"/>
      <c r="CC53" s="111"/>
      <c r="CD53" s="111"/>
      <c r="CE53" s="111"/>
      <c r="CF53" s="111"/>
      <c r="CG53" s="111"/>
      <c r="CH53" s="111"/>
      <c r="CI53" s="111"/>
      <c r="CJ53" s="111"/>
      <c r="CK53" s="111"/>
      <c r="CL53" s="111"/>
      <c r="CM53" s="111"/>
      <c r="CN53" s="111"/>
      <c r="CO53" s="111"/>
      <c r="CP53" s="111"/>
      <c r="CQ53" s="111"/>
      <c r="CR53" s="111"/>
      <c r="CS53" s="111"/>
      <c r="CT53" s="111"/>
      <c r="CU53" s="111"/>
      <c r="CV53" s="111"/>
      <c r="CW53" s="111"/>
      <c r="CX53" s="111"/>
      <c r="CY53" s="111"/>
      <c r="CZ53" s="111"/>
      <c r="DA53" s="111"/>
      <c r="DB53" s="111"/>
      <c r="DC53" s="111"/>
      <c r="DD53" s="111"/>
      <c r="DE53" s="111"/>
      <c r="DF53" s="111"/>
      <c r="DG53" s="111"/>
      <c r="DH53" s="111"/>
      <c r="DI53" s="111"/>
      <c r="DJ53" s="111"/>
    </row>
    <row r="54" spans="1:114" s="3" customFormat="1" ht="32.1" hidden="1" customHeight="1">
      <c r="A54" s="85" t="s">
        <v>590</v>
      </c>
      <c r="B54" s="52"/>
      <c r="C54" s="53"/>
      <c r="D54" s="53"/>
      <c r="E54" s="53"/>
      <c r="F54" s="52" t="s">
        <v>23</v>
      </c>
      <c r="G54" s="45">
        <v>0</v>
      </c>
      <c r="H54" s="45">
        <v>0</v>
      </c>
      <c r="I54" s="45">
        <v>0</v>
      </c>
      <c r="J54" s="38">
        <f t="array" ref="J54">SUM(ROUND(G54:I54,0))</f>
        <v>0</v>
      </c>
      <c r="K54" s="148"/>
      <c r="L54" s="148"/>
      <c r="M54" s="148"/>
      <c r="N54" s="148"/>
      <c r="O54" s="111"/>
      <c r="P54" s="111"/>
      <c r="Q54" s="111"/>
      <c r="R54" s="111"/>
      <c r="S54" s="111"/>
      <c r="T54" s="111"/>
      <c r="U54" s="111"/>
      <c r="V54" s="111"/>
      <c r="W54" s="111"/>
      <c r="X54" s="111"/>
      <c r="Y54" s="111"/>
      <c r="Z54" s="111"/>
      <c r="AA54" s="111"/>
      <c r="AB54" s="111"/>
      <c r="AC54" s="111"/>
      <c r="AD54" s="111"/>
      <c r="AE54" s="111"/>
      <c r="AF54" s="111"/>
      <c r="AG54" s="111"/>
      <c r="AH54" s="111"/>
      <c r="AI54" s="111"/>
      <c r="AJ54" s="111"/>
      <c r="AK54" s="111"/>
      <c r="AL54" s="111"/>
      <c r="AM54" s="111"/>
      <c r="AN54" s="111"/>
      <c r="AO54" s="111"/>
      <c r="AP54" s="111"/>
      <c r="AQ54" s="111"/>
      <c r="AR54" s="111"/>
      <c r="AS54" s="111"/>
      <c r="AT54" s="111"/>
      <c r="AU54" s="111"/>
      <c r="AV54" s="111"/>
      <c r="AW54" s="111"/>
      <c r="AX54" s="111"/>
      <c r="AY54" s="111"/>
      <c r="AZ54" s="111"/>
      <c r="BA54" s="111"/>
      <c r="BB54" s="111"/>
      <c r="BC54" s="111"/>
      <c r="BD54" s="111"/>
      <c r="BE54" s="111"/>
      <c r="BF54" s="111"/>
      <c r="BG54" s="111"/>
      <c r="BH54" s="111"/>
      <c r="BI54" s="111"/>
      <c r="BJ54" s="111"/>
      <c r="BK54" s="111"/>
      <c r="BL54" s="111"/>
      <c r="BM54" s="111"/>
      <c r="BN54" s="111"/>
      <c r="BO54" s="111"/>
      <c r="BP54" s="111"/>
      <c r="BQ54" s="111"/>
      <c r="BR54" s="111"/>
      <c r="BS54" s="111"/>
      <c r="BT54" s="111"/>
      <c r="BU54" s="111"/>
      <c r="BV54" s="111"/>
      <c r="BW54" s="111"/>
      <c r="BX54" s="111"/>
      <c r="BY54" s="111"/>
      <c r="BZ54" s="111"/>
      <c r="CA54" s="111"/>
      <c r="CB54" s="111"/>
      <c r="CC54" s="111"/>
      <c r="CD54" s="111"/>
      <c r="CE54" s="111"/>
      <c r="CF54" s="111"/>
      <c r="CG54" s="111"/>
      <c r="CH54" s="111"/>
      <c r="CI54" s="111"/>
      <c r="CJ54" s="111"/>
      <c r="CK54" s="111"/>
      <c r="CL54" s="111"/>
      <c r="CM54" s="111"/>
      <c r="CN54" s="111"/>
      <c r="CO54" s="111"/>
      <c r="CP54" s="111"/>
      <c r="CQ54" s="111"/>
      <c r="CR54" s="111"/>
      <c r="CS54" s="111"/>
      <c r="CT54" s="111"/>
      <c r="CU54" s="111"/>
      <c r="CV54" s="111"/>
      <c r="CW54" s="111"/>
      <c r="CX54" s="111"/>
      <c r="CY54" s="111"/>
      <c r="CZ54" s="111"/>
      <c r="DA54" s="111"/>
      <c r="DB54" s="111"/>
      <c r="DC54" s="111"/>
      <c r="DD54" s="111"/>
      <c r="DE54" s="111"/>
      <c r="DF54" s="111"/>
      <c r="DG54" s="111"/>
      <c r="DH54" s="111"/>
      <c r="DI54" s="111"/>
      <c r="DJ54" s="111"/>
    </row>
    <row r="55" spans="1:114" ht="32.1" hidden="1" customHeight="1">
      <c r="A55" s="85" t="s">
        <v>591</v>
      </c>
      <c r="B55" s="52"/>
      <c r="C55" s="53" t="s">
        <v>47</v>
      </c>
      <c r="D55" s="53"/>
      <c r="E55" s="53"/>
      <c r="F55" s="52" t="s">
        <v>23</v>
      </c>
      <c r="G55" s="45">
        <v>0</v>
      </c>
      <c r="H55" s="45">
        <v>0</v>
      </c>
      <c r="I55" s="45">
        <v>0</v>
      </c>
      <c r="J55" s="38">
        <f t="array" ref="J55">SUM(ROUND(G55:I55,0))</f>
        <v>0</v>
      </c>
      <c r="K55" s="23"/>
      <c r="L55" s="23"/>
      <c r="M55" s="23"/>
      <c r="N55" s="23"/>
    </row>
    <row r="56" spans="1:114" ht="32.1" hidden="1" customHeight="1" thickBot="1">
      <c r="A56" s="86" t="s">
        <v>592</v>
      </c>
      <c r="B56" s="54"/>
      <c r="C56" s="55" t="s">
        <v>47</v>
      </c>
      <c r="D56" s="55"/>
      <c r="E56" s="55"/>
      <c r="F56" s="54" t="s">
        <v>23</v>
      </c>
      <c r="G56" s="58">
        <v>0</v>
      </c>
      <c r="H56" s="58">
        <v>0</v>
      </c>
      <c r="I56" s="58">
        <v>0</v>
      </c>
      <c r="J56" s="59">
        <f t="array" ref="J56">SUM(ROUND(G56:I56,0))</f>
        <v>0</v>
      </c>
      <c r="K56" s="23"/>
      <c r="L56" s="23"/>
      <c r="M56" s="23"/>
      <c r="N56" s="23"/>
    </row>
    <row r="57" spans="1:114" ht="32.1" customHeight="1" thickBot="1">
      <c r="A57" s="367" t="s">
        <v>593</v>
      </c>
      <c r="B57" s="368"/>
      <c r="C57" s="368"/>
      <c r="D57" s="368"/>
      <c r="E57" s="368"/>
      <c r="F57" s="370"/>
      <c r="G57" s="90">
        <f t="array" ref="G57">SUM(ROUND(G7:G56,0))</f>
        <v>199998</v>
      </c>
      <c r="H57" s="90">
        <f t="array" ref="H57">SUM(ROUND(H7:H56,0))</f>
        <v>0</v>
      </c>
      <c r="I57" s="41">
        <f t="array" ref="I57">SUM(ROUND(I7:I56,0))</f>
        <v>300000</v>
      </c>
      <c r="J57" s="42">
        <f>SUM(J7:J56)</f>
        <v>499998</v>
      </c>
      <c r="K57" s="23"/>
      <c r="L57" s="23"/>
      <c r="M57" s="23"/>
      <c r="N57" s="23"/>
    </row>
    <row r="58" spans="1:114" ht="18.95" customHeight="1" thickBot="1">
      <c r="A58" s="104"/>
      <c r="B58" s="105"/>
      <c r="C58" s="104"/>
      <c r="D58" s="104"/>
      <c r="E58" s="104"/>
      <c r="F58" s="105"/>
      <c r="G58" s="104"/>
      <c r="H58" s="104"/>
      <c r="I58" s="147"/>
      <c r="J58" s="147"/>
      <c r="K58" s="23"/>
      <c r="L58" s="23"/>
      <c r="M58" s="23"/>
      <c r="N58" s="23"/>
    </row>
    <row r="59" spans="1:114" s="8" customFormat="1" ht="21.95" hidden="1" customHeight="1" thickBot="1">
      <c r="A59" s="374" t="s">
        <v>594</v>
      </c>
      <c r="B59" s="375"/>
      <c r="C59" s="375"/>
      <c r="D59" s="375"/>
      <c r="E59" s="375"/>
      <c r="F59" s="375"/>
      <c r="G59" s="375"/>
      <c r="H59" s="375"/>
      <c r="I59" s="375"/>
      <c r="J59" s="376"/>
      <c r="O59" s="111"/>
      <c r="P59" s="111"/>
      <c r="Q59" s="111"/>
      <c r="R59" s="111"/>
      <c r="S59" s="111"/>
      <c r="T59" s="111"/>
      <c r="U59" s="111"/>
      <c r="V59" s="111"/>
      <c r="W59" s="111"/>
      <c r="X59" s="111"/>
      <c r="Y59" s="111"/>
      <c r="Z59" s="111"/>
      <c r="AA59" s="111"/>
      <c r="AB59" s="111"/>
      <c r="AC59" s="111"/>
      <c r="AD59" s="111"/>
      <c r="AE59" s="111"/>
      <c r="AF59" s="111"/>
      <c r="AG59" s="111"/>
      <c r="AH59" s="111"/>
      <c r="AI59" s="111"/>
      <c r="AJ59" s="111"/>
      <c r="AK59" s="111"/>
      <c r="AL59" s="111"/>
      <c r="AM59" s="111"/>
      <c r="AN59" s="111"/>
      <c r="AO59" s="111"/>
      <c r="AP59" s="111"/>
      <c r="AQ59" s="111"/>
      <c r="AR59" s="111"/>
      <c r="AS59" s="111"/>
      <c r="AT59" s="111"/>
      <c r="AU59" s="111"/>
      <c r="AV59" s="111"/>
      <c r="AW59" s="111"/>
      <c r="AX59" s="111"/>
      <c r="AY59" s="111"/>
      <c r="AZ59" s="111"/>
      <c r="BA59" s="111"/>
      <c r="BB59" s="111"/>
      <c r="BC59" s="111"/>
      <c r="BD59" s="111"/>
      <c r="BE59" s="111"/>
      <c r="BF59" s="111"/>
      <c r="BG59" s="111"/>
      <c r="BH59" s="111"/>
      <c r="BI59" s="111"/>
      <c r="BJ59" s="111"/>
      <c r="BK59" s="111"/>
      <c r="BL59" s="111"/>
      <c r="BM59" s="111"/>
      <c r="BN59" s="111"/>
      <c r="BO59" s="111"/>
      <c r="BP59" s="111"/>
      <c r="BQ59" s="111"/>
      <c r="BR59" s="111"/>
      <c r="BS59" s="111"/>
      <c r="BT59" s="111"/>
      <c r="BU59" s="111"/>
      <c r="BV59" s="111"/>
      <c r="BW59" s="111"/>
      <c r="BX59" s="111"/>
      <c r="BY59" s="111"/>
      <c r="BZ59" s="111"/>
      <c r="CA59" s="111"/>
      <c r="CB59" s="111"/>
      <c r="CC59" s="111"/>
      <c r="CD59" s="111"/>
      <c r="CE59" s="111"/>
      <c r="CF59" s="111"/>
      <c r="CG59" s="111"/>
      <c r="CH59" s="111"/>
      <c r="CI59" s="111"/>
      <c r="CJ59" s="111"/>
      <c r="CK59" s="111"/>
      <c r="CL59" s="111"/>
      <c r="CM59" s="111"/>
      <c r="CN59" s="111"/>
      <c r="CO59" s="111"/>
      <c r="CP59" s="111"/>
      <c r="CQ59" s="111"/>
      <c r="CR59" s="111"/>
      <c r="CS59" s="111"/>
      <c r="CT59" s="111"/>
      <c r="CU59" s="111"/>
      <c r="CV59" s="111"/>
      <c r="CW59" s="111"/>
      <c r="CX59" s="111"/>
      <c r="CY59" s="111"/>
      <c r="CZ59" s="111"/>
      <c r="DA59" s="111"/>
      <c r="DB59" s="111"/>
      <c r="DC59" s="111"/>
      <c r="DD59" s="111"/>
      <c r="DE59" s="111"/>
      <c r="DF59" s="111"/>
      <c r="DG59" s="111"/>
      <c r="DH59" s="111"/>
      <c r="DI59" s="111"/>
      <c r="DJ59" s="111"/>
    </row>
    <row r="60" spans="1:114" s="3" customFormat="1" ht="63.75" hidden="1" thickBot="1">
      <c r="A60" s="24" t="s">
        <v>58</v>
      </c>
      <c r="B60" s="28" t="s">
        <v>59</v>
      </c>
      <c r="C60" s="25" t="s">
        <v>595</v>
      </c>
      <c r="D60" s="25" t="s">
        <v>536</v>
      </c>
      <c r="E60" s="29" t="s">
        <v>116</v>
      </c>
      <c r="F60" s="25" t="s">
        <v>537</v>
      </c>
      <c r="G60" s="25" t="s">
        <v>46</v>
      </c>
      <c r="H60" s="171" t="str">
        <f>'Category Budget'!$C$8</f>
        <v>[Other Entity] Share</v>
      </c>
      <c r="I60" s="186" t="str">
        <f>'Category Budget'!$D$8</f>
        <v>Match Share</v>
      </c>
      <c r="J60" s="26" t="s">
        <v>27</v>
      </c>
      <c r="K60" s="148"/>
      <c r="L60" s="148"/>
      <c r="M60" s="148"/>
      <c r="N60" s="148"/>
      <c r="O60" s="111"/>
      <c r="P60" s="111"/>
      <c r="Q60" s="111"/>
      <c r="R60" s="111"/>
      <c r="S60" s="111"/>
      <c r="T60" s="111"/>
      <c r="U60" s="111"/>
      <c r="V60" s="111"/>
      <c r="W60" s="111"/>
      <c r="X60" s="111"/>
      <c r="Y60" s="111"/>
      <c r="Z60" s="111"/>
      <c r="AA60" s="111"/>
      <c r="AB60" s="111"/>
      <c r="AC60" s="111"/>
      <c r="AD60" s="111"/>
      <c r="AE60" s="111"/>
      <c r="AF60" s="111"/>
      <c r="AG60" s="111"/>
      <c r="AH60" s="111"/>
      <c r="AI60" s="111"/>
      <c r="AJ60" s="111"/>
      <c r="AK60" s="111"/>
      <c r="AL60" s="111"/>
      <c r="AM60" s="111"/>
      <c r="AN60" s="111"/>
      <c r="AO60" s="111"/>
      <c r="AP60" s="111"/>
      <c r="AQ60" s="111"/>
      <c r="AR60" s="111"/>
      <c r="AS60" s="111"/>
      <c r="AT60" s="111"/>
      <c r="AU60" s="111"/>
      <c r="AV60" s="111"/>
      <c r="AW60" s="111"/>
      <c r="AX60" s="111"/>
      <c r="AY60" s="111"/>
      <c r="AZ60" s="111"/>
      <c r="BA60" s="111"/>
      <c r="BB60" s="111"/>
      <c r="BC60" s="111"/>
      <c r="BD60" s="111"/>
      <c r="BE60" s="111"/>
      <c r="BF60" s="111"/>
      <c r="BG60" s="111"/>
      <c r="BH60" s="111"/>
      <c r="BI60" s="111"/>
      <c r="BJ60" s="111"/>
      <c r="BK60" s="111"/>
      <c r="BL60" s="111"/>
      <c r="BM60" s="111"/>
      <c r="BN60" s="111"/>
      <c r="BO60" s="111"/>
      <c r="BP60" s="111"/>
      <c r="BQ60" s="111"/>
      <c r="BR60" s="111"/>
      <c r="BS60" s="111"/>
      <c r="BT60" s="111"/>
      <c r="BU60" s="111"/>
      <c r="BV60" s="111"/>
      <c r="BW60" s="111"/>
      <c r="BX60" s="111"/>
      <c r="BY60" s="111"/>
      <c r="BZ60" s="111"/>
      <c r="CA60" s="111"/>
      <c r="CB60" s="111"/>
      <c r="CC60" s="111"/>
      <c r="CD60" s="111"/>
      <c r="CE60" s="111"/>
      <c r="CF60" s="111"/>
      <c r="CG60" s="111"/>
      <c r="CH60" s="111"/>
      <c r="CI60" s="111"/>
      <c r="CJ60" s="111"/>
      <c r="CK60" s="111"/>
      <c r="CL60" s="111"/>
      <c r="CM60" s="111"/>
      <c r="CN60" s="111"/>
      <c r="CO60" s="111"/>
      <c r="CP60" s="111"/>
      <c r="CQ60" s="111"/>
      <c r="CR60" s="111"/>
      <c r="CS60" s="111"/>
      <c r="CT60" s="111"/>
      <c r="CU60" s="111"/>
      <c r="CV60" s="111"/>
      <c r="CW60" s="111"/>
      <c r="CX60" s="111"/>
      <c r="CY60" s="111"/>
      <c r="CZ60" s="111"/>
      <c r="DA60" s="111"/>
      <c r="DB60" s="111"/>
      <c r="DC60" s="111"/>
      <c r="DD60" s="111"/>
      <c r="DE60" s="111"/>
      <c r="DF60" s="111"/>
      <c r="DG60" s="111"/>
      <c r="DH60" s="111"/>
      <c r="DI60" s="111"/>
      <c r="DJ60" s="111"/>
    </row>
    <row r="61" spans="1:114" s="3" customFormat="1" ht="32.1" hidden="1" customHeight="1">
      <c r="A61" s="84" t="s">
        <v>596</v>
      </c>
      <c r="B61" s="50">
        <v>4</v>
      </c>
      <c r="C61" s="51" t="s">
        <v>597</v>
      </c>
      <c r="D61" s="51" t="s">
        <v>598</v>
      </c>
      <c r="E61" s="51" t="s">
        <v>599</v>
      </c>
      <c r="F61" s="50" t="s">
        <v>23</v>
      </c>
      <c r="G61" s="56">
        <v>0</v>
      </c>
      <c r="H61" s="56">
        <v>0</v>
      </c>
      <c r="I61" s="56">
        <v>0</v>
      </c>
      <c r="J61" s="57">
        <f t="array" ref="J61">SUM(ROUND(G61:I61,0))</f>
        <v>0</v>
      </c>
      <c r="K61" s="148"/>
      <c r="L61" s="148"/>
      <c r="M61" s="148"/>
      <c r="N61" s="148"/>
      <c r="O61" s="111"/>
      <c r="P61" s="111"/>
      <c r="Q61" s="111"/>
      <c r="R61" s="111"/>
      <c r="S61" s="111"/>
      <c r="T61" s="111"/>
      <c r="U61" s="111"/>
      <c r="V61" s="111"/>
      <c r="W61" s="111"/>
      <c r="X61" s="111"/>
      <c r="Y61" s="111"/>
      <c r="Z61" s="111"/>
      <c r="AA61" s="111"/>
      <c r="AB61" s="111"/>
      <c r="AC61" s="111"/>
      <c r="AD61" s="111"/>
      <c r="AE61" s="111"/>
      <c r="AF61" s="111"/>
      <c r="AG61" s="111"/>
      <c r="AH61" s="111"/>
      <c r="AI61" s="111"/>
      <c r="AJ61" s="111"/>
      <c r="AK61" s="111"/>
      <c r="AL61" s="111"/>
      <c r="AM61" s="111"/>
      <c r="AN61" s="111"/>
      <c r="AO61" s="111"/>
      <c r="AP61" s="111"/>
      <c r="AQ61" s="111"/>
      <c r="AR61" s="111"/>
      <c r="AS61" s="111"/>
      <c r="AT61" s="111"/>
      <c r="AU61" s="111"/>
      <c r="AV61" s="111"/>
      <c r="AW61" s="111"/>
      <c r="AX61" s="111"/>
      <c r="AY61" s="111"/>
      <c r="AZ61" s="111"/>
      <c r="BA61" s="111"/>
      <c r="BB61" s="111"/>
      <c r="BC61" s="111"/>
      <c r="BD61" s="111"/>
      <c r="BE61" s="111"/>
      <c r="BF61" s="111"/>
      <c r="BG61" s="111"/>
      <c r="BH61" s="111"/>
      <c r="BI61" s="111"/>
      <c r="BJ61" s="111"/>
      <c r="BK61" s="111"/>
      <c r="BL61" s="111"/>
      <c r="BM61" s="111"/>
      <c r="BN61" s="111"/>
      <c r="BO61" s="111"/>
      <c r="BP61" s="111"/>
      <c r="BQ61" s="111"/>
      <c r="BR61" s="111"/>
      <c r="BS61" s="111"/>
      <c r="BT61" s="111"/>
      <c r="BU61" s="111"/>
      <c r="BV61" s="111"/>
      <c r="BW61" s="111"/>
      <c r="BX61" s="111"/>
      <c r="BY61" s="111"/>
      <c r="BZ61" s="111"/>
      <c r="CA61" s="111"/>
      <c r="CB61" s="111"/>
      <c r="CC61" s="111"/>
      <c r="CD61" s="111"/>
      <c r="CE61" s="111"/>
      <c r="CF61" s="111"/>
      <c r="CG61" s="111"/>
      <c r="CH61" s="111"/>
      <c r="CI61" s="111"/>
      <c r="CJ61" s="111"/>
      <c r="CK61" s="111"/>
      <c r="CL61" s="111"/>
      <c r="CM61" s="111"/>
      <c r="CN61" s="111"/>
      <c r="CO61" s="111"/>
      <c r="CP61" s="111"/>
      <c r="CQ61" s="111"/>
      <c r="CR61" s="111"/>
      <c r="CS61" s="111"/>
      <c r="CT61" s="111"/>
      <c r="CU61" s="111"/>
      <c r="CV61" s="111"/>
      <c r="CW61" s="111"/>
      <c r="CX61" s="111"/>
      <c r="CY61" s="111"/>
      <c r="CZ61" s="111"/>
      <c r="DA61" s="111"/>
      <c r="DB61" s="111"/>
      <c r="DC61" s="111"/>
      <c r="DD61" s="111"/>
      <c r="DE61" s="111"/>
      <c r="DF61" s="111"/>
      <c r="DG61" s="111"/>
      <c r="DH61" s="111"/>
      <c r="DI61" s="111"/>
      <c r="DJ61" s="111"/>
    </row>
    <row r="62" spans="1:114" s="3" customFormat="1" ht="32.1" hidden="1" customHeight="1">
      <c r="A62" s="85" t="s">
        <v>600</v>
      </c>
      <c r="B62" s="52"/>
      <c r="C62" s="53"/>
      <c r="D62" s="53"/>
      <c r="E62" s="53"/>
      <c r="F62" s="52" t="s">
        <v>23</v>
      </c>
      <c r="G62" s="45">
        <v>0</v>
      </c>
      <c r="H62" s="45">
        <v>0</v>
      </c>
      <c r="I62" s="45">
        <v>0</v>
      </c>
      <c r="J62" s="38">
        <f t="array" ref="J62">SUM(ROUND(G62:I62,0))</f>
        <v>0</v>
      </c>
      <c r="K62" s="148"/>
      <c r="L62" s="148"/>
      <c r="M62" s="148"/>
      <c r="N62" s="148"/>
      <c r="O62" s="111"/>
      <c r="P62" s="111"/>
      <c r="Q62" s="111"/>
      <c r="R62" s="111"/>
      <c r="S62" s="111"/>
      <c r="T62" s="111"/>
      <c r="U62" s="111"/>
      <c r="V62" s="111"/>
      <c r="W62" s="111"/>
      <c r="X62" s="111"/>
      <c r="Y62" s="111"/>
      <c r="Z62" s="111"/>
      <c r="AA62" s="111"/>
      <c r="AB62" s="111"/>
      <c r="AC62" s="111"/>
      <c r="AD62" s="111"/>
      <c r="AE62" s="111"/>
      <c r="AF62" s="111"/>
      <c r="AG62" s="111"/>
      <c r="AH62" s="111"/>
      <c r="AI62" s="111"/>
      <c r="AJ62" s="111"/>
      <c r="AK62" s="111"/>
      <c r="AL62" s="111"/>
      <c r="AM62" s="111"/>
      <c r="AN62" s="111"/>
      <c r="AO62" s="111"/>
      <c r="AP62" s="111"/>
      <c r="AQ62" s="111"/>
      <c r="AR62" s="111"/>
      <c r="AS62" s="111"/>
      <c r="AT62" s="111"/>
      <c r="AU62" s="111"/>
      <c r="AV62" s="111"/>
      <c r="AW62" s="111"/>
      <c r="AX62" s="111"/>
      <c r="AY62" s="111"/>
      <c r="AZ62" s="111"/>
      <c r="BA62" s="111"/>
      <c r="BB62" s="111"/>
      <c r="BC62" s="111"/>
      <c r="BD62" s="111"/>
      <c r="BE62" s="111"/>
      <c r="BF62" s="111"/>
      <c r="BG62" s="111"/>
      <c r="BH62" s="111"/>
      <c r="BI62" s="111"/>
      <c r="BJ62" s="111"/>
      <c r="BK62" s="111"/>
      <c r="BL62" s="111"/>
      <c r="BM62" s="111"/>
      <c r="BN62" s="111"/>
      <c r="BO62" s="111"/>
      <c r="BP62" s="111"/>
      <c r="BQ62" s="111"/>
      <c r="BR62" s="111"/>
      <c r="BS62" s="111"/>
      <c r="BT62" s="111"/>
      <c r="BU62" s="111"/>
      <c r="BV62" s="111"/>
      <c r="BW62" s="111"/>
      <c r="BX62" s="111"/>
      <c r="BY62" s="111"/>
      <c r="BZ62" s="111"/>
      <c r="CA62" s="111"/>
      <c r="CB62" s="111"/>
      <c r="CC62" s="111"/>
      <c r="CD62" s="111"/>
      <c r="CE62" s="111"/>
      <c r="CF62" s="111"/>
      <c r="CG62" s="111"/>
      <c r="CH62" s="111"/>
      <c r="CI62" s="111"/>
      <c r="CJ62" s="111"/>
      <c r="CK62" s="111"/>
      <c r="CL62" s="111"/>
      <c r="CM62" s="111"/>
      <c r="CN62" s="111"/>
      <c r="CO62" s="111"/>
      <c r="CP62" s="111"/>
      <c r="CQ62" s="111"/>
      <c r="CR62" s="111"/>
      <c r="CS62" s="111"/>
      <c r="CT62" s="111"/>
      <c r="CU62" s="111"/>
      <c r="CV62" s="111"/>
      <c r="CW62" s="111"/>
      <c r="CX62" s="111"/>
      <c r="CY62" s="111"/>
      <c r="CZ62" s="111"/>
      <c r="DA62" s="111"/>
      <c r="DB62" s="111"/>
      <c r="DC62" s="111"/>
      <c r="DD62" s="111"/>
      <c r="DE62" s="111"/>
      <c r="DF62" s="111"/>
      <c r="DG62" s="111"/>
      <c r="DH62" s="111"/>
      <c r="DI62" s="111"/>
      <c r="DJ62" s="111"/>
    </row>
    <row r="63" spans="1:114" s="3" customFormat="1" ht="32.1" hidden="1" customHeight="1">
      <c r="A63" s="85" t="s">
        <v>601</v>
      </c>
      <c r="B63" s="52"/>
      <c r="C63" s="53"/>
      <c r="D63" s="53"/>
      <c r="E63" s="53"/>
      <c r="F63" s="52" t="s">
        <v>23</v>
      </c>
      <c r="G63" s="45">
        <v>0</v>
      </c>
      <c r="H63" s="45">
        <v>0</v>
      </c>
      <c r="I63" s="45">
        <v>0</v>
      </c>
      <c r="J63" s="38">
        <f t="array" ref="J63">SUM(ROUND(G63:I63,0))</f>
        <v>0</v>
      </c>
      <c r="K63" s="148"/>
      <c r="L63" s="148"/>
      <c r="M63" s="148"/>
      <c r="N63" s="148"/>
      <c r="O63" s="111"/>
      <c r="P63" s="111"/>
      <c r="Q63" s="111"/>
      <c r="R63" s="111"/>
      <c r="S63" s="111"/>
      <c r="T63" s="111"/>
      <c r="U63" s="111"/>
      <c r="V63" s="111"/>
      <c r="W63" s="111"/>
      <c r="X63" s="111"/>
      <c r="Y63" s="111"/>
      <c r="Z63" s="111"/>
      <c r="AA63" s="111"/>
      <c r="AB63" s="111"/>
      <c r="AC63" s="111"/>
      <c r="AD63" s="111"/>
      <c r="AE63" s="111"/>
      <c r="AF63" s="111"/>
      <c r="AG63" s="111"/>
      <c r="AH63" s="111"/>
      <c r="AI63" s="111"/>
      <c r="AJ63" s="111"/>
      <c r="AK63" s="111"/>
      <c r="AL63" s="111"/>
      <c r="AM63" s="111"/>
      <c r="AN63" s="111"/>
      <c r="AO63" s="111"/>
      <c r="AP63" s="111"/>
      <c r="AQ63" s="111"/>
      <c r="AR63" s="111"/>
      <c r="AS63" s="111"/>
      <c r="AT63" s="111"/>
      <c r="AU63" s="111"/>
      <c r="AV63" s="111"/>
      <c r="AW63" s="111"/>
      <c r="AX63" s="111"/>
      <c r="AY63" s="111"/>
      <c r="AZ63" s="111"/>
      <c r="BA63" s="111"/>
      <c r="BB63" s="111"/>
      <c r="BC63" s="111"/>
      <c r="BD63" s="111"/>
      <c r="BE63" s="111"/>
      <c r="BF63" s="111"/>
      <c r="BG63" s="111"/>
      <c r="BH63" s="111"/>
      <c r="BI63" s="111"/>
      <c r="BJ63" s="111"/>
      <c r="BK63" s="111"/>
      <c r="BL63" s="111"/>
      <c r="BM63" s="111"/>
      <c r="BN63" s="111"/>
      <c r="BO63" s="111"/>
      <c r="BP63" s="111"/>
      <c r="BQ63" s="111"/>
      <c r="BR63" s="111"/>
      <c r="BS63" s="111"/>
      <c r="BT63" s="111"/>
      <c r="BU63" s="111"/>
      <c r="BV63" s="111"/>
      <c r="BW63" s="111"/>
      <c r="BX63" s="111"/>
      <c r="BY63" s="111"/>
      <c r="BZ63" s="111"/>
      <c r="CA63" s="111"/>
      <c r="CB63" s="111"/>
      <c r="CC63" s="111"/>
      <c r="CD63" s="111"/>
      <c r="CE63" s="111"/>
      <c r="CF63" s="111"/>
      <c r="CG63" s="111"/>
      <c r="CH63" s="111"/>
      <c r="CI63" s="111"/>
      <c r="CJ63" s="111"/>
      <c r="CK63" s="111"/>
      <c r="CL63" s="111"/>
      <c r="CM63" s="111"/>
      <c r="CN63" s="111"/>
      <c r="CO63" s="111"/>
      <c r="CP63" s="111"/>
      <c r="CQ63" s="111"/>
      <c r="CR63" s="111"/>
      <c r="CS63" s="111"/>
      <c r="CT63" s="111"/>
      <c r="CU63" s="111"/>
      <c r="CV63" s="111"/>
      <c r="CW63" s="111"/>
      <c r="CX63" s="111"/>
      <c r="CY63" s="111"/>
      <c r="CZ63" s="111"/>
      <c r="DA63" s="111"/>
      <c r="DB63" s="111"/>
      <c r="DC63" s="111"/>
      <c r="DD63" s="111"/>
      <c r="DE63" s="111"/>
      <c r="DF63" s="111"/>
      <c r="DG63" s="111"/>
      <c r="DH63" s="111"/>
      <c r="DI63" s="111"/>
      <c r="DJ63" s="111"/>
    </row>
    <row r="64" spans="1:114" s="3" customFormat="1" ht="32.1" hidden="1" customHeight="1">
      <c r="A64" s="85" t="s">
        <v>602</v>
      </c>
      <c r="B64" s="52"/>
      <c r="C64" s="53"/>
      <c r="D64" s="53"/>
      <c r="E64" s="53"/>
      <c r="F64" s="52" t="s">
        <v>23</v>
      </c>
      <c r="G64" s="45">
        <v>0</v>
      </c>
      <c r="H64" s="45">
        <v>0</v>
      </c>
      <c r="I64" s="45">
        <v>0</v>
      </c>
      <c r="J64" s="38">
        <f t="array" ref="J64">SUM(ROUND(G64:I64,0))</f>
        <v>0</v>
      </c>
      <c r="K64" s="148"/>
      <c r="L64" s="148"/>
      <c r="M64" s="148"/>
      <c r="N64" s="148"/>
      <c r="O64" s="111"/>
      <c r="P64" s="111"/>
      <c r="Q64" s="111"/>
      <c r="R64" s="111"/>
      <c r="S64" s="111"/>
      <c r="T64" s="111"/>
      <c r="U64" s="111"/>
      <c r="V64" s="111"/>
      <c r="W64" s="111"/>
      <c r="X64" s="111"/>
      <c r="Y64" s="111"/>
      <c r="Z64" s="111"/>
      <c r="AA64" s="111"/>
      <c r="AB64" s="111"/>
      <c r="AC64" s="111"/>
      <c r="AD64" s="111"/>
      <c r="AE64" s="111"/>
      <c r="AF64" s="111"/>
      <c r="AG64" s="111"/>
      <c r="AH64" s="111"/>
      <c r="AI64" s="111"/>
      <c r="AJ64" s="111"/>
      <c r="AK64" s="111"/>
      <c r="AL64" s="111"/>
      <c r="AM64" s="111"/>
      <c r="AN64" s="111"/>
      <c r="AO64" s="111"/>
      <c r="AP64" s="111"/>
      <c r="AQ64" s="111"/>
      <c r="AR64" s="111"/>
      <c r="AS64" s="111"/>
      <c r="AT64" s="111"/>
      <c r="AU64" s="111"/>
      <c r="AV64" s="111"/>
      <c r="AW64" s="111"/>
      <c r="AX64" s="111"/>
      <c r="AY64" s="111"/>
      <c r="AZ64" s="111"/>
      <c r="BA64" s="111"/>
      <c r="BB64" s="111"/>
      <c r="BC64" s="111"/>
      <c r="BD64" s="111"/>
      <c r="BE64" s="111"/>
      <c r="BF64" s="111"/>
      <c r="BG64" s="111"/>
      <c r="BH64" s="111"/>
      <c r="BI64" s="111"/>
      <c r="BJ64" s="111"/>
      <c r="BK64" s="111"/>
      <c r="BL64" s="111"/>
      <c r="BM64" s="111"/>
      <c r="BN64" s="111"/>
      <c r="BO64" s="111"/>
      <c r="BP64" s="111"/>
      <c r="BQ64" s="111"/>
      <c r="BR64" s="111"/>
      <c r="BS64" s="111"/>
      <c r="BT64" s="111"/>
      <c r="BU64" s="111"/>
      <c r="BV64" s="111"/>
      <c r="BW64" s="111"/>
      <c r="BX64" s="111"/>
      <c r="BY64" s="111"/>
      <c r="BZ64" s="111"/>
      <c r="CA64" s="111"/>
      <c r="CB64" s="111"/>
      <c r="CC64" s="111"/>
      <c r="CD64" s="111"/>
      <c r="CE64" s="111"/>
      <c r="CF64" s="111"/>
      <c r="CG64" s="111"/>
      <c r="CH64" s="111"/>
      <c r="CI64" s="111"/>
      <c r="CJ64" s="111"/>
      <c r="CK64" s="111"/>
      <c r="CL64" s="111"/>
      <c r="CM64" s="111"/>
      <c r="CN64" s="111"/>
      <c r="CO64" s="111"/>
      <c r="CP64" s="111"/>
      <c r="CQ64" s="111"/>
      <c r="CR64" s="111"/>
      <c r="CS64" s="111"/>
      <c r="CT64" s="111"/>
      <c r="CU64" s="111"/>
      <c r="CV64" s="111"/>
      <c r="CW64" s="111"/>
      <c r="CX64" s="111"/>
      <c r="CY64" s="111"/>
      <c r="CZ64" s="111"/>
      <c r="DA64" s="111"/>
      <c r="DB64" s="111"/>
      <c r="DC64" s="111"/>
      <c r="DD64" s="111"/>
      <c r="DE64" s="111"/>
      <c r="DF64" s="111"/>
      <c r="DG64" s="111"/>
      <c r="DH64" s="111"/>
      <c r="DI64" s="111"/>
      <c r="DJ64" s="111"/>
    </row>
    <row r="65" spans="1:114" s="3" customFormat="1" ht="32.1" hidden="1" customHeight="1">
      <c r="A65" s="85" t="s">
        <v>603</v>
      </c>
      <c r="B65" s="52"/>
      <c r="C65" s="53"/>
      <c r="D65" s="53"/>
      <c r="E65" s="53"/>
      <c r="F65" s="52" t="s">
        <v>23</v>
      </c>
      <c r="G65" s="45">
        <v>0</v>
      </c>
      <c r="H65" s="45">
        <v>0</v>
      </c>
      <c r="I65" s="45">
        <v>0</v>
      </c>
      <c r="J65" s="38">
        <f t="array" ref="J65">SUM(ROUND(G65:I65,0))</f>
        <v>0</v>
      </c>
      <c r="K65" s="148"/>
      <c r="L65" s="148"/>
      <c r="M65" s="148"/>
      <c r="N65" s="148"/>
      <c r="O65" s="111"/>
      <c r="P65" s="111"/>
      <c r="Q65" s="111"/>
      <c r="R65" s="111"/>
      <c r="S65" s="111"/>
      <c r="T65" s="111"/>
      <c r="U65" s="111"/>
      <c r="V65" s="111"/>
      <c r="W65" s="111"/>
      <c r="X65" s="111"/>
      <c r="Y65" s="111"/>
      <c r="Z65" s="111"/>
      <c r="AA65" s="111"/>
      <c r="AB65" s="111"/>
      <c r="AC65" s="111"/>
      <c r="AD65" s="111"/>
      <c r="AE65" s="111"/>
      <c r="AF65" s="111"/>
      <c r="AG65" s="111"/>
      <c r="AH65" s="111"/>
      <c r="AI65" s="111"/>
      <c r="AJ65" s="111"/>
      <c r="AK65" s="111"/>
      <c r="AL65" s="111"/>
      <c r="AM65" s="111"/>
      <c r="AN65" s="111"/>
      <c r="AO65" s="111"/>
      <c r="AP65" s="111"/>
      <c r="AQ65" s="111"/>
      <c r="AR65" s="111"/>
      <c r="AS65" s="111"/>
      <c r="AT65" s="111"/>
      <c r="AU65" s="111"/>
      <c r="AV65" s="111"/>
      <c r="AW65" s="111"/>
      <c r="AX65" s="111"/>
      <c r="AY65" s="111"/>
      <c r="AZ65" s="111"/>
      <c r="BA65" s="111"/>
      <c r="BB65" s="111"/>
      <c r="BC65" s="111"/>
      <c r="BD65" s="111"/>
      <c r="BE65" s="111"/>
      <c r="BF65" s="111"/>
      <c r="BG65" s="111"/>
      <c r="BH65" s="111"/>
      <c r="BI65" s="111"/>
      <c r="BJ65" s="111"/>
      <c r="BK65" s="111"/>
      <c r="BL65" s="111"/>
      <c r="BM65" s="111"/>
      <c r="BN65" s="111"/>
      <c r="BO65" s="111"/>
      <c r="BP65" s="111"/>
      <c r="BQ65" s="111"/>
      <c r="BR65" s="111"/>
      <c r="BS65" s="111"/>
      <c r="BT65" s="111"/>
      <c r="BU65" s="111"/>
      <c r="BV65" s="111"/>
      <c r="BW65" s="111"/>
      <c r="BX65" s="111"/>
      <c r="BY65" s="111"/>
      <c r="BZ65" s="111"/>
      <c r="CA65" s="111"/>
      <c r="CB65" s="111"/>
      <c r="CC65" s="111"/>
      <c r="CD65" s="111"/>
      <c r="CE65" s="111"/>
      <c r="CF65" s="111"/>
      <c r="CG65" s="111"/>
      <c r="CH65" s="111"/>
      <c r="CI65" s="111"/>
      <c r="CJ65" s="111"/>
      <c r="CK65" s="111"/>
      <c r="CL65" s="111"/>
      <c r="CM65" s="111"/>
      <c r="CN65" s="111"/>
      <c r="CO65" s="111"/>
      <c r="CP65" s="111"/>
      <c r="CQ65" s="111"/>
      <c r="CR65" s="111"/>
      <c r="CS65" s="111"/>
      <c r="CT65" s="111"/>
      <c r="CU65" s="111"/>
      <c r="CV65" s="111"/>
      <c r="CW65" s="111"/>
      <c r="CX65" s="111"/>
      <c r="CY65" s="111"/>
      <c r="CZ65" s="111"/>
      <c r="DA65" s="111"/>
      <c r="DB65" s="111"/>
      <c r="DC65" s="111"/>
      <c r="DD65" s="111"/>
      <c r="DE65" s="111"/>
      <c r="DF65" s="111"/>
      <c r="DG65" s="111"/>
      <c r="DH65" s="111"/>
      <c r="DI65" s="111"/>
      <c r="DJ65" s="111"/>
    </row>
    <row r="66" spans="1:114" s="3" customFormat="1" ht="32.1" hidden="1" customHeight="1">
      <c r="A66" s="85" t="s">
        <v>604</v>
      </c>
      <c r="B66" s="52"/>
      <c r="C66" s="53"/>
      <c r="D66" s="53"/>
      <c r="E66" s="53"/>
      <c r="F66" s="52" t="s">
        <v>23</v>
      </c>
      <c r="G66" s="45">
        <v>0</v>
      </c>
      <c r="H66" s="45">
        <v>0</v>
      </c>
      <c r="I66" s="45">
        <v>0</v>
      </c>
      <c r="J66" s="38">
        <f t="array" ref="J66">SUM(ROUND(G66:I66,0))</f>
        <v>0</v>
      </c>
      <c r="K66" s="148"/>
      <c r="L66" s="148"/>
      <c r="M66" s="148"/>
      <c r="N66" s="148"/>
      <c r="O66" s="111"/>
      <c r="P66" s="111"/>
      <c r="Q66" s="111"/>
      <c r="R66" s="111"/>
      <c r="S66" s="111"/>
      <c r="T66" s="111"/>
      <c r="U66" s="111"/>
      <c r="V66" s="111"/>
      <c r="W66" s="111"/>
      <c r="X66" s="111"/>
      <c r="Y66" s="111"/>
      <c r="Z66" s="111"/>
      <c r="AA66" s="111"/>
      <c r="AB66" s="111"/>
      <c r="AC66" s="111"/>
      <c r="AD66" s="111"/>
      <c r="AE66" s="111"/>
      <c r="AF66" s="111"/>
      <c r="AG66" s="111"/>
      <c r="AH66" s="111"/>
      <c r="AI66" s="111"/>
      <c r="AJ66" s="111"/>
      <c r="AK66" s="111"/>
      <c r="AL66" s="111"/>
      <c r="AM66" s="111"/>
      <c r="AN66" s="111"/>
      <c r="AO66" s="111"/>
      <c r="AP66" s="111"/>
      <c r="AQ66" s="111"/>
      <c r="AR66" s="111"/>
      <c r="AS66" s="111"/>
      <c r="AT66" s="111"/>
      <c r="AU66" s="111"/>
      <c r="AV66" s="111"/>
      <c r="AW66" s="111"/>
      <c r="AX66" s="111"/>
      <c r="AY66" s="111"/>
      <c r="AZ66" s="111"/>
      <c r="BA66" s="111"/>
      <c r="BB66" s="111"/>
      <c r="BC66" s="111"/>
      <c r="BD66" s="111"/>
      <c r="BE66" s="111"/>
      <c r="BF66" s="111"/>
      <c r="BG66" s="111"/>
      <c r="BH66" s="111"/>
      <c r="BI66" s="111"/>
      <c r="BJ66" s="111"/>
      <c r="BK66" s="111"/>
      <c r="BL66" s="111"/>
      <c r="BM66" s="111"/>
      <c r="BN66" s="111"/>
      <c r="BO66" s="111"/>
      <c r="BP66" s="111"/>
      <c r="BQ66" s="111"/>
      <c r="BR66" s="111"/>
      <c r="BS66" s="111"/>
      <c r="BT66" s="111"/>
      <c r="BU66" s="111"/>
      <c r="BV66" s="111"/>
      <c r="BW66" s="111"/>
      <c r="BX66" s="111"/>
      <c r="BY66" s="111"/>
      <c r="BZ66" s="111"/>
      <c r="CA66" s="111"/>
      <c r="CB66" s="111"/>
      <c r="CC66" s="111"/>
      <c r="CD66" s="111"/>
      <c r="CE66" s="111"/>
      <c r="CF66" s="111"/>
      <c r="CG66" s="111"/>
      <c r="CH66" s="111"/>
      <c r="CI66" s="111"/>
      <c r="CJ66" s="111"/>
      <c r="CK66" s="111"/>
      <c r="CL66" s="111"/>
      <c r="CM66" s="111"/>
      <c r="CN66" s="111"/>
      <c r="CO66" s="111"/>
      <c r="CP66" s="111"/>
      <c r="CQ66" s="111"/>
      <c r="CR66" s="111"/>
      <c r="CS66" s="111"/>
      <c r="CT66" s="111"/>
      <c r="CU66" s="111"/>
      <c r="CV66" s="111"/>
      <c r="CW66" s="111"/>
      <c r="CX66" s="111"/>
      <c r="CY66" s="111"/>
      <c r="CZ66" s="111"/>
      <c r="DA66" s="111"/>
      <c r="DB66" s="111"/>
      <c r="DC66" s="111"/>
      <c r="DD66" s="111"/>
      <c r="DE66" s="111"/>
      <c r="DF66" s="111"/>
      <c r="DG66" s="111"/>
      <c r="DH66" s="111"/>
      <c r="DI66" s="111"/>
      <c r="DJ66" s="111"/>
    </row>
    <row r="67" spans="1:114" s="3" customFormat="1" ht="32.1" hidden="1" customHeight="1">
      <c r="A67" s="85" t="s">
        <v>605</v>
      </c>
      <c r="B67" s="52"/>
      <c r="C67" s="53"/>
      <c r="D67" s="53"/>
      <c r="E67" s="53"/>
      <c r="F67" s="52" t="s">
        <v>23</v>
      </c>
      <c r="G67" s="45">
        <v>0</v>
      </c>
      <c r="H67" s="45">
        <v>0</v>
      </c>
      <c r="I67" s="45">
        <v>0</v>
      </c>
      <c r="J67" s="38">
        <f t="array" ref="J67">SUM(ROUND(G67:I67,0))</f>
        <v>0</v>
      </c>
      <c r="K67" s="148"/>
      <c r="L67" s="148"/>
      <c r="M67" s="148"/>
      <c r="N67" s="148"/>
      <c r="O67" s="111"/>
      <c r="P67" s="111"/>
      <c r="Q67" s="111"/>
      <c r="R67" s="111"/>
      <c r="S67" s="111"/>
      <c r="T67" s="111"/>
      <c r="U67" s="111"/>
      <c r="V67" s="111"/>
      <c r="W67" s="111"/>
      <c r="X67" s="111"/>
      <c r="Y67" s="111"/>
      <c r="Z67" s="111"/>
      <c r="AA67" s="111"/>
      <c r="AB67" s="111"/>
      <c r="AC67" s="111"/>
      <c r="AD67" s="111"/>
      <c r="AE67" s="111"/>
      <c r="AF67" s="111"/>
      <c r="AG67" s="111"/>
      <c r="AH67" s="111"/>
      <c r="AI67" s="111"/>
      <c r="AJ67" s="111"/>
      <c r="AK67" s="111"/>
      <c r="AL67" s="111"/>
      <c r="AM67" s="111"/>
      <c r="AN67" s="111"/>
      <c r="AO67" s="111"/>
      <c r="AP67" s="111"/>
      <c r="AQ67" s="111"/>
      <c r="AR67" s="111"/>
      <c r="AS67" s="111"/>
      <c r="AT67" s="111"/>
      <c r="AU67" s="111"/>
      <c r="AV67" s="111"/>
      <c r="AW67" s="111"/>
      <c r="AX67" s="111"/>
      <c r="AY67" s="111"/>
      <c r="AZ67" s="111"/>
      <c r="BA67" s="111"/>
      <c r="BB67" s="111"/>
      <c r="BC67" s="111"/>
      <c r="BD67" s="111"/>
      <c r="BE67" s="111"/>
      <c r="BF67" s="111"/>
      <c r="BG67" s="111"/>
      <c r="BH67" s="111"/>
      <c r="BI67" s="111"/>
      <c r="BJ67" s="111"/>
      <c r="BK67" s="111"/>
      <c r="BL67" s="111"/>
      <c r="BM67" s="111"/>
      <c r="BN67" s="111"/>
      <c r="BO67" s="111"/>
      <c r="BP67" s="111"/>
      <c r="BQ67" s="111"/>
      <c r="BR67" s="111"/>
      <c r="BS67" s="111"/>
      <c r="BT67" s="111"/>
      <c r="BU67" s="111"/>
      <c r="BV67" s="111"/>
      <c r="BW67" s="111"/>
      <c r="BX67" s="111"/>
      <c r="BY67" s="111"/>
      <c r="BZ67" s="111"/>
      <c r="CA67" s="111"/>
      <c r="CB67" s="111"/>
      <c r="CC67" s="111"/>
      <c r="CD67" s="111"/>
      <c r="CE67" s="111"/>
      <c r="CF67" s="111"/>
      <c r="CG67" s="111"/>
      <c r="CH67" s="111"/>
      <c r="CI67" s="111"/>
      <c r="CJ67" s="111"/>
      <c r="CK67" s="111"/>
      <c r="CL67" s="111"/>
      <c r="CM67" s="111"/>
      <c r="CN67" s="111"/>
      <c r="CO67" s="111"/>
      <c r="CP67" s="111"/>
      <c r="CQ67" s="111"/>
      <c r="CR67" s="111"/>
      <c r="CS67" s="111"/>
      <c r="CT67" s="111"/>
      <c r="CU67" s="111"/>
      <c r="CV67" s="111"/>
      <c r="CW67" s="111"/>
      <c r="CX67" s="111"/>
      <c r="CY67" s="111"/>
      <c r="CZ67" s="111"/>
      <c r="DA67" s="111"/>
      <c r="DB67" s="111"/>
      <c r="DC67" s="111"/>
      <c r="DD67" s="111"/>
      <c r="DE67" s="111"/>
      <c r="DF67" s="111"/>
      <c r="DG67" s="111"/>
      <c r="DH67" s="111"/>
      <c r="DI67" s="111"/>
      <c r="DJ67" s="111"/>
    </row>
    <row r="68" spans="1:114" s="3" customFormat="1" ht="32.1" hidden="1" customHeight="1">
      <c r="A68" s="85" t="s">
        <v>606</v>
      </c>
      <c r="B68" s="52"/>
      <c r="C68" s="53"/>
      <c r="D68" s="53"/>
      <c r="E68" s="53"/>
      <c r="F68" s="52" t="s">
        <v>23</v>
      </c>
      <c r="G68" s="45">
        <v>0</v>
      </c>
      <c r="H68" s="45">
        <v>0</v>
      </c>
      <c r="I68" s="45">
        <v>0</v>
      </c>
      <c r="J68" s="38">
        <f t="array" ref="J68">SUM(ROUND(G68:I68,0))</f>
        <v>0</v>
      </c>
      <c r="K68" s="148"/>
      <c r="L68" s="148"/>
      <c r="M68" s="148"/>
      <c r="N68" s="148"/>
      <c r="O68" s="111"/>
      <c r="P68" s="111"/>
      <c r="Q68" s="111"/>
      <c r="R68" s="111"/>
      <c r="S68" s="111"/>
      <c r="T68" s="111"/>
      <c r="U68" s="111"/>
      <c r="V68" s="111"/>
      <c r="W68" s="111"/>
      <c r="X68" s="111"/>
      <c r="Y68" s="111"/>
      <c r="Z68" s="111"/>
      <c r="AA68" s="111"/>
      <c r="AB68" s="111"/>
      <c r="AC68" s="111"/>
      <c r="AD68" s="111"/>
      <c r="AE68" s="111"/>
      <c r="AF68" s="111"/>
      <c r="AG68" s="111"/>
      <c r="AH68" s="111"/>
      <c r="AI68" s="111"/>
      <c r="AJ68" s="111"/>
      <c r="AK68" s="111"/>
      <c r="AL68" s="111"/>
      <c r="AM68" s="111"/>
      <c r="AN68" s="111"/>
      <c r="AO68" s="111"/>
      <c r="AP68" s="111"/>
      <c r="AQ68" s="111"/>
      <c r="AR68" s="111"/>
      <c r="AS68" s="111"/>
      <c r="AT68" s="111"/>
      <c r="AU68" s="111"/>
      <c r="AV68" s="111"/>
      <c r="AW68" s="111"/>
      <c r="AX68" s="111"/>
      <c r="AY68" s="111"/>
      <c r="AZ68" s="111"/>
      <c r="BA68" s="111"/>
      <c r="BB68" s="111"/>
      <c r="BC68" s="111"/>
      <c r="BD68" s="111"/>
      <c r="BE68" s="111"/>
      <c r="BF68" s="111"/>
      <c r="BG68" s="111"/>
      <c r="BH68" s="111"/>
      <c r="BI68" s="111"/>
      <c r="BJ68" s="111"/>
      <c r="BK68" s="111"/>
      <c r="BL68" s="111"/>
      <c r="BM68" s="111"/>
      <c r="BN68" s="111"/>
      <c r="BO68" s="111"/>
      <c r="BP68" s="111"/>
      <c r="BQ68" s="111"/>
      <c r="BR68" s="111"/>
      <c r="BS68" s="111"/>
      <c r="BT68" s="111"/>
      <c r="BU68" s="111"/>
      <c r="BV68" s="111"/>
      <c r="BW68" s="111"/>
      <c r="BX68" s="111"/>
      <c r="BY68" s="111"/>
      <c r="BZ68" s="111"/>
      <c r="CA68" s="111"/>
      <c r="CB68" s="111"/>
      <c r="CC68" s="111"/>
      <c r="CD68" s="111"/>
      <c r="CE68" s="111"/>
      <c r="CF68" s="111"/>
      <c r="CG68" s="111"/>
      <c r="CH68" s="111"/>
      <c r="CI68" s="111"/>
      <c r="CJ68" s="111"/>
      <c r="CK68" s="111"/>
      <c r="CL68" s="111"/>
      <c r="CM68" s="111"/>
      <c r="CN68" s="111"/>
      <c r="CO68" s="111"/>
      <c r="CP68" s="111"/>
      <c r="CQ68" s="111"/>
      <c r="CR68" s="111"/>
      <c r="CS68" s="111"/>
      <c r="CT68" s="111"/>
      <c r="CU68" s="111"/>
      <c r="CV68" s="111"/>
      <c r="CW68" s="111"/>
      <c r="CX68" s="111"/>
      <c r="CY68" s="111"/>
      <c r="CZ68" s="111"/>
      <c r="DA68" s="111"/>
      <c r="DB68" s="111"/>
      <c r="DC68" s="111"/>
      <c r="DD68" s="111"/>
      <c r="DE68" s="111"/>
      <c r="DF68" s="111"/>
      <c r="DG68" s="111"/>
      <c r="DH68" s="111"/>
      <c r="DI68" s="111"/>
      <c r="DJ68" s="111"/>
    </row>
    <row r="69" spans="1:114" s="3" customFormat="1" ht="32.1" hidden="1" customHeight="1">
      <c r="A69" s="85" t="s">
        <v>607</v>
      </c>
      <c r="B69" s="52"/>
      <c r="C69" s="53"/>
      <c r="D69" s="53"/>
      <c r="E69" s="53"/>
      <c r="F69" s="52" t="s">
        <v>23</v>
      </c>
      <c r="G69" s="45">
        <v>0</v>
      </c>
      <c r="H69" s="45">
        <v>0</v>
      </c>
      <c r="I69" s="45">
        <v>0</v>
      </c>
      <c r="J69" s="38">
        <f t="array" ref="J69">SUM(ROUND(G69:I69,0))</f>
        <v>0</v>
      </c>
      <c r="K69" s="148"/>
      <c r="L69" s="148"/>
      <c r="M69" s="148"/>
      <c r="N69" s="148"/>
      <c r="O69" s="111"/>
      <c r="P69" s="111"/>
      <c r="Q69" s="111"/>
      <c r="R69" s="111"/>
      <c r="S69" s="111"/>
      <c r="T69" s="111"/>
      <c r="U69" s="111"/>
      <c r="V69" s="111"/>
      <c r="W69" s="111"/>
      <c r="X69" s="111"/>
      <c r="Y69" s="111"/>
      <c r="Z69" s="111"/>
      <c r="AA69" s="111"/>
      <c r="AB69" s="111"/>
      <c r="AC69" s="111"/>
      <c r="AD69" s="111"/>
      <c r="AE69" s="111"/>
      <c r="AF69" s="111"/>
      <c r="AG69" s="111"/>
      <c r="AH69" s="111"/>
      <c r="AI69" s="111"/>
      <c r="AJ69" s="111"/>
      <c r="AK69" s="111"/>
      <c r="AL69" s="111"/>
      <c r="AM69" s="111"/>
      <c r="AN69" s="111"/>
      <c r="AO69" s="111"/>
      <c r="AP69" s="111"/>
      <c r="AQ69" s="111"/>
      <c r="AR69" s="111"/>
      <c r="AS69" s="111"/>
      <c r="AT69" s="111"/>
      <c r="AU69" s="111"/>
      <c r="AV69" s="111"/>
      <c r="AW69" s="111"/>
      <c r="AX69" s="111"/>
      <c r="AY69" s="111"/>
      <c r="AZ69" s="111"/>
      <c r="BA69" s="111"/>
      <c r="BB69" s="111"/>
      <c r="BC69" s="111"/>
      <c r="BD69" s="111"/>
      <c r="BE69" s="111"/>
      <c r="BF69" s="111"/>
      <c r="BG69" s="111"/>
      <c r="BH69" s="111"/>
      <c r="BI69" s="111"/>
      <c r="BJ69" s="111"/>
      <c r="BK69" s="111"/>
      <c r="BL69" s="111"/>
      <c r="BM69" s="111"/>
      <c r="BN69" s="111"/>
      <c r="BO69" s="111"/>
      <c r="BP69" s="111"/>
      <c r="BQ69" s="111"/>
      <c r="BR69" s="111"/>
      <c r="BS69" s="111"/>
      <c r="BT69" s="111"/>
      <c r="BU69" s="111"/>
      <c r="BV69" s="111"/>
      <c r="BW69" s="111"/>
      <c r="BX69" s="111"/>
      <c r="BY69" s="111"/>
      <c r="BZ69" s="111"/>
      <c r="CA69" s="111"/>
      <c r="CB69" s="111"/>
      <c r="CC69" s="111"/>
      <c r="CD69" s="111"/>
      <c r="CE69" s="111"/>
      <c r="CF69" s="111"/>
      <c r="CG69" s="111"/>
      <c r="CH69" s="111"/>
      <c r="CI69" s="111"/>
      <c r="CJ69" s="111"/>
      <c r="CK69" s="111"/>
      <c r="CL69" s="111"/>
      <c r="CM69" s="111"/>
      <c r="CN69" s="111"/>
      <c r="CO69" s="111"/>
      <c r="CP69" s="111"/>
      <c r="CQ69" s="111"/>
      <c r="CR69" s="111"/>
      <c r="CS69" s="111"/>
      <c r="CT69" s="111"/>
      <c r="CU69" s="111"/>
      <c r="CV69" s="111"/>
      <c r="CW69" s="111"/>
      <c r="CX69" s="111"/>
      <c r="CY69" s="111"/>
      <c r="CZ69" s="111"/>
      <c r="DA69" s="111"/>
      <c r="DB69" s="111"/>
      <c r="DC69" s="111"/>
      <c r="DD69" s="111"/>
      <c r="DE69" s="111"/>
      <c r="DF69" s="111"/>
      <c r="DG69" s="111"/>
      <c r="DH69" s="111"/>
      <c r="DI69" s="111"/>
      <c r="DJ69" s="111"/>
    </row>
    <row r="70" spans="1:114" s="3" customFormat="1" ht="32.1" hidden="1" customHeight="1">
      <c r="A70" s="85" t="s">
        <v>608</v>
      </c>
      <c r="B70" s="52"/>
      <c r="C70" s="53"/>
      <c r="D70" s="53"/>
      <c r="E70" s="53"/>
      <c r="F70" s="52" t="s">
        <v>23</v>
      </c>
      <c r="G70" s="45">
        <v>0</v>
      </c>
      <c r="H70" s="45">
        <v>0</v>
      </c>
      <c r="I70" s="45">
        <v>0</v>
      </c>
      <c r="J70" s="38">
        <f t="array" ref="J70">SUM(ROUND(G70:I70,0))</f>
        <v>0</v>
      </c>
      <c r="K70" s="148"/>
      <c r="L70" s="148"/>
      <c r="M70" s="148"/>
      <c r="N70" s="148"/>
      <c r="O70" s="111"/>
      <c r="P70" s="111"/>
      <c r="Q70" s="111"/>
      <c r="R70" s="111"/>
      <c r="S70" s="111"/>
      <c r="T70" s="111"/>
      <c r="U70" s="111"/>
      <c r="V70" s="111"/>
      <c r="W70" s="111"/>
      <c r="X70" s="111"/>
      <c r="Y70" s="111"/>
      <c r="Z70" s="111"/>
      <c r="AA70" s="111"/>
      <c r="AB70" s="111"/>
      <c r="AC70" s="111"/>
      <c r="AD70" s="111"/>
      <c r="AE70" s="111"/>
      <c r="AF70" s="111"/>
      <c r="AG70" s="111"/>
      <c r="AH70" s="111"/>
      <c r="AI70" s="111"/>
      <c r="AJ70" s="111"/>
      <c r="AK70" s="111"/>
      <c r="AL70" s="111"/>
      <c r="AM70" s="111"/>
      <c r="AN70" s="111"/>
      <c r="AO70" s="111"/>
      <c r="AP70" s="111"/>
      <c r="AQ70" s="111"/>
      <c r="AR70" s="111"/>
      <c r="AS70" s="111"/>
      <c r="AT70" s="111"/>
      <c r="AU70" s="111"/>
      <c r="AV70" s="111"/>
      <c r="AW70" s="111"/>
      <c r="AX70" s="111"/>
      <c r="AY70" s="111"/>
      <c r="AZ70" s="111"/>
      <c r="BA70" s="111"/>
      <c r="BB70" s="111"/>
      <c r="BC70" s="111"/>
      <c r="BD70" s="111"/>
      <c r="BE70" s="111"/>
      <c r="BF70" s="111"/>
      <c r="BG70" s="111"/>
      <c r="BH70" s="111"/>
      <c r="BI70" s="111"/>
      <c r="BJ70" s="111"/>
      <c r="BK70" s="111"/>
      <c r="BL70" s="111"/>
      <c r="BM70" s="111"/>
      <c r="BN70" s="111"/>
      <c r="BO70" s="111"/>
      <c r="BP70" s="111"/>
      <c r="BQ70" s="111"/>
      <c r="BR70" s="111"/>
      <c r="BS70" s="111"/>
      <c r="BT70" s="111"/>
      <c r="BU70" s="111"/>
      <c r="BV70" s="111"/>
      <c r="BW70" s="111"/>
      <c r="BX70" s="111"/>
      <c r="BY70" s="111"/>
      <c r="BZ70" s="111"/>
      <c r="CA70" s="111"/>
      <c r="CB70" s="111"/>
      <c r="CC70" s="111"/>
      <c r="CD70" s="111"/>
      <c r="CE70" s="111"/>
      <c r="CF70" s="111"/>
      <c r="CG70" s="111"/>
      <c r="CH70" s="111"/>
      <c r="CI70" s="111"/>
      <c r="CJ70" s="111"/>
      <c r="CK70" s="111"/>
      <c r="CL70" s="111"/>
      <c r="CM70" s="111"/>
      <c r="CN70" s="111"/>
      <c r="CO70" s="111"/>
      <c r="CP70" s="111"/>
      <c r="CQ70" s="111"/>
      <c r="CR70" s="111"/>
      <c r="CS70" s="111"/>
      <c r="CT70" s="111"/>
      <c r="CU70" s="111"/>
      <c r="CV70" s="111"/>
      <c r="CW70" s="111"/>
      <c r="CX70" s="111"/>
      <c r="CY70" s="111"/>
      <c r="CZ70" s="111"/>
      <c r="DA70" s="111"/>
      <c r="DB70" s="111"/>
      <c r="DC70" s="111"/>
      <c r="DD70" s="111"/>
      <c r="DE70" s="111"/>
      <c r="DF70" s="111"/>
      <c r="DG70" s="111"/>
      <c r="DH70" s="111"/>
      <c r="DI70" s="111"/>
      <c r="DJ70" s="111"/>
    </row>
    <row r="71" spans="1:114" s="3" customFormat="1" ht="32.1" hidden="1" customHeight="1">
      <c r="A71" s="85" t="s">
        <v>609</v>
      </c>
      <c r="B71" s="52"/>
      <c r="C71" s="53"/>
      <c r="D71" s="53"/>
      <c r="E71" s="53"/>
      <c r="F71" s="52" t="s">
        <v>23</v>
      </c>
      <c r="G71" s="45">
        <v>0</v>
      </c>
      <c r="H71" s="45">
        <v>0</v>
      </c>
      <c r="I71" s="45">
        <v>0</v>
      </c>
      <c r="J71" s="38">
        <f t="array" ref="J71">SUM(ROUND(G71:I71,0))</f>
        <v>0</v>
      </c>
      <c r="K71" s="148"/>
      <c r="L71" s="148"/>
      <c r="M71" s="148"/>
      <c r="N71" s="148"/>
      <c r="O71" s="111"/>
      <c r="P71" s="111"/>
      <c r="Q71" s="111"/>
      <c r="R71" s="111"/>
      <c r="S71" s="111"/>
      <c r="T71" s="111"/>
      <c r="U71" s="111"/>
      <c r="V71" s="111"/>
      <c r="W71" s="111"/>
      <c r="X71" s="111"/>
      <c r="Y71" s="111"/>
      <c r="Z71" s="111"/>
      <c r="AA71" s="111"/>
      <c r="AB71" s="111"/>
      <c r="AC71" s="111"/>
      <c r="AD71" s="111"/>
      <c r="AE71" s="111"/>
      <c r="AF71" s="111"/>
      <c r="AG71" s="111"/>
      <c r="AH71" s="111"/>
      <c r="AI71" s="111"/>
      <c r="AJ71" s="111"/>
      <c r="AK71" s="111"/>
      <c r="AL71" s="111"/>
      <c r="AM71" s="111"/>
      <c r="AN71" s="111"/>
      <c r="AO71" s="111"/>
      <c r="AP71" s="111"/>
      <c r="AQ71" s="111"/>
      <c r="AR71" s="111"/>
      <c r="AS71" s="111"/>
      <c r="AT71" s="111"/>
      <c r="AU71" s="111"/>
      <c r="AV71" s="111"/>
      <c r="AW71" s="111"/>
      <c r="AX71" s="111"/>
      <c r="AY71" s="111"/>
      <c r="AZ71" s="111"/>
      <c r="BA71" s="111"/>
      <c r="BB71" s="111"/>
      <c r="BC71" s="111"/>
      <c r="BD71" s="111"/>
      <c r="BE71" s="111"/>
      <c r="BF71" s="111"/>
      <c r="BG71" s="111"/>
      <c r="BH71" s="111"/>
      <c r="BI71" s="111"/>
      <c r="BJ71" s="111"/>
      <c r="BK71" s="111"/>
      <c r="BL71" s="111"/>
      <c r="BM71" s="111"/>
      <c r="BN71" s="111"/>
      <c r="BO71" s="111"/>
      <c r="BP71" s="111"/>
      <c r="BQ71" s="111"/>
      <c r="BR71" s="111"/>
      <c r="BS71" s="111"/>
      <c r="BT71" s="111"/>
      <c r="BU71" s="111"/>
      <c r="BV71" s="111"/>
      <c r="BW71" s="111"/>
      <c r="BX71" s="111"/>
      <c r="BY71" s="111"/>
      <c r="BZ71" s="111"/>
      <c r="CA71" s="111"/>
      <c r="CB71" s="111"/>
      <c r="CC71" s="111"/>
      <c r="CD71" s="111"/>
      <c r="CE71" s="111"/>
      <c r="CF71" s="111"/>
      <c r="CG71" s="111"/>
      <c r="CH71" s="111"/>
      <c r="CI71" s="111"/>
      <c r="CJ71" s="111"/>
      <c r="CK71" s="111"/>
      <c r="CL71" s="111"/>
      <c r="CM71" s="111"/>
      <c r="CN71" s="111"/>
      <c r="CO71" s="111"/>
      <c r="CP71" s="111"/>
      <c r="CQ71" s="111"/>
      <c r="CR71" s="111"/>
      <c r="CS71" s="111"/>
      <c r="CT71" s="111"/>
      <c r="CU71" s="111"/>
      <c r="CV71" s="111"/>
      <c r="CW71" s="111"/>
      <c r="CX71" s="111"/>
      <c r="CY71" s="111"/>
      <c r="CZ71" s="111"/>
      <c r="DA71" s="111"/>
      <c r="DB71" s="111"/>
      <c r="DC71" s="111"/>
      <c r="DD71" s="111"/>
      <c r="DE71" s="111"/>
      <c r="DF71" s="111"/>
      <c r="DG71" s="111"/>
      <c r="DH71" s="111"/>
      <c r="DI71" s="111"/>
      <c r="DJ71" s="111"/>
    </row>
    <row r="72" spans="1:114" s="3" customFormat="1" ht="32.1" hidden="1" customHeight="1">
      <c r="A72" s="85" t="s">
        <v>610</v>
      </c>
      <c r="B72" s="52"/>
      <c r="C72" s="53"/>
      <c r="D72" s="53"/>
      <c r="E72" s="53"/>
      <c r="F72" s="52" t="s">
        <v>23</v>
      </c>
      <c r="G72" s="45">
        <v>0</v>
      </c>
      <c r="H72" s="45">
        <v>0</v>
      </c>
      <c r="I72" s="45">
        <v>0</v>
      </c>
      <c r="J72" s="38">
        <f t="array" ref="J72">SUM(ROUND(G72:I72,0))</f>
        <v>0</v>
      </c>
      <c r="K72" s="148"/>
      <c r="L72" s="148"/>
      <c r="M72" s="148"/>
      <c r="N72" s="148"/>
      <c r="O72" s="111"/>
      <c r="P72" s="111"/>
      <c r="Q72" s="111"/>
      <c r="R72" s="111"/>
      <c r="S72" s="111"/>
      <c r="T72" s="111"/>
      <c r="U72" s="111"/>
      <c r="V72" s="111"/>
      <c r="W72" s="111"/>
      <c r="X72" s="111"/>
      <c r="Y72" s="111"/>
      <c r="Z72" s="111"/>
      <c r="AA72" s="111"/>
      <c r="AB72" s="111"/>
      <c r="AC72" s="111"/>
      <c r="AD72" s="111"/>
      <c r="AE72" s="111"/>
      <c r="AF72" s="111"/>
      <c r="AG72" s="111"/>
      <c r="AH72" s="111"/>
      <c r="AI72" s="111"/>
      <c r="AJ72" s="111"/>
      <c r="AK72" s="111"/>
      <c r="AL72" s="111"/>
      <c r="AM72" s="111"/>
      <c r="AN72" s="111"/>
      <c r="AO72" s="111"/>
      <c r="AP72" s="111"/>
      <c r="AQ72" s="111"/>
      <c r="AR72" s="111"/>
      <c r="AS72" s="111"/>
      <c r="AT72" s="111"/>
      <c r="AU72" s="111"/>
      <c r="AV72" s="111"/>
      <c r="AW72" s="111"/>
      <c r="AX72" s="111"/>
      <c r="AY72" s="111"/>
      <c r="AZ72" s="111"/>
      <c r="BA72" s="111"/>
      <c r="BB72" s="111"/>
      <c r="BC72" s="111"/>
      <c r="BD72" s="111"/>
      <c r="BE72" s="111"/>
      <c r="BF72" s="111"/>
      <c r="BG72" s="111"/>
      <c r="BH72" s="111"/>
      <c r="BI72" s="111"/>
      <c r="BJ72" s="111"/>
      <c r="BK72" s="111"/>
      <c r="BL72" s="111"/>
      <c r="BM72" s="111"/>
      <c r="BN72" s="111"/>
      <c r="BO72" s="111"/>
      <c r="BP72" s="111"/>
      <c r="BQ72" s="111"/>
      <c r="BR72" s="111"/>
      <c r="BS72" s="111"/>
      <c r="BT72" s="111"/>
      <c r="BU72" s="111"/>
      <c r="BV72" s="111"/>
      <c r="BW72" s="111"/>
      <c r="BX72" s="111"/>
      <c r="BY72" s="111"/>
      <c r="BZ72" s="111"/>
      <c r="CA72" s="111"/>
      <c r="CB72" s="111"/>
      <c r="CC72" s="111"/>
      <c r="CD72" s="111"/>
      <c r="CE72" s="111"/>
      <c r="CF72" s="111"/>
      <c r="CG72" s="111"/>
      <c r="CH72" s="111"/>
      <c r="CI72" s="111"/>
      <c r="CJ72" s="111"/>
      <c r="CK72" s="111"/>
      <c r="CL72" s="111"/>
      <c r="CM72" s="111"/>
      <c r="CN72" s="111"/>
      <c r="CO72" s="111"/>
      <c r="CP72" s="111"/>
      <c r="CQ72" s="111"/>
      <c r="CR72" s="111"/>
      <c r="CS72" s="111"/>
      <c r="CT72" s="111"/>
      <c r="CU72" s="111"/>
      <c r="CV72" s="111"/>
      <c r="CW72" s="111"/>
      <c r="CX72" s="111"/>
      <c r="CY72" s="111"/>
      <c r="CZ72" s="111"/>
      <c r="DA72" s="111"/>
      <c r="DB72" s="111"/>
      <c r="DC72" s="111"/>
      <c r="DD72" s="111"/>
      <c r="DE72" s="111"/>
      <c r="DF72" s="111"/>
      <c r="DG72" s="111"/>
      <c r="DH72" s="111"/>
      <c r="DI72" s="111"/>
      <c r="DJ72" s="111"/>
    </row>
    <row r="73" spans="1:114" ht="32.1" hidden="1" customHeight="1">
      <c r="A73" s="85" t="s">
        <v>611</v>
      </c>
      <c r="B73" s="52"/>
      <c r="C73" s="53"/>
      <c r="D73" s="53"/>
      <c r="E73" s="53"/>
      <c r="F73" s="52" t="s">
        <v>23</v>
      </c>
      <c r="G73" s="45">
        <v>0</v>
      </c>
      <c r="H73" s="45">
        <v>0</v>
      </c>
      <c r="I73" s="45">
        <v>0</v>
      </c>
      <c r="J73" s="38">
        <f t="array" ref="J73">SUM(ROUND(G73:I73,0))</f>
        <v>0</v>
      </c>
      <c r="K73" s="23"/>
      <c r="L73" s="23"/>
      <c r="M73" s="23"/>
      <c r="N73" s="23"/>
    </row>
    <row r="74" spans="1:114" s="3" customFormat="1" ht="32.1" hidden="1" customHeight="1">
      <c r="A74" s="85" t="s">
        <v>612</v>
      </c>
      <c r="B74" s="52"/>
      <c r="C74" s="53"/>
      <c r="D74" s="53"/>
      <c r="E74" s="53"/>
      <c r="F74" s="52" t="s">
        <v>23</v>
      </c>
      <c r="G74" s="45">
        <v>0</v>
      </c>
      <c r="H74" s="45">
        <v>0</v>
      </c>
      <c r="I74" s="45">
        <v>0</v>
      </c>
      <c r="J74" s="38">
        <f t="array" ref="J74">SUM(ROUND(G74:I74,0))</f>
        <v>0</v>
      </c>
      <c r="K74" s="148"/>
      <c r="L74" s="148"/>
      <c r="M74" s="148"/>
      <c r="N74" s="148"/>
      <c r="O74" s="111"/>
      <c r="P74" s="111"/>
      <c r="Q74" s="111"/>
      <c r="R74" s="111"/>
      <c r="S74" s="111"/>
      <c r="T74" s="111"/>
      <c r="U74" s="111"/>
      <c r="V74" s="111"/>
      <c r="W74" s="111"/>
      <c r="X74" s="111"/>
      <c r="Y74" s="111"/>
      <c r="Z74" s="111"/>
      <c r="AA74" s="111"/>
      <c r="AB74" s="111"/>
      <c r="AC74" s="111"/>
      <c r="AD74" s="111"/>
      <c r="AE74" s="111"/>
      <c r="AF74" s="111"/>
      <c r="AG74" s="111"/>
      <c r="AH74" s="111"/>
      <c r="AI74" s="111"/>
      <c r="AJ74" s="111"/>
      <c r="AK74" s="111"/>
      <c r="AL74" s="111"/>
      <c r="AM74" s="111"/>
      <c r="AN74" s="111"/>
      <c r="AO74" s="111"/>
      <c r="AP74" s="111"/>
      <c r="AQ74" s="111"/>
      <c r="AR74" s="111"/>
      <c r="AS74" s="111"/>
      <c r="AT74" s="111"/>
      <c r="AU74" s="111"/>
      <c r="AV74" s="111"/>
      <c r="AW74" s="111"/>
      <c r="AX74" s="111"/>
      <c r="AY74" s="111"/>
      <c r="AZ74" s="111"/>
      <c r="BA74" s="111"/>
      <c r="BB74" s="111"/>
      <c r="BC74" s="111"/>
      <c r="BD74" s="111"/>
      <c r="BE74" s="111"/>
      <c r="BF74" s="111"/>
      <c r="BG74" s="111"/>
      <c r="BH74" s="111"/>
      <c r="BI74" s="111"/>
      <c r="BJ74" s="111"/>
      <c r="BK74" s="111"/>
      <c r="BL74" s="111"/>
      <c r="BM74" s="111"/>
      <c r="BN74" s="111"/>
      <c r="BO74" s="111"/>
      <c r="BP74" s="111"/>
      <c r="BQ74" s="111"/>
      <c r="BR74" s="111"/>
      <c r="BS74" s="111"/>
      <c r="BT74" s="111"/>
      <c r="BU74" s="111"/>
      <c r="BV74" s="111"/>
      <c r="BW74" s="111"/>
      <c r="BX74" s="111"/>
      <c r="BY74" s="111"/>
      <c r="BZ74" s="111"/>
      <c r="CA74" s="111"/>
      <c r="CB74" s="111"/>
      <c r="CC74" s="111"/>
      <c r="CD74" s="111"/>
      <c r="CE74" s="111"/>
      <c r="CF74" s="111"/>
      <c r="CG74" s="111"/>
      <c r="CH74" s="111"/>
      <c r="CI74" s="111"/>
      <c r="CJ74" s="111"/>
      <c r="CK74" s="111"/>
      <c r="CL74" s="111"/>
      <c r="CM74" s="111"/>
      <c r="CN74" s="111"/>
      <c r="CO74" s="111"/>
      <c r="CP74" s="111"/>
      <c r="CQ74" s="111"/>
      <c r="CR74" s="111"/>
      <c r="CS74" s="111"/>
      <c r="CT74" s="111"/>
      <c r="CU74" s="111"/>
      <c r="CV74" s="111"/>
      <c r="CW74" s="111"/>
      <c r="CX74" s="111"/>
      <c r="CY74" s="111"/>
      <c r="CZ74" s="111"/>
      <c r="DA74" s="111"/>
      <c r="DB74" s="111"/>
      <c r="DC74" s="111"/>
      <c r="DD74" s="111"/>
      <c r="DE74" s="111"/>
      <c r="DF74" s="111"/>
      <c r="DG74" s="111"/>
      <c r="DH74" s="111"/>
      <c r="DI74" s="111"/>
      <c r="DJ74" s="111"/>
    </row>
    <row r="75" spans="1:114" s="3" customFormat="1" ht="32.1" hidden="1" customHeight="1">
      <c r="A75" s="85" t="s">
        <v>613</v>
      </c>
      <c r="B75" s="52"/>
      <c r="C75" s="53"/>
      <c r="D75" s="53"/>
      <c r="E75" s="53"/>
      <c r="F75" s="52" t="s">
        <v>23</v>
      </c>
      <c r="G75" s="45">
        <v>0</v>
      </c>
      <c r="H75" s="45">
        <v>0</v>
      </c>
      <c r="I75" s="45">
        <v>0</v>
      </c>
      <c r="J75" s="38">
        <f t="array" ref="J75">SUM(ROUND(G75:I75,0))</f>
        <v>0</v>
      </c>
      <c r="K75" s="148"/>
      <c r="L75" s="148"/>
      <c r="M75" s="148"/>
      <c r="N75" s="148"/>
      <c r="O75" s="111"/>
      <c r="P75" s="111"/>
      <c r="Q75" s="111"/>
      <c r="R75" s="111"/>
      <c r="S75" s="111"/>
      <c r="T75" s="111"/>
      <c r="U75" s="111"/>
      <c r="V75" s="111"/>
      <c r="W75" s="111"/>
      <c r="X75" s="111"/>
      <c r="Y75" s="111"/>
      <c r="Z75" s="111"/>
      <c r="AA75" s="111"/>
      <c r="AB75" s="111"/>
      <c r="AC75" s="111"/>
      <c r="AD75" s="111"/>
      <c r="AE75" s="111"/>
      <c r="AF75" s="111"/>
      <c r="AG75" s="111"/>
      <c r="AH75" s="111"/>
      <c r="AI75" s="111"/>
      <c r="AJ75" s="111"/>
      <c r="AK75" s="111"/>
      <c r="AL75" s="111"/>
      <c r="AM75" s="111"/>
      <c r="AN75" s="111"/>
      <c r="AO75" s="111"/>
      <c r="AP75" s="111"/>
      <c r="AQ75" s="111"/>
      <c r="AR75" s="111"/>
      <c r="AS75" s="111"/>
      <c r="AT75" s="111"/>
      <c r="AU75" s="111"/>
      <c r="AV75" s="111"/>
      <c r="AW75" s="111"/>
      <c r="AX75" s="111"/>
      <c r="AY75" s="111"/>
      <c r="AZ75" s="111"/>
      <c r="BA75" s="111"/>
      <c r="BB75" s="111"/>
      <c r="BC75" s="111"/>
      <c r="BD75" s="111"/>
      <c r="BE75" s="111"/>
      <c r="BF75" s="111"/>
      <c r="BG75" s="111"/>
      <c r="BH75" s="111"/>
      <c r="BI75" s="111"/>
      <c r="BJ75" s="111"/>
      <c r="BK75" s="111"/>
      <c r="BL75" s="111"/>
      <c r="BM75" s="111"/>
      <c r="BN75" s="111"/>
      <c r="BO75" s="111"/>
      <c r="BP75" s="111"/>
      <c r="BQ75" s="111"/>
      <c r="BR75" s="111"/>
      <c r="BS75" s="111"/>
      <c r="BT75" s="111"/>
      <c r="BU75" s="111"/>
      <c r="BV75" s="111"/>
      <c r="BW75" s="111"/>
      <c r="BX75" s="111"/>
      <c r="BY75" s="111"/>
      <c r="BZ75" s="111"/>
      <c r="CA75" s="111"/>
      <c r="CB75" s="111"/>
      <c r="CC75" s="111"/>
      <c r="CD75" s="111"/>
      <c r="CE75" s="111"/>
      <c r="CF75" s="111"/>
      <c r="CG75" s="111"/>
      <c r="CH75" s="111"/>
      <c r="CI75" s="111"/>
      <c r="CJ75" s="111"/>
      <c r="CK75" s="111"/>
      <c r="CL75" s="111"/>
      <c r="CM75" s="111"/>
      <c r="CN75" s="111"/>
      <c r="CO75" s="111"/>
      <c r="CP75" s="111"/>
      <c r="CQ75" s="111"/>
      <c r="CR75" s="111"/>
      <c r="CS75" s="111"/>
      <c r="CT75" s="111"/>
      <c r="CU75" s="111"/>
      <c r="CV75" s="111"/>
      <c r="CW75" s="111"/>
      <c r="CX75" s="111"/>
      <c r="CY75" s="111"/>
      <c r="CZ75" s="111"/>
      <c r="DA75" s="111"/>
      <c r="DB75" s="111"/>
      <c r="DC75" s="111"/>
      <c r="DD75" s="111"/>
      <c r="DE75" s="111"/>
      <c r="DF75" s="111"/>
      <c r="DG75" s="111"/>
      <c r="DH75" s="111"/>
      <c r="DI75" s="111"/>
      <c r="DJ75" s="111"/>
    </row>
    <row r="76" spans="1:114" s="3" customFormat="1" ht="32.1" hidden="1" customHeight="1">
      <c r="A76" s="85" t="s">
        <v>614</v>
      </c>
      <c r="B76" s="52"/>
      <c r="C76" s="53"/>
      <c r="D76" s="53"/>
      <c r="E76" s="53"/>
      <c r="F76" s="52" t="s">
        <v>23</v>
      </c>
      <c r="G76" s="45">
        <v>0</v>
      </c>
      <c r="H76" s="45">
        <v>0</v>
      </c>
      <c r="I76" s="45">
        <v>0</v>
      </c>
      <c r="J76" s="38">
        <f t="array" ref="J76">SUM(ROUND(G76:I76,0))</f>
        <v>0</v>
      </c>
      <c r="K76" s="148"/>
      <c r="L76" s="148"/>
      <c r="M76" s="148"/>
      <c r="N76" s="148"/>
      <c r="O76" s="111"/>
      <c r="P76" s="111"/>
      <c r="Q76" s="111"/>
      <c r="R76" s="111"/>
      <c r="S76" s="111"/>
      <c r="T76" s="111"/>
      <c r="U76" s="111"/>
      <c r="V76" s="111"/>
      <c r="W76" s="111"/>
      <c r="X76" s="111"/>
      <c r="Y76" s="111"/>
      <c r="Z76" s="111"/>
      <c r="AA76" s="111"/>
      <c r="AB76" s="111"/>
      <c r="AC76" s="111"/>
      <c r="AD76" s="111"/>
      <c r="AE76" s="111"/>
      <c r="AF76" s="111"/>
      <c r="AG76" s="111"/>
      <c r="AH76" s="111"/>
      <c r="AI76" s="111"/>
      <c r="AJ76" s="111"/>
      <c r="AK76" s="111"/>
      <c r="AL76" s="111"/>
      <c r="AM76" s="111"/>
      <c r="AN76" s="111"/>
      <c r="AO76" s="111"/>
      <c r="AP76" s="111"/>
      <c r="AQ76" s="111"/>
      <c r="AR76" s="111"/>
      <c r="AS76" s="111"/>
      <c r="AT76" s="111"/>
      <c r="AU76" s="111"/>
      <c r="AV76" s="111"/>
      <c r="AW76" s="111"/>
      <c r="AX76" s="111"/>
      <c r="AY76" s="111"/>
      <c r="AZ76" s="111"/>
      <c r="BA76" s="111"/>
      <c r="BB76" s="111"/>
      <c r="BC76" s="111"/>
      <c r="BD76" s="111"/>
      <c r="BE76" s="111"/>
      <c r="BF76" s="111"/>
      <c r="BG76" s="111"/>
      <c r="BH76" s="111"/>
      <c r="BI76" s="111"/>
      <c r="BJ76" s="111"/>
      <c r="BK76" s="111"/>
      <c r="BL76" s="111"/>
      <c r="BM76" s="111"/>
      <c r="BN76" s="111"/>
      <c r="BO76" s="111"/>
      <c r="BP76" s="111"/>
      <c r="BQ76" s="111"/>
      <c r="BR76" s="111"/>
      <c r="BS76" s="111"/>
      <c r="BT76" s="111"/>
      <c r="BU76" s="111"/>
      <c r="BV76" s="111"/>
      <c r="BW76" s="111"/>
      <c r="BX76" s="111"/>
      <c r="BY76" s="111"/>
      <c r="BZ76" s="111"/>
      <c r="CA76" s="111"/>
      <c r="CB76" s="111"/>
      <c r="CC76" s="111"/>
      <c r="CD76" s="111"/>
      <c r="CE76" s="111"/>
      <c r="CF76" s="111"/>
      <c r="CG76" s="111"/>
      <c r="CH76" s="111"/>
      <c r="CI76" s="111"/>
      <c r="CJ76" s="111"/>
      <c r="CK76" s="111"/>
      <c r="CL76" s="111"/>
      <c r="CM76" s="111"/>
      <c r="CN76" s="111"/>
      <c r="CO76" s="111"/>
      <c r="CP76" s="111"/>
      <c r="CQ76" s="111"/>
      <c r="CR76" s="111"/>
      <c r="CS76" s="111"/>
      <c r="CT76" s="111"/>
      <c r="CU76" s="111"/>
      <c r="CV76" s="111"/>
      <c r="CW76" s="111"/>
      <c r="CX76" s="111"/>
      <c r="CY76" s="111"/>
      <c r="CZ76" s="111"/>
      <c r="DA76" s="111"/>
      <c r="DB76" s="111"/>
      <c r="DC76" s="111"/>
      <c r="DD76" s="111"/>
      <c r="DE76" s="111"/>
      <c r="DF76" s="111"/>
      <c r="DG76" s="111"/>
      <c r="DH76" s="111"/>
      <c r="DI76" s="111"/>
      <c r="DJ76" s="111"/>
    </row>
    <row r="77" spans="1:114" s="3" customFormat="1" ht="32.1" hidden="1" customHeight="1">
      <c r="A77" s="85" t="s">
        <v>615</v>
      </c>
      <c r="B77" s="52"/>
      <c r="C77" s="53"/>
      <c r="D77" s="53"/>
      <c r="E77" s="53"/>
      <c r="F77" s="52" t="s">
        <v>23</v>
      </c>
      <c r="G77" s="45">
        <v>0</v>
      </c>
      <c r="H77" s="45">
        <v>0</v>
      </c>
      <c r="I77" s="45">
        <v>0</v>
      </c>
      <c r="J77" s="38">
        <f t="array" ref="J77">SUM(ROUND(G77:I77,0))</f>
        <v>0</v>
      </c>
      <c r="K77" s="148"/>
      <c r="L77" s="148"/>
      <c r="M77" s="148"/>
      <c r="N77" s="148"/>
      <c r="O77" s="111"/>
      <c r="P77" s="111"/>
      <c r="Q77" s="111"/>
      <c r="R77" s="111"/>
      <c r="S77" s="111"/>
      <c r="T77" s="111"/>
      <c r="U77" s="111"/>
      <c r="V77" s="111"/>
      <c r="W77" s="111"/>
      <c r="X77" s="111"/>
      <c r="Y77" s="111"/>
      <c r="Z77" s="111"/>
      <c r="AA77" s="111"/>
      <c r="AB77" s="111"/>
      <c r="AC77" s="111"/>
      <c r="AD77" s="111"/>
      <c r="AE77" s="111"/>
      <c r="AF77" s="111"/>
      <c r="AG77" s="111"/>
      <c r="AH77" s="111"/>
      <c r="AI77" s="111"/>
      <c r="AJ77" s="111"/>
      <c r="AK77" s="111"/>
      <c r="AL77" s="111"/>
      <c r="AM77" s="111"/>
      <c r="AN77" s="111"/>
      <c r="AO77" s="111"/>
      <c r="AP77" s="111"/>
      <c r="AQ77" s="111"/>
      <c r="AR77" s="111"/>
      <c r="AS77" s="111"/>
      <c r="AT77" s="111"/>
      <c r="AU77" s="111"/>
      <c r="AV77" s="111"/>
      <c r="AW77" s="111"/>
      <c r="AX77" s="111"/>
      <c r="AY77" s="111"/>
      <c r="AZ77" s="111"/>
      <c r="BA77" s="111"/>
      <c r="BB77" s="111"/>
      <c r="BC77" s="111"/>
      <c r="BD77" s="111"/>
      <c r="BE77" s="111"/>
      <c r="BF77" s="111"/>
      <c r="BG77" s="111"/>
      <c r="BH77" s="111"/>
      <c r="BI77" s="111"/>
      <c r="BJ77" s="111"/>
      <c r="BK77" s="111"/>
      <c r="BL77" s="111"/>
      <c r="BM77" s="111"/>
      <c r="BN77" s="111"/>
      <c r="BO77" s="111"/>
      <c r="BP77" s="111"/>
      <c r="BQ77" s="111"/>
      <c r="BR77" s="111"/>
      <c r="BS77" s="111"/>
      <c r="BT77" s="111"/>
      <c r="BU77" s="111"/>
      <c r="BV77" s="111"/>
      <c r="BW77" s="111"/>
      <c r="BX77" s="111"/>
      <c r="BY77" s="111"/>
      <c r="BZ77" s="111"/>
      <c r="CA77" s="111"/>
      <c r="CB77" s="111"/>
      <c r="CC77" s="111"/>
      <c r="CD77" s="111"/>
      <c r="CE77" s="111"/>
      <c r="CF77" s="111"/>
      <c r="CG77" s="111"/>
      <c r="CH77" s="111"/>
      <c r="CI77" s="111"/>
      <c r="CJ77" s="111"/>
      <c r="CK77" s="111"/>
      <c r="CL77" s="111"/>
      <c r="CM77" s="111"/>
      <c r="CN77" s="111"/>
      <c r="CO77" s="111"/>
      <c r="CP77" s="111"/>
      <c r="CQ77" s="111"/>
      <c r="CR77" s="111"/>
      <c r="CS77" s="111"/>
      <c r="CT77" s="111"/>
      <c r="CU77" s="111"/>
      <c r="CV77" s="111"/>
      <c r="CW77" s="111"/>
      <c r="CX77" s="111"/>
      <c r="CY77" s="111"/>
      <c r="CZ77" s="111"/>
      <c r="DA77" s="111"/>
      <c r="DB77" s="111"/>
      <c r="DC77" s="111"/>
      <c r="DD77" s="111"/>
      <c r="DE77" s="111"/>
      <c r="DF77" s="111"/>
      <c r="DG77" s="111"/>
      <c r="DH77" s="111"/>
      <c r="DI77" s="111"/>
      <c r="DJ77" s="111"/>
    </row>
    <row r="78" spans="1:114" s="3" customFormat="1" ht="32.1" hidden="1" customHeight="1">
      <c r="A78" s="85" t="s">
        <v>616</v>
      </c>
      <c r="B78" s="52"/>
      <c r="C78" s="53"/>
      <c r="D78" s="53"/>
      <c r="E78" s="53"/>
      <c r="F78" s="52" t="s">
        <v>23</v>
      </c>
      <c r="G78" s="45">
        <v>0</v>
      </c>
      <c r="H78" s="45">
        <v>0</v>
      </c>
      <c r="I78" s="45">
        <v>0</v>
      </c>
      <c r="J78" s="38">
        <f t="array" ref="J78">SUM(ROUND(G78:I78,0))</f>
        <v>0</v>
      </c>
      <c r="K78" s="148"/>
      <c r="L78" s="148"/>
      <c r="M78" s="148"/>
      <c r="N78" s="148"/>
      <c r="O78" s="111"/>
      <c r="P78" s="111"/>
      <c r="Q78" s="111"/>
      <c r="R78" s="111"/>
      <c r="S78" s="111"/>
      <c r="T78" s="111"/>
      <c r="U78" s="111"/>
      <c r="V78" s="111"/>
      <c r="W78" s="111"/>
      <c r="X78" s="111"/>
      <c r="Y78" s="111"/>
      <c r="Z78" s="111"/>
      <c r="AA78" s="111"/>
      <c r="AB78" s="111"/>
      <c r="AC78" s="111"/>
      <c r="AD78" s="111"/>
      <c r="AE78" s="111"/>
      <c r="AF78" s="111"/>
      <c r="AG78" s="111"/>
      <c r="AH78" s="111"/>
      <c r="AI78" s="111"/>
      <c r="AJ78" s="111"/>
      <c r="AK78" s="111"/>
      <c r="AL78" s="111"/>
      <c r="AM78" s="111"/>
      <c r="AN78" s="111"/>
      <c r="AO78" s="111"/>
      <c r="AP78" s="111"/>
      <c r="AQ78" s="111"/>
      <c r="AR78" s="111"/>
      <c r="AS78" s="111"/>
      <c r="AT78" s="111"/>
      <c r="AU78" s="111"/>
      <c r="AV78" s="111"/>
      <c r="AW78" s="111"/>
      <c r="AX78" s="111"/>
      <c r="AY78" s="111"/>
      <c r="AZ78" s="111"/>
      <c r="BA78" s="111"/>
      <c r="BB78" s="111"/>
      <c r="BC78" s="111"/>
      <c r="BD78" s="111"/>
      <c r="BE78" s="111"/>
      <c r="BF78" s="111"/>
      <c r="BG78" s="111"/>
      <c r="BH78" s="111"/>
      <c r="BI78" s="111"/>
      <c r="BJ78" s="111"/>
      <c r="BK78" s="111"/>
      <c r="BL78" s="111"/>
      <c r="BM78" s="111"/>
      <c r="BN78" s="111"/>
      <c r="BO78" s="111"/>
      <c r="BP78" s="111"/>
      <c r="BQ78" s="111"/>
      <c r="BR78" s="111"/>
      <c r="BS78" s="111"/>
      <c r="BT78" s="111"/>
      <c r="BU78" s="111"/>
      <c r="BV78" s="111"/>
      <c r="BW78" s="111"/>
      <c r="BX78" s="111"/>
      <c r="BY78" s="111"/>
      <c r="BZ78" s="111"/>
      <c r="CA78" s="111"/>
      <c r="CB78" s="111"/>
      <c r="CC78" s="111"/>
      <c r="CD78" s="111"/>
      <c r="CE78" s="111"/>
      <c r="CF78" s="111"/>
      <c r="CG78" s="111"/>
      <c r="CH78" s="111"/>
      <c r="CI78" s="111"/>
      <c r="CJ78" s="111"/>
      <c r="CK78" s="111"/>
      <c r="CL78" s="111"/>
      <c r="CM78" s="111"/>
      <c r="CN78" s="111"/>
      <c r="CO78" s="111"/>
      <c r="CP78" s="111"/>
      <c r="CQ78" s="111"/>
      <c r="CR78" s="111"/>
      <c r="CS78" s="111"/>
      <c r="CT78" s="111"/>
      <c r="CU78" s="111"/>
      <c r="CV78" s="111"/>
      <c r="CW78" s="111"/>
      <c r="CX78" s="111"/>
      <c r="CY78" s="111"/>
      <c r="CZ78" s="111"/>
      <c r="DA78" s="111"/>
      <c r="DB78" s="111"/>
      <c r="DC78" s="111"/>
      <c r="DD78" s="111"/>
      <c r="DE78" s="111"/>
      <c r="DF78" s="111"/>
      <c r="DG78" s="111"/>
      <c r="DH78" s="111"/>
      <c r="DI78" s="111"/>
      <c r="DJ78" s="111"/>
    </row>
    <row r="79" spans="1:114" s="3" customFormat="1" ht="32.1" hidden="1" customHeight="1">
      <c r="A79" s="85" t="s">
        <v>617</v>
      </c>
      <c r="B79" s="52"/>
      <c r="C79" s="53"/>
      <c r="D79" s="53"/>
      <c r="E79" s="53"/>
      <c r="F79" s="52" t="s">
        <v>23</v>
      </c>
      <c r="G79" s="45">
        <v>0</v>
      </c>
      <c r="H79" s="45">
        <v>0</v>
      </c>
      <c r="I79" s="45">
        <v>0</v>
      </c>
      <c r="J79" s="38">
        <f t="array" ref="J79">SUM(ROUND(G79:I79,0))</f>
        <v>0</v>
      </c>
      <c r="K79" s="148"/>
      <c r="L79" s="148"/>
      <c r="M79" s="148"/>
      <c r="N79" s="148"/>
      <c r="O79" s="111"/>
      <c r="P79" s="111"/>
      <c r="Q79" s="111"/>
      <c r="R79" s="111"/>
      <c r="S79" s="111"/>
      <c r="T79" s="111"/>
      <c r="U79" s="111"/>
      <c r="V79" s="111"/>
      <c r="W79" s="111"/>
      <c r="X79" s="111"/>
      <c r="Y79" s="111"/>
      <c r="Z79" s="111"/>
      <c r="AA79" s="111"/>
      <c r="AB79" s="111"/>
      <c r="AC79" s="111"/>
      <c r="AD79" s="111"/>
      <c r="AE79" s="111"/>
      <c r="AF79" s="111"/>
      <c r="AG79" s="111"/>
      <c r="AH79" s="111"/>
      <c r="AI79" s="111"/>
      <c r="AJ79" s="111"/>
      <c r="AK79" s="111"/>
      <c r="AL79" s="111"/>
      <c r="AM79" s="111"/>
      <c r="AN79" s="111"/>
      <c r="AO79" s="111"/>
      <c r="AP79" s="111"/>
      <c r="AQ79" s="111"/>
      <c r="AR79" s="111"/>
      <c r="AS79" s="111"/>
      <c r="AT79" s="111"/>
      <c r="AU79" s="111"/>
      <c r="AV79" s="111"/>
      <c r="AW79" s="111"/>
      <c r="AX79" s="111"/>
      <c r="AY79" s="111"/>
      <c r="AZ79" s="111"/>
      <c r="BA79" s="111"/>
      <c r="BB79" s="111"/>
      <c r="BC79" s="111"/>
      <c r="BD79" s="111"/>
      <c r="BE79" s="111"/>
      <c r="BF79" s="111"/>
      <c r="BG79" s="111"/>
      <c r="BH79" s="111"/>
      <c r="BI79" s="111"/>
      <c r="BJ79" s="111"/>
      <c r="BK79" s="111"/>
      <c r="BL79" s="111"/>
      <c r="BM79" s="111"/>
      <c r="BN79" s="111"/>
      <c r="BO79" s="111"/>
      <c r="BP79" s="111"/>
      <c r="BQ79" s="111"/>
      <c r="BR79" s="111"/>
      <c r="BS79" s="111"/>
      <c r="BT79" s="111"/>
      <c r="BU79" s="111"/>
      <c r="BV79" s="111"/>
      <c r="BW79" s="111"/>
      <c r="BX79" s="111"/>
      <c r="BY79" s="111"/>
      <c r="BZ79" s="111"/>
      <c r="CA79" s="111"/>
      <c r="CB79" s="111"/>
      <c r="CC79" s="111"/>
      <c r="CD79" s="111"/>
      <c r="CE79" s="111"/>
      <c r="CF79" s="111"/>
      <c r="CG79" s="111"/>
      <c r="CH79" s="111"/>
      <c r="CI79" s="111"/>
      <c r="CJ79" s="111"/>
      <c r="CK79" s="111"/>
      <c r="CL79" s="111"/>
      <c r="CM79" s="111"/>
      <c r="CN79" s="111"/>
      <c r="CO79" s="111"/>
      <c r="CP79" s="111"/>
      <c r="CQ79" s="111"/>
      <c r="CR79" s="111"/>
      <c r="CS79" s="111"/>
      <c r="CT79" s="111"/>
      <c r="CU79" s="111"/>
      <c r="CV79" s="111"/>
      <c r="CW79" s="111"/>
      <c r="CX79" s="111"/>
      <c r="CY79" s="111"/>
      <c r="CZ79" s="111"/>
      <c r="DA79" s="111"/>
      <c r="DB79" s="111"/>
      <c r="DC79" s="111"/>
      <c r="DD79" s="111"/>
      <c r="DE79" s="111"/>
      <c r="DF79" s="111"/>
      <c r="DG79" s="111"/>
      <c r="DH79" s="111"/>
      <c r="DI79" s="111"/>
      <c r="DJ79" s="111"/>
    </row>
    <row r="80" spans="1:114" s="3" customFormat="1" ht="32.1" hidden="1" customHeight="1">
      <c r="A80" s="85" t="s">
        <v>618</v>
      </c>
      <c r="B80" s="52"/>
      <c r="C80" s="53"/>
      <c r="D80" s="53"/>
      <c r="E80" s="53"/>
      <c r="F80" s="52" t="s">
        <v>23</v>
      </c>
      <c r="G80" s="45">
        <v>0</v>
      </c>
      <c r="H80" s="45">
        <v>0</v>
      </c>
      <c r="I80" s="45">
        <v>0</v>
      </c>
      <c r="J80" s="38">
        <f t="array" ref="J80">SUM(ROUND(G80:I80,0))</f>
        <v>0</v>
      </c>
      <c r="K80" s="148"/>
      <c r="L80" s="148"/>
      <c r="M80" s="148"/>
      <c r="N80" s="148"/>
      <c r="O80" s="111"/>
      <c r="P80" s="111"/>
      <c r="Q80" s="111"/>
      <c r="R80" s="111"/>
      <c r="S80" s="111"/>
      <c r="T80" s="111"/>
      <c r="U80" s="111"/>
      <c r="V80" s="111"/>
      <c r="W80" s="111"/>
      <c r="X80" s="111"/>
      <c r="Y80" s="111"/>
      <c r="Z80" s="111"/>
      <c r="AA80" s="111"/>
      <c r="AB80" s="111"/>
      <c r="AC80" s="111"/>
      <c r="AD80" s="111"/>
      <c r="AE80" s="111"/>
      <c r="AF80" s="111"/>
      <c r="AG80" s="111"/>
      <c r="AH80" s="111"/>
      <c r="AI80" s="111"/>
      <c r="AJ80" s="111"/>
      <c r="AK80" s="111"/>
      <c r="AL80" s="111"/>
      <c r="AM80" s="111"/>
      <c r="AN80" s="111"/>
      <c r="AO80" s="111"/>
      <c r="AP80" s="111"/>
      <c r="AQ80" s="111"/>
      <c r="AR80" s="111"/>
      <c r="AS80" s="111"/>
      <c r="AT80" s="111"/>
      <c r="AU80" s="111"/>
      <c r="AV80" s="111"/>
      <c r="AW80" s="111"/>
      <c r="AX80" s="111"/>
      <c r="AY80" s="111"/>
      <c r="AZ80" s="111"/>
      <c r="BA80" s="111"/>
      <c r="BB80" s="111"/>
      <c r="BC80" s="111"/>
      <c r="BD80" s="111"/>
      <c r="BE80" s="111"/>
      <c r="BF80" s="111"/>
      <c r="BG80" s="111"/>
      <c r="BH80" s="111"/>
      <c r="BI80" s="111"/>
      <c r="BJ80" s="111"/>
      <c r="BK80" s="111"/>
      <c r="BL80" s="111"/>
      <c r="BM80" s="111"/>
      <c r="BN80" s="111"/>
      <c r="BO80" s="111"/>
      <c r="BP80" s="111"/>
      <c r="BQ80" s="111"/>
      <c r="BR80" s="111"/>
      <c r="BS80" s="111"/>
      <c r="BT80" s="111"/>
      <c r="BU80" s="111"/>
      <c r="BV80" s="111"/>
      <c r="BW80" s="111"/>
      <c r="BX80" s="111"/>
      <c r="BY80" s="111"/>
      <c r="BZ80" s="111"/>
      <c r="CA80" s="111"/>
      <c r="CB80" s="111"/>
      <c r="CC80" s="111"/>
      <c r="CD80" s="111"/>
      <c r="CE80" s="111"/>
      <c r="CF80" s="111"/>
      <c r="CG80" s="111"/>
      <c r="CH80" s="111"/>
      <c r="CI80" s="111"/>
      <c r="CJ80" s="111"/>
      <c r="CK80" s="111"/>
      <c r="CL80" s="111"/>
      <c r="CM80" s="111"/>
      <c r="CN80" s="111"/>
      <c r="CO80" s="111"/>
      <c r="CP80" s="111"/>
      <c r="CQ80" s="111"/>
      <c r="CR80" s="111"/>
      <c r="CS80" s="111"/>
      <c r="CT80" s="111"/>
      <c r="CU80" s="111"/>
      <c r="CV80" s="111"/>
      <c r="CW80" s="111"/>
      <c r="CX80" s="111"/>
      <c r="CY80" s="111"/>
      <c r="CZ80" s="111"/>
      <c r="DA80" s="111"/>
      <c r="DB80" s="111"/>
      <c r="DC80" s="111"/>
      <c r="DD80" s="111"/>
      <c r="DE80" s="111"/>
      <c r="DF80" s="111"/>
      <c r="DG80" s="111"/>
      <c r="DH80" s="111"/>
      <c r="DI80" s="111"/>
      <c r="DJ80" s="111"/>
    </row>
    <row r="81" spans="1:114" s="3" customFormat="1" ht="32.1" hidden="1" customHeight="1">
      <c r="A81" s="85" t="s">
        <v>619</v>
      </c>
      <c r="B81" s="52"/>
      <c r="C81" s="53"/>
      <c r="D81" s="53"/>
      <c r="E81" s="53"/>
      <c r="F81" s="52" t="s">
        <v>23</v>
      </c>
      <c r="G81" s="45">
        <v>0</v>
      </c>
      <c r="H81" s="45">
        <v>0</v>
      </c>
      <c r="I81" s="45">
        <v>0</v>
      </c>
      <c r="J81" s="38">
        <f t="array" ref="J81">SUM(ROUND(G81:I81,0))</f>
        <v>0</v>
      </c>
      <c r="K81" s="148"/>
      <c r="L81" s="148"/>
      <c r="M81" s="148"/>
      <c r="N81" s="148"/>
      <c r="O81" s="111"/>
      <c r="P81" s="111"/>
      <c r="Q81" s="111"/>
      <c r="R81" s="111"/>
      <c r="S81" s="111"/>
      <c r="T81" s="111"/>
      <c r="U81" s="111"/>
      <c r="V81" s="111"/>
      <c r="W81" s="111"/>
      <c r="X81" s="111"/>
      <c r="Y81" s="111"/>
      <c r="Z81" s="111"/>
      <c r="AA81" s="111"/>
      <c r="AB81" s="111"/>
      <c r="AC81" s="111"/>
      <c r="AD81" s="111"/>
      <c r="AE81" s="111"/>
      <c r="AF81" s="111"/>
      <c r="AG81" s="111"/>
      <c r="AH81" s="111"/>
      <c r="AI81" s="111"/>
      <c r="AJ81" s="111"/>
      <c r="AK81" s="111"/>
      <c r="AL81" s="111"/>
      <c r="AM81" s="111"/>
      <c r="AN81" s="111"/>
      <c r="AO81" s="111"/>
      <c r="AP81" s="111"/>
      <c r="AQ81" s="111"/>
      <c r="AR81" s="111"/>
      <c r="AS81" s="111"/>
      <c r="AT81" s="111"/>
      <c r="AU81" s="111"/>
      <c r="AV81" s="111"/>
      <c r="AW81" s="111"/>
      <c r="AX81" s="111"/>
      <c r="AY81" s="111"/>
      <c r="AZ81" s="111"/>
      <c r="BA81" s="111"/>
      <c r="BB81" s="111"/>
      <c r="BC81" s="111"/>
      <c r="BD81" s="111"/>
      <c r="BE81" s="111"/>
      <c r="BF81" s="111"/>
      <c r="BG81" s="111"/>
      <c r="BH81" s="111"/>
      <c r="BI81" s="111"/>
      <c r="BJ81" s="111"/>
      <c r="BK81" s="111"/>
      <c r="BL81" s="111"/>
      <c r="BM81" s="111"/>
      <c r="BN81" s="111"/>
      <c r="BO81" s="111"/>
      <c r="BP81" s="111"/>
      <c r="BQ81" s="111"/>
      <c r="BR81" s="111"/>
      <c r="BS81" s="111"/>
      <c r="BT81" s="111"/>
      <c r="BU81" s="111"/>
      <c r="BV81" s="111"/>
      <c r="BW81" s="111"/>
      <c r="BX81" s="111"/>
      <c r="BY81" s="111"/>
      <c r="BZ81" s="111"/>
      <c r="CA81" s="111"/>
      <c r="CB81" s="111"/>
      <c r="CC81" s="111"/>
      <c r="CD81" s="111"/>
      <c r="CE81" s="111"/>
      <c r="CF81" s="111"/>
      <c r="CG81" s="111"/>
      <c r="CH81" s="111"/>
      <c r="CI81" s="111"/>
      <c r="CJ81" s="111"/>
      <c r="CK81" s="111"/>
      <c r="CL81" s="111"/>
      <c r="CM81" s="111"/>
      <c r="CN81" s="111"/>
      <c r="CO81" s="111"/>
      <c r="CP81" s="111"/>
      <c r="CQ81" s="111"/>
      <c r="CR81" s="111"/>
      <c r="CS81" s="111"/>
      <c r="CT81" s="111"/>
      <c r="CU81" s="111"/>
      <c r="CV81" s="111"/>
      <c r="CW81" s="111"/>
      <c r="CX81" s="111"/>
      <c r="CY81" s="111"/>
      <c r="CZ81" s="111"/>
      <c r="DA81" s="111"/>
      <c r="DB81" s="111"/>
      <c r="DC81" s="111"/>
      <c r="DD81" s="111"/>
      <c r="DE81" s="111"/>
      <c r="DF81" s="111"/>
      <c r="DG81" s="111"/>
      <c r="DH81" s="111"/>
      <c r="DI81" s="111"/>
      <c r="DJ81" s="111"/>
    </row>
    <row r="82" spans="1:114" s="3" customFormat="1" ht="32.1" hidden="1" customHeight="1">
      <c r="A82" s="85" t="s">
        <v>620</v>
      </c>
      <c r="B82" s="52"/>
      <c r="C82" s="53"/>
      <c r="D82" s="53"/>
      <c r="E82" s="53"/>
      <c r="F82" s="52" t="s">
        <v>23</v>
      </c>
      <c r="G82" s="45">
        <v>0</v>
      </c>
      <c r="H82" s="45">
        <v>0</v>
      </c>
      <c r="I82" s="45">
        <v>0</v>
      </c>
      <c r="J82" s="38">
        <f t="array" ref="J82">SUM(ROUND(G82:I82,0))</f>
        <v>0</v>
      </c>
      <c r="K82" s="148"/>
      <c r="L82" s="148"/>
      <c r="M82" s="148"/>
      <c r="N82" s="148"/>
      <c r="O82" s="111"/>
      <c r="P82" s="111"/>
      <c r="Q82" s="111"/>
      <c r="R82" s="111"/>
      <c r="S82" s="111"/>
      <c r="T82" s="111"/>
      <c r="U82" s="111"/>
      <c r="V82" s="111"/>
      <c r="W82" s="111"/>
      <c r="X82" s="111"/>
      <c r="Y82" s="111"/>
      <c r="Z82" s="111"/>
      <c r="AA82" s="111"/>
      <c r="AB82" s="111"/>
      <c r="AC82" s="111"/>
      <c r="AD82" s="111"/>
      <c r="AE82" s="111"/>
      <c r="AF82" s="111"/>
      <c r="AG82" s="111"/>
      <c r="AH82" s="111"/>
      <c r="AI82" s="111"/>
      <c r="AJ82" s="111"/>
      <c r="AK82" s="111"/>
      <c r="AL82" s="111"/>
      <c r="AM82" s="111"/>
      <c r="AN82" s="111"/>
      <c r="AO82" s="111"/>
      <c r="AP82" s="111"/>
      <c r="AQ82" s="111"/>
      <c r="AR82" s="111"/>
      <c r="AS82" s="111"/>
      <c r="AT82" s="111"/>
      <c r="AU82" s="111"/>
      <c r="AV82" s="111"/>
      <c r="AW82" s="111"/>
      <c r="AX82" s="111"/>
      <c r="AY82" s="111"/>
      <c r="AZ82" s="111"/>
      <c r="BA82" s="111"/>
      <c r="BB82" s="111"/>
      <c r="BC82" s="111"/>
      <c r="BD82" s="111"/>
      <c r="BE82" s="111"/>
      <c r="BF82" s="111"/>
      <c r="BG82" s="111"/>
      <c r="BH82" s="111"/>
      <c r="BI82" s="111"/>
      <c r="BJ82" s="111"/>
      <c r="BK82" s="111"/>
      <c r="BL82" s="111"/>
      <c r="BM82" s="111"/>
      <c r="BN82" s="111"/>
      <c r="BO82" s="111"/>
      <c r="BP82" s="111"/>
      <c r="BQ82" s="111"/>
      <c r="BR82" s="111"/>
      <c r="BS82" s="111"/>
      <c r="BT82" s="111"/>
      <c r="BU82" s="111"/>
      <c r="BV82" s="111"/>
      <c r="BW82" s="111"/>
      <c r="BX82" s="111"/>
      <c r="BY82" s="111"/>
      <c r="BZ82" s="111"/>
      <c r="CA82" s="111"/>
      <c r="CB82" s="111"/>
      <c r="CC82" s="111"/>
      <c r="CD82" s="111"/>
      <c r="CE82" s="111"/>
      <c r="CF82" s="111"/>
      <c r="CG82" s="111"/>
      <c r="CH82" s="111"/>
      <c r="CI82" s="111"/>
      <c r="CJ82" s="111"/>
      <c r="CK82" s="111"/>
      <c r="CL82" s="111"/>
      <c r="CM82" s="111"/>
      <c r="CN82" s="111"/>
      <c r="CO82" s="111"/>
      <c r="CP82" s="111"/>
      <c r="CQ82" s="111"/>
      <c r="CR82" s="111"/>
      <c r="CS82" s="111"/>
      <c r="CT82" s="111"/>
      <c r="CU82" s="111"/>
      <c r="CV82" s="111"/>
      <c r="CW82" s="111"/>
      <c r="CX82" s="111"/>
      <c r="CY82" s="111"/>
      <c r="CZ82" s="111"/>
      <c r="DA82" s="111"/>
      <c r="DB82" s="111"/>
      <c r="DC82" s="111"/>
      <c r="DD82" s="111"/>
      <c r="DE82" s="111"/>
      <c r="DF82" s="111"/>
      <c r="DG82" s="111"/>
      <c r="DH82" s="111"/>
      <c r="DI82" s="111"/>
      <c r="DJ82" s="111"/>
    </row>
    <row r="83" spans="1:114" s="3" customFormat="1" ht="32.1" hidden="1" customHeight="1">
      <c r="A83" s="85" t="s">
        <v>621</v>
      </c>
      <c r="B83" s="52"/>
      <c r="C83" s="53"/>
      <c r="D83" s="53"/>
      <c r="E83" s="53"/>
      <c r="F83" s="52" t="s">
        <v>23</v>
      </c>
      <c r="G83" s="45">
        <v>0</v>
      </c>
      <c r="H83" s="45">
        <v>0</v>
      </c>
      <c r="I83" s="45">
        <v>0</v>
      </c>
      <c r="J83" s="38">
        <f t="array" ref="J83">SUM(ROUND(G83:I83,0))</f>
        <v>0</v>
      </c>
      <c r="K83" s="148"/>
      <c r="L83" s="148"/>
      <c r="M83" s="148"/>
      <c r="N83" s="148"/>
      <c r="O83" s="111"/>
      <c r="P83" s="111"/>
      <c r="Q83" s="111"/>
      <c r="R83" s="111"/>
      <c r="S83" s="111"/>
      <c r="T83" s="111"/>
      <c r="U83" s="111"/>
      <c r="V83" s="111"/>
      <c r="W83" s="111"/>
      <c r="X83" s="111"/>
      <c r="Y83" s="111"/>
      <c r="Z83" s="111"/>
      <c r="AA83" s="111"/>
      <c r="AB83" s="111"/>
      <c r="AC83" s="111"/>
      <c r="AD83" s="111"/>
      <c r="AE83" s="111"/>
      <c r="AF83" s="111"/>
      <c r="AG83" s="111"/>
      <c r="AH83" s="111"/>
      <c r="AI83" s="111"/>
      <c r="AJ83" s="111"/>
      <c r="AK83" s="111"/>
      <c r="AL83" s="111"/>
      <c r="AM83" s="111"/>
      <c r="AN83" s="111"/>
      <c r="AO83" s="111"/>
      <c r="AP83" s="111"/>
      <c r="AQ83" s="111"/>
      <c r="AR83" s="111"/>
      <c r="AS83" s="111"/>
      <c r="AT83" s="111"/>
      <c r="AU83" s="111"/>
      <c r="AV83" s="111"/>
      <c r="AW83" s="111"/>
      <c r="AX83" s="111"/>
      <c r="AY83" s="111"/>
      <c r="AZ83" s="111"/>
      <c r="BA83" s="111"/>
      <c r="BB83" s="111"/>
      <c r="BC83" s="111"/>
      <c r="BD83" s="111"/>
      <c r="BE83" s="111"/>
      <c r="BF83" s="111"/>
      <c r="BG83" s="111"/>
      <c r="BH83" s="111"/>
      <c r="BI83" s="111"/>
      <c r="BJ83" s="111"/>
      <c r="BK83" s="111"/>
      <c r="BL83" s="111"/>
      <c r="BM83" s="111"/>
      <c r="BN83" s="111"/>
      <c r="BO83" s="111"/>
      <c r="BP83" s="111"/>
      <c r="BQ83" s="111"/>
      <c r="BR83" s="111"/>
      <c r="BS83" s="111"/>
      <c r="BT83" s="111"/>
      <c r="BU83" s="111"/>
      <c r="BV83" s="111"/>
      <c r="BW83" s="111"/>
      <c r="BX83" s="111"/>
      <c r="BY83" s="111"/>
      <c r="BZ83" s="111"/>
      <c r="CA83" s="111"/>
      <c r="CB83" s="111"/>
      <c r="CC83" s="111"/>
      <c r="CD83" s="111"/>
      <c r="CE83" s="111"/>
      <c r="CF83" s="111"/>
      <c r="CG83" s="111"/>
      <c r="CH83" s="111"/>
      <c r="CI83" s="111"/>
      <c r="CJ83" s="111"/>
      <c r="CK83" s="111"/>
      <c r="CL83" s="111"/>
      <c r="CM83" s="111"/>
      <c r="CN83" s="111"/>
      <c r="CO83" s="111"/>
      <c r="CP83" s="111"/>
      <c r="CQ83" s="111"/>
      <c r="CR83" s="111"/>
      <c r="CS83" s="111"/>
      <c r="CT83" s="111"/>
      <c r="CU83" s="111"/>
      <c r="CV83" s="111"/>
      <c r="CW83" s="111"/>
      <c r="CX83" s="111"/>
      <c r="CY83" s="111"/>
      <c r="CZ83" s="111"/>
      <c r="DA83" s="111"/>
      <c r="DB83" s="111"/>
      <c r="DC83" s="111"/>
      <c r="DD83" s="111"/>
      <c r="DE83" s="111"/>
      <c r="DF83" s="111"/>
      <c r="DG83" s="111"/>
      <c r="DH83" s="111"/>
      <c r="DI83" s="111"/>
      <c r="DJ83" s="111"/>
    </row>
    <row r="84" spans="1:114" s="3" customFormat="1" ht="32.1" hidden="1" customHeight="1">
      <c r="A84" s="85" t="s">
        <v>622</v>
      </c>
      <c r="B84" s="52"/>
      <c r="C84" s="53"/>
      <c r="D84" s="53"/>
      <c r="E84" s="53"/>
      <c r="F84" s="52" t="s">
        <v>23</v>
      </c>
      <c r="G84" s="45">
        <v>0</v>
      </c>
      <c r="H84" s="45">
        <v>0</v>
      </c>
      <c r="I84" s="45">
        <v>0</v>
      </c>
      <c r="J84" s="38">
        <f t="array" ref="J84">SUM(ROUND(G84:I84,0))</f>
        <v>0</v>
      </c>
      <c r="K84" s="148"/>
      <c r="L84" s="148"/>
      <c r="M84" s="148"/>
      <c r="N84" s="148"/>
      <c r="O84" s="111"/>
      <c r="P84" s="111"/>
      <c r="Q84" s="111"/>
      <c r="R84" s="111"/>
      <c r="S84" s="111"/>
      <c r="T84" s="111"/>
      <c r="U84" s="111"/>
      <c r="V84" s="111"/>
      <c r="W84" s="111"/>
      <c r="X84" s="111"/>
      <c r="Y84" s="111"/>
      <c r="Z84" s="111"/>
      <c r="AA84" s="111"/>
      <c r="AB84" s="111"/>
      <c r="AC84" s="111"/>
      <c r="AD84" s="111"/>
      <c r="AE84" s="111"/>
      <c r="AF84" s="111"/>
      <c r="AG84" s="111"/>
      <c r="AH84" s="111"/>
      <c r="AI84" s="111"/>
      <c r="AJ84" s="111"/>
      <c r="AK84" s="111"/>
      <c r="AL84" s="111"/>
      <c r="AM84" s="111"/>
      <c r="AN84" s="111"/>
      <c r="AO84" s="111"/>
      <c r="AP84" s="111"/>
      <c r="AQ84" s="111"/>
      <c r="AR84" s="111"/>
      <c r="AS84" s="111"/>
      <c r="AT84" s="111"/>
      <c r="AU84" s="111"/>
      <c r="AV84" s="111"/>
      <c r="AW84" s="111"/>
      <c r="AX84" s="111"/>
      <c r="AY84" s="111"/>
      <c r="AZ84" s="111"/>
      <c r="BA84" s="111"/>
      <c r="BB84" s="111"/>
      <c r="BC84" s="111"/>
      <c r="BD84" s="111"/>
      <c r="BE84" s="111"/>
      <c r="BF84" s="111"/>
      <c r="BG84" s="111"/>
      <c r="BH84" s="111"/>
      <c r="BI84" s="111"/>
      <c r="BJ84" s="111"/>
      <c r="BK84" s="111"/>
      <c r="BL84" s="111"/>
      <c r="BM84" s="111"/>
      <c r="BN84" s="111"/>
      <c r="BO84" s="111"/>
      <c r="BP84" s="111"/>
      <c r="BQ84" s="111"/>
      <c r="BR84" s="111"/>
      <c r="BS84" s="111"/>
      <c r="BT84" s="111"/>
      <c r="BU84" s="111"/>
      <c r="BV84" s="111"/>
      <c r="BW84" s="111"/>
      <c r="BX84" s="111"/>
      <c r="BY84" s="111"/>
      <c r="BZ84" s="111"/>
      <c r="CA84" s="111"/>
      <c r="CB84" s="111"/>
      <c r="CC84" s="111"/>
      <c r="CD84" s="111"/>
      <c r="CE84" s="111"/>
      <c r="CF84" s="111"/>
      <c r="CG84" s="111"/>
      <c r="CH84" s="111"/>
      <c r="CI84" s="111"/>
      <c r="CJ84" s="111"/>
      <c r="CK84" s="111"/>
      <c r="CL84" s="111"/>
      <c r="CM84" s="111"/>
      <c r="CN84" s="111"/>
      <c r="CO84" s="111"/>
      <c r="CP84" s="111"/>
      <c r="CQ84" s="111"/>
      <c r="CR84" s="111"/>
      <c r="CS84" s="111"/>
      <c r="CT84" s="111"/>
      <c r="CU84" s="111"/>
      <c r="CV84" s="111"/>
      <c r="CW84" s="111"/>
      <c r="CX84" s="111"/>
      <c r="CY84" s="111"/>
      <c r="CZ84" s="111"/>
      <c r="DA84" s="111"/>
      <c r="DB84" s="111"/>
      <c r="DC84" s="111"/>
      <c r="DD84" s="111"/>
      <c r="DE84" s="111"/>
      <c r="DF84" s="111"/>
      <c r="DG84" s="111"/>
      <c r="DH84" s="111"/>
      <c r="DI84" s="111"/>
      <c r="DJ84" s="111"/>
    </row>
    <row r="85" spans="1:114" ht="32.1" hidden="1" customHeight="1">
      <c r="A85" s="85" t="s">
        <v>623</v>
      </c>
      <c r="B85" s="52"/>
      <c r="C85" s="53"/>
      <c r="D85" s="53"/>
      <c r="E85" s="53"/>
      <c r="F85" s="52" t="s">
        <v>23</v>
      </c>
      <c r="G85" s="45">
        <v>0</v>
      </c>
      <c r="H85" s="45">
        <v>0</v>
      </c>
      <c r="I85" s="45">
        <v>0</v>
      </c>
      <c r="J85" s="38">
        <f t="array" ref="J85">SUM(ROUND(G85:I85,0))</f>
        <v>0</v>
      </c>
      <c r="K85" s="23"/>
      <c r="L85" s="23"/>
      <c r="M85" s="23"/>
      <c r="N85" s="23"/>
    </row>
    <row r="86" spans="1:114" s="3" customFormat="1" ht="32.1" hidden="1" customHeight="1">
      <c r="A86" s="85" t="s">
        <v>624</v>
      </c>
      <c r="B86" s="52"/>
      <c r="C86" s="53"/>
      <c r="D86" s="53"/>
      <c r="E86" s="53"/>
      <c r="F86" s="52" t="s">
        <v>23</v>
      </c>
      <c r="G86" s="45">
        <v>0</v>
      </c>
      <c r="H86" s="45">
        <v>0</v>
      </c>
      <c r="I86" s="45">
        <v>0</v>
      </c>
      <c r="J86" s="38">
        <f t="array" ref="J86">SUM(ROUND(G86:I86,0))</f>
        <v>0</v>
      </c>
      <c r="K86" s="148"/>
      <c r="L86" s="148"/>
      <c r="M86" s="148"/>
      <c r="N86" s="148"/>
      <c r="O86" s="111"/>
      <c r="P86" s="111"/>
      <c r="Q86" s="111"/>
      <c r="R86" s="111"/>
      <c r="S86" s="111"/>
      <c r="T86" s="111"/>
      <c r="U86" s="111"/>
      <c r="V86" s="111"/>
      <c r="W86" s="111"/>
      <c r="X86" s="111"/>
      <c r="Y86" s="111"/>
      <c r="Z86" s="111"/>
      <c r="AA86" s="111"/>
      <c r="AB86" s="111"/>
      <c r="AC86" s="111"/>
      <c r="AD86" s="111"/>
      <c r="AE86" s="111"/>
      <c r="AF86" s="111"/>
      <c r="AG86" s="111"/>
      <c r="AH86" s="111"/>
      <c r="AI86" s="111"/>
      <c r="AJ86" s="111"/>
      <c r="AK86" s="111"/>
      <c r="AL86" s="111"/>
      <c r="AM86" s="111"/>
      <c r="AN86" s="111"/>
      <c r="AO86" s="111"/>
      <c r="AP86" s="111"/>
      <c r="AQ86" s="111"/>
      <c r="AR86" s="111"/>
      <c r="AS86" s="111"/>
      <c r="AT86" s="111"/>
      <c r="AU86" s="111"/>
      <c r="AV86" s="111"/>
      <c r="AW86" s="111"/>
      <c r="AX86" s="111"/>
      <c r="AY86" s="111"/>
      <c r="AZ86" s="111"/>
      <c r="BA86" s="111"/>
      <c r="BB86" s="111"/>
      <c r="BC86" s="111"/>
      <c r="BD86" s="111"/>
      <c r="BE86" s="111"/>
      <c r="BF86" s="111"/>
      <c r="BG86" s="111"/>
      <c r="BH86" s="111"/>
      <c r="BI86" s="111"/>
      <c r="BJ86" s="111"/>
      <c r="BK86" s="111"/>
      <c r="BL86" s="111"/>
      <c r="BM86" s="111"/>
      <c r="BN86" s="111"/>
      <c r="BO86" s="111"/>
      <c r="BP86" s="111"/>
      <c r="BQ86" s="111"/>
      <c r="BR86" s="111"/>
      <c r="BS86" s="111"/>
      <c r="BT86" s="111"/>
      <c r="BU86" s="111"/>
      <c r="BV86" s="111"/>
      <c r="BW86" s="111"/>
      <c r="BX86" s="111"/>
      <c r="BY86" s="111"/>
      <c r="BZ86" s="111"/>
      <c r="CA86" s="111"/>
      <c r="CB86" s="111"/>
      <c r="CC86" s="111"/>
      <c r="CD86" s="111"/>
      <c r="CE86" s="111"/>
      <c r="CF86" s="111"/>
      <c r="CG86" s="111"/>
      <c r="CH86" s="111"/>
      <c r="CI86" s="111"/>
      <c r="CJ86" s="111"/>
      <c r="CK86" s="111"/>
      <c r="CL86" s="111"/>
      <c r="CM86" s="111"/>
      <c r="CN86" s="111"/>
      <c r="CO86" s="111"/>
      <c r="CP86" s="111"/>
      <c r="CQ86" s="111"/>
      <c r="CR86" s="111"/>
      <c r="CS86" s="111"/>
      <c r="CT86" s="111"/>
      <c r="CU86" s="111"/>
      <c r="CV86" s="111"/>
      <c r="CW86" s="111"/>
      <c r="CX86" s="111"/>
      <c r="CY86" s="111"/>
      <c r="CZ86" s="111"/>
      <c r="DA86" s="111"/>
      <c r="DB86" s="111"/>
      <c r="DC86" s="111"/>
      <c r="DD86" s="111"/>
      <c r="DE86" s="111"/>
      <c r="DF86" s="111"/>
      <c r="DG86" s="111"/>
      <c r="DH86" s="111"/>
      <c r="DI86" s="111"/>
      <c r="DJ86" s="111"/>
    </row>
    <row r="87" spans="1:114" s="3" customFormat="1" ht="32.1" hidden="1" customHeight="1">
      <c r="A87" s="85" t="s">
        <v>625</v>
      </c>
      <c r="B87" s="52"/>
      <c r="C87" s="53"/>
      <c r="D87" s="53"/>
      <c r="E87" s="53"/>
      <c r="F87" s="52" t="s">
        <v>23</v>
      </c>
      <c r="G87" s="45">
        <v>0</v>
      </c>
      <c r="H87" s="45">
        <v>0</v>
      </c>
      <c r="I87" s="45">
        <v>0</v>
      </c>
      <c r="J87" s="38">
        <f t="array" ref="J87">SUM(ROUND(G87:I87,0))</f>
        <v>0</v>
      </c>
      <c r="K87" s="148"/>
      <c r="L87" s="148"/>
      <c r="M87" s="148"/>
      <c r="N87" s="148"/>
      <c r="O87" s="111"/>
      <c r="P87" s="111"/>
      <c r="Q87" s="111"/>
      <c r="R87" s="111"/>
      <c r="S87" s="111"/>
      <c r="T87" s="111"/>
      <c r="U87" s="111"/>
      <c r="V87" s="111"/>
      <c r="W87" s="111"/>
      <c r="X87" s="111"/>
      <c r="Y87" s="111"/>
      <c r="Z87" s="111"/>
      <c r="AA87" s="111"/>
      <c r="AB87" s="111"/>
      <c r="AC87" s="111"/>
      <c r="AD87" s="111"/>
      <c r="AE87" s="111"/>
      <c r="AF87" s="111"/>
      <c r="AG87" s="111"/>
      <c r="AH87" s="111"/>
      <c r="AI87" s="111"/>
      <c r="AJ87" s="111"/>
      <c r="AK87" s="111"/>
      <c r="AL87" s="111"/>
      <c r="AM87" s="111"/>
      <c r="AN87" s="111"/>
      <c r="AO87" s="111"/>
      <c r="AP87" s="111"/>
      <c r="AQ87" s="111"/>
      <c r="AR87" s="111"/>
      <c r="AS87" s="111"/>
      <c r="AT87" s="111"/>
      <c r="AU87" s="111"/>
      <c r="AV87" s="111"/>
      <c r="AW87" s="111"/>
      <c r="AX87" s="111"/>
      <c r="AY87" s="111"/>
      <c r="AZ87" s="111"/>
      <c r="BA87" s="111"/>
      <c r="BB87" s="111"/>
      <c r="BC87" s="111"/>
      <c r="BD87" s="111"/>
      <c r="BE87" s="111"/>
      <c r="BF87" s="111"/>
      <c r="BG87" s="111"/>
      <c r="BH87" s="111"/>
      <c r="BI87" s="111"/>
      <c r="BJ87" s="111"/>
      <c r="BK87" s="111"/>
      <c r="BL87" s="111"/>
      <c r="BM87" s="111"/>
      <c r="BN87" s="111"/>
      <c r="BO87" s="111"/>
      <c r="BP87" s="111"/>
      <c r="BQ87" s="111"/>
      <c r="BR87" s="111"/>
      <c r="BS87" s="111"/>
      <c r="BT87" s="111"/>
      <c r="BU87" s="111"/>
      <c r="BV87" s="111"/>
      <c r="BW87" s="111"/>
      <c r="BX87" s="111"/>
      <c r="BY87" s="111"/>
      <c r="BZ87" s="111"/>
      <c r="CA87" s="111"/>
      <c r="CB87" s="111"/>
      <c r="CC87" s="111"/>
      <c r="CD87" s="111"/>
      <c r="CE87" s="111"/>
      <c r="CF87" s="111"/>
      <c r="CG87" s="111"/>
      <c r="CH87" s="111"/>
      <c r="CI87" s="111"/>
      <c r="CJ87" s="111"/>
      <c r="CK87" s="111"/>
      <c r="CL87" s="111"/>
      <c r="CM87" s="111"/>
      <c r="CN87" s="111"/>
      <c r="CO87" s="111"/>
      <c r="CP87" s="111"/>
      <c r="CQ87" s="111"/>
      <c r="CR87" s="111"/>
      <c r="CS87" s="111"/>
      <c r="CT87" s="111"/>
      <c r="CU87" s="111"/>
      <c r="CV87" s="111"/>
      <c r="CW87" s="111"/>
      <c r="CX87" s="111"/>
      <c r="CY87" s="111"/>
      <c r="CZ87" s="111"/>
      <c r="DA87" s="111"/>
      <c r="DB87" s="111"/>
      <c r="DC87" s="111"/>
      <c r="DD87" s="111"/>
      <c r="DE87" s="111"/>
      <c r="DF87" s="111"/>
      <c r="DG87" s="111"/>
      <c r="DH87" s="111"/>
      <c r="DI87" s="111"/>
      <c r="DJ87" s="111"/>
    </row>
    <row r="88" spans="1:114" s="3" customFormat="1" ht="32.1" hidden="1" customHeight="1">
      <c r="A88" s="85" t="s">
        <v>626</v>
      </c>
      <c r="B88" s="52"/>
      <c r="C88" s="53"/>
      <c r="D88" s="53"/>
      <c r="E88" s="53"/>
      <c r="F88" s="52" t="s">
        <v>23</v>
      </c>
      <c r="G88" s="45">
        <v>0</v>
      </c>
      <c r="H88" s="45">
        <v>0</v>
      </c>
      <c r="I88" s="45">
        <v>0</v>
      </c>
      <c r="J88" s="38">
        <f t="array" ref="J88">SUM(ROUND(G88:I88,0))</f>
        <v>0</v>
      </c>
      <c r="K88" s="148"/>
      <c r="L88" s="148"/>
      <c r="M88" s="148"/>
      <c r="N88" s="148"/>
      <c r="O88" s="111"/>
      <c r="P88" s="111"/>
      <c r="Q88" s="111"/>
      <c r="R88" s="111"/>
      <c r="S88" s="111"/>
      <c r="T88" s="111"/>
      <c r="U88" s="111"/>
      <c r="V88" s="111"/>
      <c r="W88" s="111"/>
      <c r="X88" s="111"/>
      <c r="Y88" s="111"/>
      <c r="Z88" s="111"/>
      <c r="AA88" s="111"/>
      <c r="AB88" s="111"/>
      <c r="AC88" s="111"/>
      <c r="AD88" s="111"/>
      <c r="AE88" s="111"/>
      <c r="AF88" s="111"/>
      <c r="AG88" s="111"/>
      <c r="AH88" s="111"/>
      <c r="AI88" s="111"/>
      <c r="AJ88" s="111"/>
      <c r="AK88" s="111"/>
      <c r="AL88" s="111"/>
      <c r="AM88" s="111"/>
      <c r="AN88" s="111"/>
      <c r="AO88" s="111"/>
      <c r="AP88" s="111"/>
      <c r="AQ88" s="111"/>
      <c r="AR88" s="111"/>
      <c r="AS88" s="111"/>
      <c r="AT88" s="111"/>
      <c r="AU88" s="111"/>
      <c r="AV88" s="111"/>
      <c r="AW88" s="111"/>
      <c r="AX88" s="111"/>
      <c r="AY88" s="111"/>
      <c r="AZ88" s="111"/>
      <c r="BA88" s="111"/>
      <c r="BB88" s="111"/>
      <c r="BC88" s="111"/>
      <c r="BD88" s="111"/>
      <c r="BE88" s="111"/>
      <c r="BF88" s="111"/>
      <c r="BG88" s="111"/>
      <c r="BH88" s="111"/>
      <c r="BI88" s="111"/>
      <c r="BJ88" s="111"/>
      <c r="BK88" s="111"/>
      <c r="BL88" s="111"/>
      <c r="BM88" s="111"/>
      <c r="BN88" s="111"/>
      <c r="BO88" s="111"/>
      <c r="BP88" s="111"/>
      <c r="BQ88" s="111"/>
      <c r="BR88" s="111"/>
      <c r="BS88" s="111"/>
      <c r="BT88" s="111"/>
      <c r="BU88" s="111"/>
      <c r="BV88" s="111"/>
      <c r="BW88" s="111"/>
      <c r="BX88" s="111"/>
      <c r="BY88" s="111"/>
      <c r="BZ88" s="111"/>
      <c r="CA88" s="111"/>
      <c r="CB88" s="111"/>
      <c r="CC88" s="111"/>
      <c r="CD88" s="111"/>
      <c r="CE88" s="111"/>
      <c r="CF88" s="111"/>
      <c r="CG88" s="111"/>
      <c r="CH88" s="111"/>
      <c r="CI88" s="111"/>
      <c r="CJ88" s="111"/>
      <c r="CK88" s="111"/>
      <c r="CL88" s="111"/>
      <c r="CM88" s="111"/>
      <c r="CN88" s="111"/>
      <c r="CO88" s="111"/>
      <c r="CP88" s="111"/>
      <c r="CQ88" s="111"/>
      <c r="CR88" s="111"/>
      <c r="CS88" s="111"/>
      <c r="CT88" s="111"/>
      <c r="CU88" s="111"/>
      <c r="CV88" s="111"/>
      <c r="CW88" s="111"/>
      <c r="CX88" s="111"/>
      <c r="CY88" s="111"/>
      <c r="CZ88" s="111"/>
      <c r="DA88" s="111"/>
      <c r="DB88" s="111"/>
      <c r="DC88" s="111"/>
      <c r="DD88" s="111"/>
      <c r="DE88" s="111"/>
      <c r="DF88" s="111"/>
      <c r="DG88" s="111"/>
      <c r="DH88" s="111"/>
      <c r="DI88" s="111"/>
      <c r="DJ88" s="111"/>
    </row>
    <row r="89" spans="1:114" s="3" customFormat="1" ht="32.1" hidden="1" customHeight="1">
      <c r="A89" s="85" t="s">
        <v>627</v>
      </c>
      <c r="B89" s="52"/>
      <c r="C89" s="53"/>
      <c r="D89" s="53"/>
      <c r="E89" s="53"/>
      <c r="F89" s="52" t="s">
        <v>23</v>
      </c>
      <c r="G89" s="45">
        <v>0</v>
      </c>
      <c r="H89" s="45">
        <v>0</v>
      </c>
      <c r="I89" s="45">
        <v>0</v>
      </c>
      <c r="J89" s="38">
        <f t="array" ref="J89">SUM(ROUND(G89:I89,0))</f>
        <v>0</v>
      </c>
      <c r="K89" s="148"/>
      <c r="L89" s="148"/>
      <c r="M89" s="148"/>
      <c r="N89" s="148"/>
      <c r="O89" s="111"/>
      <c r="P89" s="111"/>
      <c r="Q89" s="111"/>
      <c r="R89" s="111"/>
      <c r="S89" s="111"/>
      <c r="T89" s="111"/>
      <c r="U89" s="111"/>
      <c r="V89" s="111"/>
      <c r="W89" s="111"/>
      <c r="X89" s="111"/>
      <c r="Y89" s="111"/>
      <c r="Z89" s="111"/>
      <c r="AA89" s="111"/>
      <c r="AB89" s="111"/>
      <c r="AC89" s="111"/>
      <c r="AD89" s="111"/>
      <c r="AE89" s="111"/>
      <c r="AF89" s="111"/>
      <c r="AG89" s="111"/>
      <c r="AH89" s="111"/>
      <c r="AI89" s="111"/>
      <c r="AJ89" s="111"/>
      <c r="AK89" s="111"/>
      <c r="AL89" s="111"/>
      <c r="AM89" s="111"/>
      <c r="AN89" s="111"/>
      <c r="AO89" s="111"/>
      <c r="AP89" s="111"/>
      <c r="AQ89" s="111"/>
      <c r="AR89" s="111"/>
      <c r="AS89" s="111"/>
      <c r="AT89" s="111"/>
      <c r="AU89" s="111"/>
      <c r="AV89" s="111"/>
      <c r="AW89" s="111"/>
      <c r="AX89" s="111"/>
      <c r="AY89" s="111"/>
      <c r="AZ89" s="111"/>
      <c r="BA89" s="111"/>
      <c r="BB89" s="111"/>
      <c r="BC89" s="111"/>
      <c r="BD89" s="111"/>
      <c r="BE89" s="111"/>
      <c r="BF89" s="111"/>
      <c r="BG89" s="111"/>
      <c r="BH89" s="111"/>
      <c r="BI89" s="111"/>
      <c r="BJ89" s="111"/>
      <c r="BK89" s="111"/>
      <c r="BL89" s="111"/>
      <c r="BM89" s="111"/>
      <c r="BN89" s="111"/>
      <c r="BO89" s="111"/>
      <c r="BP89" s="111"/>
      <c r="BQ89" s="111"/>
      <c r="BR89" s="111"/>
      <c r="BS89" s="111"/>
      <c r="BT89" s="111"/>
      <c r="BU89" s="111"/>
      <c r="BV89" s="111"/>
      <c r="BW89" s="111"/>
      <c r="BX89" s="111"/>
      <c r="BY89" s="111"/>
      <c r="BZ89" s="111"/>
      <c r="CA89" s="111"/>
      <c r="CB89" s="111"/>
      <c r="CC89" s="111"/>
      <c r="CD89" s="111"/>
      <c r="CE89" s="111"/>
      <c r="CF89" s="111"/>
      <c r="CG89" s="111"/>
      <c r="CH89" s="111"/>
      <c r="CI89" s="111"/>
      <c r="CJ89" s="111"/>
      <c r="CK89" s="111"/>
      <c r="CL89" s="111"/>
      <c r="CM89" s="111"/>
      <c r="CN89" s="111"/>
      <c r="CO89" s="111"/>
      <c r="CP89" s="111"/>
      <c r="CQ89" s="111"/>
      <c r="CR89" s="111"/>
      <c r="CS89" s="111"/>
      <c r="CT89" s="111"/>
      <c r="CU89" s="111"/>
      <c r="CV89" s="111"/>
      <c r="CW89" s="111"/>
      <c r="CX89" s="111"/>
      <c r="CY89" s="111"/>
      <c r="CZ89" s="111"/>
      <c r="DA89" s="111"/>
      <c r="DB89" s="111"/>
      <c r="DC89" s="111"/>
      <c r="DD89" s="111"/>
      <c r="DE89" s="111"/>
      <c r="DF89" s="111"/>
      <c r="DG89" s="111"/>
      <c r="DH89" s="111"/>
      <c r="DI89" s="111"/>
      <c r="DJ89" s="111"/>
    </row>
    <row r="90" spans="1:114" s="3" customFormat="1" ht="32.1" hidden="1" customHeight="1">
      <c r="A90" s="85" t="s">
        <v>628</v>
      </c>
      <c r="B90" s="52"/>
      <c r="C90" s="53"/>
      <c r="D90" s="53"/>
      <c r="E90" s="53"/>
      <c r="F90" s="52" t="s">
        <v>23</v>
      </c>
      <c r="G90" s="45">
        <v>0</v>
      </c>
      <c r="H90" s="45">
        <v>0</v>
      </c>
      <c r="I90" s="45">
        <v>0</v>
      </c>
      <c r="J90" s="38">
        <f t="array" ref="J90">SUM(ROUND(G90:I90,0))</f>
        <v>0</v>
      </c>
      <c r="K90" s="148"/>
      <c r="L90" s="148"/>
      <c r="M90" s="148"/>
      <c r="N90" s="148"/>
      <c r="O90" s="111"/>
      <c r="P90" s="111"/>
      <c r="Q90" s="111"/>
      <c r="R90" s="111"/>
      <c r="S90" s="111"/>
      <c r="T90" s="111"/>
      <c r="U90" s="111"/>
      <c r="V90" s="111"/>
      <c r="W90" s="111"/>
      <c r="X90" s="111"/>
      <c r="Y90" s="111"/>
      <c r="Z90" s="111"/>
      <c r="AA90" s="111"/>
      <c r="AB90" s="111"/>
      <c r="AC90" s="111"/>
      <c r="AD90" s="111"/>
      <c r="AE90" s="111"/>
      <c r="AF90" s="111"/>
      <c r="AG90" s="111"/>
      <c r="AH90" s="111"/>
      <c r="AI90" s="111"/>
      <c r="AJ90" s="111"/>
      <c r="AK90" s="111"/>
      <c r="AL90" s="111"/>
      <c r="AM90" s="111"/>
      <c r="AN90" s="111"/>
      <c r="AO90" s="111"/>
      <c r="AP90" s="111"/>
      <c r="AQ90" s="111"/>
      <c r="AR90" s="111"/>
      <c r="AS90" s="111"/>
      <c r="AT90" s="111"/>
      <c r="AU90" s="111"/>
      <c r="AV90" s="111"/>
      <c r="AW90" s="111"/>
      <c r="AX90" s="111"/>
      <c r="AY90" s="111"/>
      <c r="AZ90" s="111"/>
      <c r="BA90" s="111"/>
      <c r="BB90" s="111"/>
      <c r="BC90" s="111"/>
      <c r="BD90" s="111"/>
      <c r="BE90" s="111"/>
      <c r="BF90" s="111"/>
      <c r="BG90" s="111"/>
      <c r="BH90" s="111"/>
      <c r="BI90" s="111"/>
      <c r="BJ90" s="111"/>
      <c r="BK90" s="111"/>
      <c r="BL90" s="111"/>
      <c r="BM90" s="111"/>
      <c r="BN90" s="111"/>
      <c r="BO90" s="111"/>
      <c r="BP90" s="111"/>
      <c r="BQ90" s="111"/>
      <c r="BR90" s="111"/>
      <c r="BS90" s="111"/>
      <c r="BT90" s="111"/>
      <c r="BU90" s="111"/>
      <c r="BV90" s="111"/>
      <c r="BW90" s="111"/>
      <c r="BX90" s="111"/>
      <c r="BY90" s="111"/>
      <c r="BZ90" s="111"/>
      <c r="CA90" s="111"/>
      <c r="CB90" s="111"/>
      <c r="CC90" s="111"/>
      <c r="CD90" s="111"/>
      <c r="CE90" s="111"/>
      <c r="CF90" s="111"/>
      <c r="CG90" s="111"/>
      <c r="CH90" s="111"/>
      <c r="CI90" s="111"/>
      <c r="CJ90" s="111"/>
      <c r="CK90" s="111"/>
      <c r="CL90" s="111"/>
      <c r="CM90" s="111"/>
      <c r="CN90" s="111"/>
      <c r="CO90" s="111"/>
      <c r="CP90" s="111"/>
      <c r="CQ90" s="111"/>
      <c r="CR90" s="111"/>
      <c r="CS90" s="111"/>
      <c r="CT90" s="111"/>
      <c r="CU90" s="111"/>
      <c r="CV90" s="111"/>
      <c r="CW90" s="111"/>
      <c r="CX90" s="111"/>
      <c r="CY90" s="111"/>
      <c r="CZ90" s="111"/>
      <c r="DA90" s="111"/>
      <c r="DB90" s="111"/>
      <c r="DC90" s="111"/>
      <c r="DD90" s="111"/>
      <c r="DE90" s="111"/>
      <c r="DF90" s="111"/>
      <c r="DG90" s="111"/>
      <c r="DH90" s="111"/>
      <c r="DI90" s="111"/>
      <c r="DJ90" s="111"/>
    </row>
    <row r="91" spans="1:114" s="3" customFormat="1" ht="32.1" hidden="1" customHeight="1">
      <c r="A91" s="85" t="s">
        <v>629</v>
      </c>
      <c r="B91" s="52"/>
      <c r="C91" s="53"/>
      <c r="D91" s="53"/>
      <c r="E91" s="53"/>
      <c r="F91" s="52" t="s">
        <v>23</v>
      </c>
      <c r="G91" s="45">
        <v>0</v>
      </c>
      <c r="H91" s="45">
        <v>0</v>
      </c>
      <c r="I91" s="45">
        <v>0</v>
      </c>
      <c r="J91" s="38">
        <f t="array" ref="J91">SUM(ROUND(G91:I91,0))</f>
        <v>0</v>
      </c>
      <c r="K91" s="148"/>
      <c r="L91" s="148"/>
      <c r="M91" s="148"/>
      <c r="N91" s="148"/>
      <c r="O91" s="111"/>
      <c r="P91" s="111"/>
      <c r="Q91" s="111"/>
      <c r="R91" s="111"/>
      <c r="S91" s="111"/>
      <c r="T91" s="111"/>
      <c r="U91" s="111"/>
      <c r="V91" s="111"/>
      <c r="W91" s="111"/>
      <c r="X91" s="111"/>
      <c r="Y91" s="111"/>
      <c r="Z91" s="111"/>
      <c r="AA91" s="111"/>
      <c r="AB91" s="111"/>
      <c r="AC91" s="111"/>
      <c r="AD91" s="111"/>
      <c r="AE91" s="111"/>
      <c r="AF91" s="111"/>
      <c r="AG91" s="111"/>
      <c r="AH91" s="111"/>
      <c r="AI91" s="111"/>
      <c r="AJ91" s="111"/>
      <c r="AK91" s="111"/>
      <c r="AL91" s="111"/>
      <c r="AM91" s="111"/>
      <c r="AN91" s="111"/>
      <c r="AO91" s="111"/>
      <c r="AP91" s="111"/>
      <c r="AQ91" s="111"/>
      <c r="AR91" s="111"/>
      <c r="AS91" s="111"/>
      <c r="AT91" s="111"/>
      <c r="AU91" s="111"/>
      <c r="AV91" s="111"/>
      <c r="AW91" s="111"/>
      <c r="AX91" s="111"/>
      <c r="AY91" s="111"/>
      <c r="AZ91" s="111"/>
      <c r="BA91" s="111"/>
      <c r="BB91" s="111"/>
      <c r="BC91" s="111"/>
      <c r="BD91" s="111"/>
      <c r="BE91" s="111"/>
      <c r="BF91" s="111"/>
      <c r="BG91" s="111"/>
      <c r="BH91" s="111"/>
      <c r="BI91" s="111"/>
      <c r="BJ91" s="111"/>
      <c r="BK91" s="111"/>
      <c r="BL91" s="111"/>
      <c r="BM91" s="111"/>
      <c r="BN91" s="111"/>
      <c r="BO91" s="111"/>
      <c r="BP91" s="111"/>
      <c r="BQ91" s="111"/>
      <c r="BR91" s="111"/>
      <c r="BS91" s="111"/>
      <c r="BT91" s="111"/>
      <c r="BU91" s="111"/>
      <c r="BV91" s="111"/>
      <c r="BW91" s="111"/>
      <c r="BX91" s="111"/>
      <c r="BY91" s="111"/>
      <c r="BZ91" s="111"/>
      <c r="CA91" s="111"/>
      <c r="CB91" s="111"/>
      <c r="CC91" s="111"/>
      <c r="CD91" s="111"/>
      <c r="CE91" s="111"/>
      <c r="CF91" s="111"/>
      <c r="CG91" s="111"/>
      <c r="CH91" s="111"/>
      <c r="CI91" s="111"/>
      <c r="CJ91" s="111"/>
      <c r="CK91" s="111"/>
      <c r="CL91" s="111"/>
      <c r="CM91" s="111"/>
      <c r="CN91" s="111"/>
      <c r="CO91" s="111"/>
      <c r="CP91" s="111"/>
      <c r="CQ91" s="111"/>
      <c r="CR91" s="111"/>
      <c r="CS91" s="111"/>
      <c r="CT91" s="111"/>
      <c r="CU91" s="111"/>
      <c r="CV91" s="111"/>
      <c r="CW91" s="111"/>
      <c r="CX91" s="111"/>
      <c r="CY91" s="111"/>
      <c r="CZ91" s="111"/>
      <c r="DA91" s="111"/>
      <c r="DB91" s="111"/>
      <c r="DC91" s="111"/>
      <c r="DD91" s="111"/>
      <c r="DE91" s="111"/>
      <c r="DF91" s="111"/>
      <c r="DG91" s="111"/>
      <c r="DH91" s="111"/>
      <c r="DI91" s="111"/>
      <c r="DJ91" s="111"/>
    </row>
    <row r="92" spans="1:114" s="3" customFormat="1" ht="32.1" hidden="1" customHeight="1">
      <c r="A92" s="85" t="s">
        <v>630</v>
      </c>
      <c r="B92" s="52"/>
      <c r="C92" s="53"/>
      <c r="D92" s="53"/>
      <c r="E92" s="53"/>
      <c r="F92" s="52" t="s">
        <v>23</v>
      </c>
      <c r="G92" s="45">
        <v>0</v>
      </c>
      <c r="H92" s="45">
        <v>0</v>
      </c>
      <c r="I92" s="45">
        <v>0</v>
      </c>
      <c r="J92" s="38">
        <f t="array" ref="J92">SUM(ROUND(G92:I92,0))</f>
        <v>0</v>
      </c>
      <c r="K92" s="148"/>
      <c r="L92" s="148"/>
      <c r="M92" s="148"/>
      <c r="N92" s="148"/>
      <c r="O92" s="111"/>
      <c r="P92" s="111"/>
      <c r="Q92" s="111"/>
      <c r="R92" s="111"/>
      <c r="S92" s="111"/>
      <c r="T92" s="111"/>
      <c r="U92" s="111"/>
      <c r="V92" s="111"/>
      <c r="W92" s="111"/>
      <c r="X92" s="111"/>
      <c r="Y92" s="111"/>
      <c r="Z92" s="111"/>
      <c r="AA92" s="111"/>
      <c r="AB92" s="111"/>
      <c r="AC92" s="111"/>
      <c r="AD92" s="111"/>
      <c r="AE92" s="111"/>
      <c r="AF92" s="111"/>
      <c r="AG92" s="111"/>
      <c r="AH92" s="111"/>
      <c r="AI92" s="111"/>
      <c r="AJ92" s="111"/>
      <c r="AK92" s="111"/>
      <c r="AL92" s="111"/>
      <c r="AM92" s="111"/>
      <c r="AN92" s="111"/>
      <c r="AO92" s="111"/>
      <c r="AP92" s="111"/>
      <c r="AQ92" s="111"/>
      <c r="AR92" s="111"/>
      <c r="AS92" s="111"/>
      <c r="AT92" s="111"/>
      <c r="AU92" s="111"/>
      <c r="AV92" s="111"/>
      <c r="AW92" s="111"/>
      <c r="AX92" s="111"/>
      <c r="AY92" s="111"/>
      <c r="AZ92" s="111"/>
      <c r="BA92" s="111"/>
      <c r="BB92" s="111"/>
      <c r="BC92" s="111"/>
      <c r="BD92" s="111"/>
      <c r="BE92" s="111"/>
      <c r="BF92" s="111"/>
      <c r="BG92" s="111"/>
      <c r="BH92" s="111"/>
      <c r="BI92" s="111"/>
      <c r="BJ92" s="111"/>
      <c r="BK92" s="111"/>
      <c r="BL92" s="111"/>
      <c r="BM92" s="111"/>
      <c r="BN92" s="111"/>
      <c r="BO92" s="111"/>
      <c r="BP92" s="111"/>
      <c r="BQ92" s="111"/>
      <c r="BR92" s="111"/>
      <c r="BS92" s="111"/>
      <c r="BT92" s="111"/>
      <c r="BU92" s="111"/>
      <c r="BV92" s="111"/>
      <c r="BW92" s="111"/>
      <c r="BX92" s="111"/>
      <c r="BY92" s="111"/>
      <c r="BZ92" s="111"/>
      <c r="CA92" s="111"/>
      <c r="CB92" s="111"/>
      <c r="CC92" s="111"/>
      <c r="CD92" s="111"/>
      <c r="CE92" s="111"/>
      <c r="CF92" s="111"/>
      <c r="CG92" s="111"/>
      <c r="CH92" s="111"/>
      <c r="CI92" s="111"/>
      <c r="CJ92" s="111"/>
      <c r="CK92" s="111"/>
      <c r="CL92" s="111"/>
      <c r="CM92" s="111"/>
      <c r="CN92" s="111"/>
      <c r="CO92" s="111"/>
      <c r="CP92" s="111"/>
      <c r="CQ92" s="111"/>
      <c r="CR92" s="111"/>
      <c r="CS92" s="111"/>
      <c r="CT92" s="111"/>
      <c r="CU92" s="111"/>
      <c r="CV92" s="111"/>
      <c r="CW92" s="111"/>
      <c r="CX92" s="111"/>
      <c r="CY92" s="111"/>
      <c r="CZ92" s="111"/>
      <c r="DA92" s="111"/>
      <c r="DB92" s="111"/>
      <c r="DC92" s="111"/>
      <c r="DD92" s="111"/>
      <c r="DE92" s="111"/>
      <c r="DF92" s="111"/>
      <c r="DG92" s="111"/>
      <c r="DH92" s="111"/>
      <c r="DI92" s="111"/>
      <c r="DJ92" s="111"/>
    </row>
    <row r="93" spans="1:114" s="3" customFormat="1" ht="32.1" hidden="1" customHeight="1">
      <c r="A93" s="85" t="s">
        <v>631</v>
      </c>
      <c r="B93" s="52"/>
      <c r="C93" s="53"/>
      <c r="D93" s="53"/>
      <c r="E93" s="53"/>
      <c r="F93" s="52" t="s">
        <v>23</v>
      </c>
      <c r="G93" s="45">
        <v>0</v>
      </c>
      <c r="H93" s="45">
        <v>0</v>
      </c>
      <c r="I93" s="45">
        <v>0</v>
      </c>
      <c r="J93" s="38">
        <f t="array" ref="J93">SUM(ROUND(G93:I93,0))</f>
        <v>0</v>
      </c>
      <c r="K93" s="148"/>
      <c r="L93" s="148"/>
      <c r="M93" s="148"/>
      <c r="N93" s="148"/>
      <c r="O93" s="111"/>
      <c r="P93" s="111"/>
      <c r="Q93" s="111"/>
      <c r="R93" s="111"/>
      <c r="S93" s="111"/>
      <c r="T93" s="111"/>
      <c r="U93" s="111"/>
      <c r="V93" s="111"/>
      <c r="W93" s="111"/>
      <c r="X93" s="111"/>
      <c r="Y93" s="111"/>
      <c r="Z93" s="111"/>
      <c r="AA93" s="111"/>
      <c r="AB93" s="111"/>
      <c r="AC93" s="111"/>
      <c r="AD93" s="111"/>
      <c r="AE93" s="111"/>
      <c r="AF93" s="111"/>
      <c r="AG93" s="111"/>
      <c r="AH93" s="111"/>
      <c r="AI93" s="111"/>
      <c r="AJ93" s="111"/>
      <c r="AK93" s="111"/>
      <c r="AL93" s="111"/>
      <c r="AM93" s="111"/>
      <c r="AN93" s="111"/>
      <c r="AO93" s="111"/>
      <c r="AP93" s="111"/>
      <c r="AQ93" s="111"/>
      <c r="AR93" s="111"/>
      <c r="AS93" s="111"/>
      <c r="AT93" s="111"/>
      <c r="AU93" s="111"/>
      <c r="AV93" s="111"/>
      <c r="AW93" s="111"/>
      <c r="AX93" s="111"/>
      <c r="AY93" s="111"/>
      <c r="AZ93" s="111"/>
      <c r="BA93" s="111"/>
      <c r="BB93" s="111"/>
      <c r="BC93" s="111"/>
      <c r="BD93" s="111"/>
      <c r="BE93" s="111"/>
      <c r="BF93" s="111"/>
      <c r="BG93" s="111"/>
      <c r="BH93" s="111"/>
      <c r="BI93" s="111"/>
      <c r="BJ93" s="111"/>
      <c r="BK93" s="111"/>
      <c r="BL93" s="111"/>
      <c r="BM93" s="111"/>
      <c r="BN93" s="111"/>
      <c r="BO93" s="111"/>
      <c r="BP93" s="111"/>
      <c r="BQ93" s="111"/>
      <c r="BR93" s="111"/>
      <c r="BS93" s="111"/>
      <c r="BT93" s="111"/>
      <c r="BU93" s="111"/>
      <c r="BV93" s="111"/>
      <c r="BW93" s="111"/>
      <c r="BX93" s="111"/>
      <c r="BY93" s="111"/>
      <c r="BZ93" s="111"/>
      <c r="CA93" s="111"/>
      <c r="CB93" s="111"/>
      <c r="CC93" s="111"/>
      <c r="CD93" s="111"/>
      <c r="CE93" s="111"/>
      <c r="CF93" s="111"/>
      <c r="CG93" s="111"/>
      <c r="CH93" s="111"/>
      <c r="CI93" s="111"/>
      <c r="CJ93" s="111"/>
      <c r="CK93" s="111"/>
      <c r="CL93" s="111"/>
      <c r="CM93" s="111"/>
      <c r="CN93" s="111"/>
      <c r="CO93" s="111"/>
      <c r="CP93" s="111"/>
      <c r="CQ93" s="111"/>
      <c r="CR93" s="111"/>
      <c r="CS93" s="111"/>
      <c r="CT93" s="111"/>
      <c r="CU93" s="111"/>
      <c r="CV93" s="111"/>
      <c r="CW93" s="111"/>
      <c r="CX93" s="111"/>
      <c r="CY93" s="111"/>
      <c r="CZ93" s="111"/>
      <c r="DA93" s="111"/>
      <c r="DB93" s="111"/>
      <c r="DC93" s="111"/>
      <c r="DD93" s="111"/>
      <c r="DE93" s="111"/>
      <c r="DF93" s="111"/>
      <c r="DG93" s="111"/>
      <c r="DH93" s="111"/>
      <c r="DI93" s="111"/>
      <c r="DJ93" s="111"/>
    </row>
    <row r="94" spans="1:114" s="3" customFormat="1" ht="32.1" hidden="1" customHeight="1">
      <c r="A94" s="85" t="s">
        <v>632</v>
      </c>
      <c r="B94" s="52"/>
      <c r="C94" s="53"/>
      <c r="D94" s="53"/>
      <c r="E94" s="53"/>
      <c r="F94" s="52" t="s">
        <v>23</v>
      </c>
      <c r="G94" s="45">
        <v>0</v>
      </c>
      <c r="H94" s="45">
        <v>0</v>
      </c>
      <c r="I94" s="45">
        <v>0</v>
      </c>
      <c r="J94" s="38">
        <f t="array" ref="J94">SUM(ROUND(G94:I94,0))</f>
        <v>0</v>
      </c>
      <c r="K94" s="148"/>
      <c r="L94" s="148"/>
      <c r="M94" s="148"/>
      <c r="N94" s="148"/>
      <c r="O94" s="111"/>
      <c r="P94" s="111"/>
      <c r="Q94" s="111"/>
      <c r="R94" s="111"/>
      <c r="S94" s="111"/>
      <c r="T94" s="111"/>
      <c r="U94" s="111"/>
      <c r="V94" s="111"/>
      <c r="W94" s="111"/>
      <c r="X94" s="111"/>
      <c r="Y94" s="111"/>
      <c r="Z94" s="111"/>
      <c r="AA94" s="111"/>
      <c r="AB94" s="111"/>
      <c r="AC94" s="111"/>
      <c r="AD94" s="111"/>
      <c r="AE94" s="111"/>
      <c r="AF94" s="111"/>
      <c r="AG94" s="111"/>
      <c r="AH94" s="111"/>
      <c r="AI94" s="111"/>
      <c r="AJ94" s="111"/>
      <c r="AK94" s="111"/>
      <c r="AL94" s="111"/>
      <c r="AM94" s="111"/>
      <c r="AN94" s="111"/>
      <c r="AO94" s="111"/>
      <c r="AP94" s="111"/>
      <c r="AQ94" s="111"/>
      <c r="AR94" s="111"/>
      <c r="AS94" s="111"/>
      <c r="AT94" s="111"/>
      <c r="AU94" s="111"/>
      <c r="AV94" s="111"/>
      <c r="AW94" s="111"/>
      <c r="AX94" s="111"/>
      <c r="AY94" s="111"/>
      <c r="AZ94" s="111"/>
      <c r="BA94" s="111"/>
      <c r="BB94" s="111"/>
      <c r="BC94" s="111"/>
      <c r="BD94" s="111"/>
      <c r="BE94" s="111"/>
      <c r="BF94" s="111"/>
      <c r="BG94" s="111"/>
      <c r="BH94" s="111"/>
      <c r="BI94" s="111"/>
      <c r="BJ94" s="111"/>
      <c r="BK94" s="111"/>
      <c r="BL94" s="111"/>
      <c r="BM94" s="111"/>
      <c r="BN94" s="111"/>
      <c r="BO94" s="111"/>
      <c r="BP94" s="111"/>
      <c r="BQ94" s="111"/>
      <c r="BR94" s="111"/>
      <c r="BS94" s="111"/>
      <c r="BT94" s="111"/>
      <c r="BU94" s="111"/>
      <c r="BV94" s="111"/>
      <c r="BW94" s="111"/>
      <c r="BX94" s="111"/>
      <c r="BY94" s="111"/>
      <c r="BZ94" s="111"/>
      <c r="CA94" s="111"/>
      <c r="CB94" s="111"/>
      <c r="CC94" s="111"/>
      <c r="CD94" s="111"/>
      <c r="CE94" s="111"/>
      <c r="CF94" s="111"/>
      <c r="CG94" s="111"/>
      <c r="CH94" s="111"/>
      <c r="CI94" s="111"/>
      <c r="CJ94" s="111"/>
      <c r="CK94" s="111"/>
      <c r="CL94" s="111"/>
      <c r="CM94" s="111"/>
      <c r="CN94" s="111"/>
      <c r="CO94" s="111"/>
      <c r="CP94" s="111"/>
      <c r="CQ94" s="111"/>
      <c r="CR94" s="111"/>
      <c r="CS94" s="111"/>
      <c r="CT94" s="111"/>
      <c r="CU94" s="111"/>
      <c r="CV94" s="111"/>
      <c r="CW94" s="111"/>
      <c r="CX94" s="111"/>
      <c r="CY94" s="111"/>
      <c r="CZ94" s="111"/>
      <c r="DA94" s="111"/>
      <c r="DB94" s="111"/>
      <c r="DC94" s="111"/>
      <c r="DD94" s="111"/>
      <c r="DE94" s="111"/>
      <c r="DF94" s="111"/>
      <c r="DG94" s="111"/>
      <c r="DH94" s="111"/>
      <c r="DI94" s="111"/>
      <c r="DJ94" s="111"/>
    </row>
    <row r="95" spans="1:114" s="3" customFormat="1" ht="32.1" hidden="1" customHeight="1">
      <c r="A95" s="85" t="s">
        <v>633</v>
      </c>
      <c r="B95" s="52"/>
      <c r="C95" s="53"/>
      <c r="D95" s="53"/>
      <c r="E95" s="53"/>
      <c r="F95" s="52" t="s">
        <v>23</v>
      </c>
      <c r="G95" s="45">
        <v>0</v>
      </c>
      <c r="H95" s="45">
        <v>0</v>
      </c>
      <c r="I95" s="45">
        <v>0</v>
      </c>
      <c r="J95" s="38">
        <f t="array" ref="J95">SUM(ROUND(G95:I95,0))</f>
        <v>0</v>
      </c>
      <c r="K95" s="148"/>
      <c r="L95" s="148"/>
      <c r="M95" s="148"/>
      <c r="N95" s="148"/>
      <c r="O95" s="111"/>
      <c r="P95" s="111"/>
      <c r="Q95" s="111"/>
      <c r="R95" s="111"/>
      <c r="S95" s="111"/>
      <c r="T95" s="111"/>
      <c r="U95" s="111"/>
      <c r="V95" s="111"/>
      <c r="W95" s="111"/>
      <c r="X95" s="111"/>
      <c r="Y95" s="111"/>
      <c r="Z95" s="111"/>
      <c r="AA95" s="111"/>
      <c r="AB95" s="111"/>
      <c r="AC95" s="111"/>
      <c r="AD95" s="111"/>
      <c r="AE95" s="111"/>
      <c r="AF95" s="111"/>
      <c r="AG95" s="111"/>
      <c r="AH95" s="111"/>
      <c r="AI95" s="111"/>
      <c r="AJ95" s="111"/>
      <c r="AK95" s="111"/>
      <c r="AL95" s="111"/>
      <c r="AM95" s="111"/>
      <c r="AN95" s="111"/>
      <c r="AO95" s="111"/>
      <c r="AP95" s="111"/>
      <c r="AQ95" s="111"/>
      <c r="AR95" s="111"/>
      <c r="AS95" s="111"/>
      <c r="AT95" s="111"/>
      <c r="AU95" s="111"/>
      <c r="AV95" s="111"/>
      <c r="AW95" s="111"/>
      <c r="AX95" s="111"/>
      <c r="AY95" s="111"/>
      <c r="AZ95" s="111"/>
      <c r="BA95" s="111"/>
      <c r="BB95" s="111"/>
      <c r="BC95" s="111"/>
      <c r="BD95" s="111"/>
      <c r="BE95" s="111"/>
      <c r="BF95" s="111"/>
      <c r="BG95" s="111"/>
      <c r="BH95" s="111"/>
      <c r="BI95" s="111"/>
      <c r="BJ95" s="111"/>
      <c r="BK95" s="111"/>
      <c r="BL95" s="111"/>
      <c r="BM95" s="111"/>
      <c r="BN95" s="111"/>
      <c r="BO95" s="111"/>
      <c r="BP95" s="111"/>
      <c r="BQ95" s="111"/>
      <c r="BR95" s="111"/>
      <c r="BS95" s="111"/>
      <c r="BT95" s="111"/>
      <c r="BU95" s="111"/>
      <c r="BV95" s="111"/>
      <c r="BW95" s="111"/>
      <c r="BX95" s="111"/>
      <c r="BY95" s="111"/>
      <c r="BZ95" s="111"/>
      <c r="CA95" s="111"/>
      <c r="CB95" s="111"/>
      <c r="CC95" s="111"/>
      <c r="CD95" s="111"/>
      <c r="CE95" s="111"/>
      <c r="CF95" s="111"/>
      <c r="CG95" s="111"/>
      <c r="CH95" s="111"/>
      <c r="CI95" s="111"/>
      <c r="CJ95" s="111"/>
      <c r="CK95" s="111"/>
      <c r="CL95" s="111"/>
      <c r="CM95" s="111"/>
      <c r="CN95" s="111"/>
      <c r="CO95" s="111"/>
      <c r="CP95" s="111"/>
      <c r="CQ95" s="111"/>
      <c r="CR95" s="111"/>
      <c r="CS95" s="111"/>
      <c r="CT95" s="111"/>
      <c r="CU95" s="111"/>
      <c r="CV95" s="111"/>
      <c r="CW95" s="111"/>
      <c r="CX95" s="111"/>
      <c r="CY95" s="111"/>
      <c r="CZ95" s="111"/>
      <c r="DA95" s="111"/>
      <c r="DB95" s="111"/>
      <c r="DC95" s="111"/>
      <c r="DD95" s="111"/>
      <c r="DE95" s="111"/>
      <c r="DF95" s="111"/>
      <c r="DG95" s="111"/>
      <c r="DH95" s="111"/>
      <c r="DI95" s="111"/>
      <c r="DJ95" s="111"/>
    </row>
    <row r="96" spans="1:114" s="3" customFormat="1" ht="32.1" hidden="1" customHeight="1">
      <c r="A96" s="85" t="s">
        <v>634</v>
      </c>
      <c r="B96" s="52"/>
      <c r="C96" s="53"/>
      <c r="D96" s="53"/>
      <c r="E96" s="53"/>
      <c r="F96" s="52" t="s">
        <v>23</v>
      </c>
      <c r="G96" s="45">
        <v>0</v>
      </c>
      <c r="H96" s="45">
        <v>0</v>
      </c>
      <c r="I96" s="45">
        <v>0</v>
      </c>
      <c r="J96" s="38">
        <f t="array" ref="J96">SUM(ROUND(G96:I96,0))</f>
        <v>0</v>
      </c>
      <c r="K96" s="148"/>
      <c r="L96" s="148"/>
      <c r="M96" s="148"/>
      <c r="N96" s="148"/>
      <c r="O96" s="111"/>
      <c r="P96" s="111"/>
      <c r="Q96" s="111"/>
      <c r="R96" s="111"/>
      <c r="S96" s="111"/>
      <c r="T96" s="111"/>
      <c r="U96" s="111"/>
      <c r="V96" s="111"/>
      <c r="W96" s="111"/>
      <c r="X96" s="111"/>
      <c r="Y96" s="111"/>
      <c r="Z96" s="111"/>
      <c r="AA96" s="111"/>
      <c r="AB96" s="111"/>
      <c r="AC96" s="111"/>
      <c r="AD96" s="111"/>
      <c r="AE96" s="111"/>
      <c r="AF96" s="111"/>
      <c r="AG96" s="111"/>
      <c r="AH96" s="111"/>
      <c r="AI96" s="111"/>
      <c r="AJ96" s="111"/>
      <c r="AK96" s="111"/>
      <c r="AL96" s="111"/>
      <c r="AM96" s="111"/>
      <c r="AN96" s="111"/>
      <c r="AO96" s="111"/>
      <c r="AP96" s="111"/>
      <c r="AQ96" s="111"/>
      <c r="AR96" s="111"/>
      <c r="AS96" s="111"/>
      <c r="AT96" s="111"/>
      <c r="AU96" s="111"/>
      <c r="AV96" s="111"/>
      <c r="AW96" s="111"/>
      <c r="AX96" s="111"/>
      <c r="AY96" s="111"/>
      <c r="AZ96" s="111"/>
      <c r="BA96" s="111"/>
      <c r="BB96" s="111"/>
      <c r="BC96" s="111"/>
      <c r="BD96" s="111"/>
      <c r="BE96" s="111"/>
      <c r="BF96" s="111"/>
      <c r="BG96" s="111"/>
      <c r="BH96" s="111"/>
      <c r="BI96" s="111"/>
      <c r="BJ96" s="111"/>
      <c r="BK96" s="111"/>
      <c r="BL96" s="111"/>
      <c r="BM96" s="111"/>
      <c r="BN96" s="111"/>
      <c r="BO96" s="111"/>
      <c r="BP96" s="111"/>
      <c r="BQ96" s="111"/>
      <c r="BR96" s="111"/>
      <c r="BS96" s="111"/>
      <c r="BT96" s="111"/>
      <c r="BU96" s="111"/>
      <c r="BV96" s="111"/>
      <c r="BW96" s="111"/>
      <c r="BX96" s="111"/>
      <c r="BY96" s="111"/>
      <c r="BZ96" s="111"/>
      <c r="CA96" s="111"/>
      <c r="CB96" s="111"/>
      <c r="CC96" s="111"/>
      <c r="CD96" s="111"/>
      <c r="CE96" s="111"/>
      <c r="CF96" s="111"/>
      <c r="CG96" s="111"/>
      <c r="CH96" s="111"/>
      <c r="CI96" s="111"/>
      <c r="CJ96" s="111"/>
      <c r="CK96" s="111"/>
      <c r="CL96" s="111"/>
      <c r="CM96" s="111"/>
      <c r="CN96" s="111"/>
      <c r="CO96" s="111"/>
      <c r="CP96" s="111"/>
      <c r="CQ96" s="111"/>
      <c r="CR96" s="111"/>
      <c r="CS96" s="111"/>
      <c r="CT96" s="111"/>
      <c r="CU96" s="111"/>
      <c r="CV96" s="111"/>
      <c r="CW96" s="111"/>
      <c r="CX96" s="111"/>
      <c r="CY96" s="111"/>
      <c r="CZ96" s="111"/>
      <c r="DA96" s="111"/>
      <c r="DB96" s="111"/>
      <c r="DC96" s="111"/>
      <c r="DD96" s="111"/>
      <c r="DE96" s="111"/>
      <c r="DF96" s="111"/>
      <c r="DG96" s="111"/>
      <c r="DH96" s="111"/>
      <c r="DI96" s="111"/>
      <c r="DJ96" s="111"/>
    </row>
    <row r="97" spans="1:114" ht="32.1" hidden="1" customHeight="1">
      <c r="A97" s="85" t="s">
        <v>635</v>
      </c>
      <c r="B97" s="52"/>
      <c r="C97" s="53"/>
      <c r="D97" s="53"/>
      <c r="E97" s="53"/>
      <c r="F97" s="52" t="s">
        <v>23</v>
      </c>
      <c r="G97" s="45">
        <v>0</v>
      </c>
      <c r="H97" s="45">
        <v>0</v>
      </c>
      <c r="I97" s="45">
        <v>0</v>
      </c>
      <c r="J97" s="38">
        <f t="array" ref="J97">SUM(ROUND(G97:I97,0))</f>
        <v>0</v>
      </c>
      <c r="K97" s="23"/>
      <c r="L97" s="23"/>
      <c r="M97" s="23"/>
      <c r="N97" s="23"/>
    </row>
    <row r="98" spans="1:114" s="3" customFormat="1" ht="32.1" hidden="1" customHeight="1">
      <c r="A98" s="85" t="s">
        <v>636</v>
      </c>
      <c r="B98" s="52"/>
      <c r="C98" s="53"/>
      <c r="D98" s="53"/>
      <c r="E98" s="53"/>
      <c r="F98" s="52" t="s">
        <v>23</v>
      </c>
      <c r="G98" s="45">
        <v>0</v>
      </c>
      <c r="H98" s="45">
        <v>0</v>
      </c>
      <c r="I98" s="45">
        <v>0</v>
      </c>
      <c r="J98" s="38">
        <f t="array" ref="J98">SUM(ROUND(G98:I98,0))</f>
        <v>0</v>
      </c>
      <c r="K98" s="148"/>
      <c r="L98" s="148"/>
      <c r="M98" s="148"/>
      <c r="N98" s="148"/>
      <c r="O98" s="111"/>
      <c r="P98" s="111"/>
      <c r="Q98" s="111"/>
      <c r="R98" s="111"/>
      <c r="S98" s="111"/>
      <c r="T98" s="111"/>
      <c r="U98" s="111"/>
      <c r="V98" s="111"/>
      <c r="W98" s="111"/>
      <c r="X98" s="111"/>
      <c r="Y98" s="111"/>
      <c r="Z98" s="111"/>
      <c r="AA98" s="111"/>
      <c r="AB98" s="111"/>
      <c r="AC98" s="111"/>
      <c r="AD98" s="111"/>
      <c r="AE98" s="111"/>
      <c r="AF98" s="111"/>
      <c r="AG98" s="111"/>
      <c r="AH98" s="111"/>
      <c r="AI98" s="111"/>
      <c r="AJ98" s="111"/>
      <c r="AK98" s="111"/>
      <c r="AL98" s="111"/>
      <c r="AM98" s="111"/>
      <c r="AN98" s="111"/>
      <c r="AO98" s="111"/>
      <c r="AP98" s="111"/>
      <c r="AQ98" s="111"/>
      <c r="AR98" s="111"/>
      <c r="AS98" s="111"/>
      <c r="AT98" s="111"/>
      <c r="AU98" s="111"/>
      <c r="AV98" s="111"/>
      <c r="AW98" s="111"/>
      <c r="AX98" s="111"/>
      <c r="AY98" s="111"/>
      <c r="AZ98" s="111"/>
      <c r="BA98" s="111"/>
      <c r="BB98" s="111"/>
      <c r="BC98" s="111"/>
      <c r="BD98" s="111"/>
      <c r="BE98" s="111"/>
      <c r="BF98" s="111"/>
      <c r="BG98" s="111"/>
      <c r="BH98" s="111"/>
      <c r="BI98" s="111"/>
      <c r="BJ98" s="111"/>
      <c r="BK98" s="111"/>
      <c r="BL98" s="111"/>
      <c r="BM98" s="111"/>
      <c r="BN98" s="111"/>
      <c r="BO98" s="111"/>
      <c r="BP98" s="111"/>
      <c r="BQ98" s="111"/>
      <c r="BR98" s="111"/>
      <c r="BS98" s="111"/>
      <c r="BT98" s="111"/>
      <c r="BU98" s="111"/>
      <c r="BV98" s="111"/>
      <c r="BW98" s="111"/>
      <c r="BX98" s="111"/>
      <c r="BY98" s="111"/>
      <c r="BZ98" s="111"/>
      <c r="CA98" s="111"/>
      <c r="CB98" s="111"/>
      <c r="CC98" s="111"/>
      <c r="CD98" s="111"/>
      <c r="CE98" s="111"/>
      <c r="CF98" s="111"/>
      <c r="CG98" s="111"/>
      <c r="CH98" s="111"/>
      <c r="CI98" s="111"/>
      <c r="CJ98" s="111"/>
      <c r="CK98" s="111"/>
      <c r="CL98" s="111"/>
      <c r="CM98" s="111"/>
      <c r="CN98" s="111"/>
      <c r="CO98" s="111"/>
      <c r="CP98" s="111"/>
      <c r="CQ98" s="111"/>
      <c r="CR98" s="111"/>
      <c r="CS98" s="111"/>
      <c r="CT98" s="111"/>
      <c r="CU98" s="111"/>
      <c r="CV98" s="111"/>
      <c r="CW98" s="111"/>
      <c r="CX98" s="111"/>
      <c r="CY98" s="111"/>
      <c r="CZ98" s="111"/>
      <c r="DA98" s="111"/>
      <c r="DB98" s="111"/>
      <c r="DC98" s="111"/>
      <c r="DD98" s="111"/>
      <c r="DE98" s="111"/>
      <c r="DF98" s="111"/>
      <c r="DG98" s="111"/>
      <c r="DH98" s="111"/>
      <c r="DI98" s="111"/>
      <c r="DJ98" s="111"/>
    </row>
    <row r="99" spans="1:114" s="3" customFormat="1" ht="32.1" hidden="1" customHeight="1">
      <c r="A99" s="85" t="s">
        <v>637</v>
      </c>
      <c r="B99" s="52"/>
      <c r="C99" s="53"/>
      <c r="D99" s="53"/>
      <c r="E99" s="53"/>
      <c r="F99" s="52" t="s">
        <v>23</v>
      </c>
      <c r="G99" s="45">
        <v>0</v>
      </c>
      <c r="H99" s="45">
        <v>0</v>
      </c>
      <c r="I99" s="45">
        <v>0</v>
      </c>
      <c r="J99" s="38">
        <f t="array" ref="J99">SUM(ROUND(G99:I99,0))</f>
        <v>0</v>
      </c>
      <c r="K99" s="148"/>
      <c r="L99" s="148"/>
      <c r="M99" s="148"/>
      <c r="N99" s="148"/>
      <c r="O99" s="111"/>
      <c r="P99" s="111"/>
      <c r="Q99" s="111"/>
      <c r="R99" s="111"/>
      <c r="S99" s="111"/>
      <c r="T99" s="111"/>
      <c r="U99" s="111"/>
      <c r="V99" s="111"/>
      <c r="W99" s="111"/>
      <c r="X99" s="111"/>
      <c r="Y99" s="111"/>
      <c r="Z99" s="111"/>
      <c r="AA99" s="111"/>
      <c r="AB99" s="111"/>
      <c r="AC99" s="111"/>
      <c r="AD99" s="111"/>
      <c r="AE99" s="111"/>
      <c r="AF99" s="111"/>
      <c r="AG99" s="111"/>
      <c r="AH99" s="111"/>
      <c r="AI99" s="111"/>
      <c r="AJ99" s="111"/>
      <c r="AK99" s="111"/>
      <c r="AL99" s="111"/>
      <c r="AM99" s="111"/>
      <c r="AN99" s="111"/>
      <c r="AO99" s="111"/>
      <c r="AP99" s="111"/>
      <c r="AQ99" s="111"/>
      <c r="AR99" s="111"/>
      <c r="AS99" s="111"/>
      <c r="AT99" s="111"/>
      <c r="AU99" s="111"/>
      <c r="AV99" s="111"/>
      <c r="AW99" s="111"/>
      <c r="AX99" s="111"/>
      <c r="AY99" s="111"/>
      <c r="AZ99" s="111"/>
      <c r="BA99" s="111"/>
      <c r="BB99" s="111"/>
      <c r="BC99" s="111"/>
      <c r="BD99" s="111"/>
      <c r="BE99" s="111"/>
      <c r="BF99" s="111"/>
      <c r="BG99" s="111"/>
      <c r="BH99" s="111"/>
      <c r="BI99" s="111"/>
      <c r="BJ99" s="111"/>
      <c r="BK99" s="111"/>
      <c r="BL99" s="111"/>
      <c r="BM99" s="111"/>
      <c r="BN99" s="111"/>
      <c r="BO99" s="111"/>
      <c r="BP99" s="111"/>
      <c r="BQ99" s="111"/>
      <c r="BR99" s="111"/>
      <c r="BS99" s="111"/>
      <c r="BT99" s="111"/>
      <c r="BU99" s="111"/>
      <c r="BV99" s="111"/>
      <c r="BW99" s="111"/>
      <c r="BX99" s="111"/>
      <c r="BY99" s="111"/>
      <c r="BZ99" s="111"/>
      <c r="CA99" s="111"/>
      <c r="CB99" s="111"/>
      <c r="CC99" s="111"/>
      <c r="CD99" s="111"/>
      <c r="CE99" s="111"/>
      <c r="CF99" s="111"/>
      <c r="CG99" s="111"/>
      <c r="CH99" s="111"/>
      <c r="CI99" s="111"/>
      <c r="CJ99" s="111"/>
      <c r="CK99" s="111"/>
      <c r="CL99" s="111"/>
      <c r="CM99" s="111"/>
      <c r="CN99" s="111"/>
      <c r="CO99" s="111"/>
      <c r="CP99" s="111"/>
      <c r="CQ99" s="111"/>
      <c r="CR99" s="111"/>
      <c r="CS99" s="111"/>
      <c r="CT99" s="111"/>
      <c r="CU99" s="111"/>
      <c r="CV99" s="111"/>
      <c r="CW99" s="111"/>
      <c r="CX99" s="111"/>
      <c r="CY99" s="111"/>
      <c r="CZ99" s="111"/>
      <c r="DA99" s="111"/>
      <c r="DB99" s="111"/>
      <c r="DC99" s="111"/>
      <c r="DD99" s="111"/>
      <c r="DE99" s="111"/>
      <c r="DF99" s="111"/>
      <c r="DG99" s="111"/>
      <c r="DH99" s="111"/>
      <c r="DI99" s="111"/>
      <c r="DJ99" s="111"/>
    </row>
    <row r="100" spans="1:114" s="3" customFormat="1" ht="32.1" hidden="1" customHeight="1">
      <c r="A100" s="85" t="s">
        <v>638</v>
      </c>
      <c r="B100" s="52"/>
      <c r="C100" s="53"/>
      <c r="D100" s="53"/>
      <c r="E100" s="53"/>
      <c r="F100" s="52" t="s">
        <v>23</v>
      </c>
      <c r="G100" s="45">
        <v>0</v>
      </c>
      <c r="H100" s="45">
        <v>0</v>
      </c>
      <c r="I100" s="45">
        <v>0</v>
      </c>
      <c r="J100" s="38">
        <f t="array" ref="J100">SUM(ROUND(G100:I100,0))</f>
        <v>0</v>
      </c>
      <c r="K100" s="148"/>
      <c r="L100" s="148"/>
      <c r="M100" s="148"/>
      <c r="N100" s="148"/>
      <c r="O100" s="111"/>
      <c r="P100" s="111"/>
      <c r="Q100" s="111"/>
      <c r="R100" s="111"/>
      <c r="S100" s="111"/>
      <c r="T100" s="111"/>
      <c r="U100" s="111"/>
      <c r="V100" s="111"/>
      <c r="W100" s="111"/>
      <c r="X100" s="111"/>
      <c r="Y100" s="111"/>
      <c r="Z100" s="111"/>
      <c r="AA100" s="111"/>
      <c r="AB100" s="111"/>
      <c r="AC100" s="111"/>
      <c r="AD100" s="111"/>
      <c r="AE100" s="111"/>
      <c r="AF100" s="111"/>
      <c r="AG100" s="111"/>
      <c r="AH100" s="111"/>
      <c r="AI100" s="111"/>
      <c r="AJ100" s="111"/>
      <c r="AK100" s="111"/>
      <c r="AL100" s="111"/>
      <c r="AM100" s="111"/>
      <c r="AN100" s="111"/>
      <c r="AO100" s="111"/>
      <c r="AP100" s="111"/>
      <c r="AQ100" s="111"/>
      <c r="AR100" s="111"/>
      <c r="AS100" s="111"/>
      <c r="AT100" s="111"/>
      <c r="AU100" s="111"/>
      <c r="AV100" s="111"/>
      <c r="AW100" s="111"/>
      <c r="AX100" s="111"/>
      <c r="AY100" s="111"/>
      <c r="AZ100" s="111"/>
      <c r="BA100" s="111"/>
      <c r="BB100" s="111"/>
      <c r="BC100" s="111"/>
      <c r="BD100" s="111"/>
      <c r="BE100" s="111"/>
      <c r="BF100" s="111"/>
      <c r="BG100" s="111"/>
      <c r="BH100" s="111"/>
      <c r="BI100" s="111"/>
      <c r="BJ100" s="111"/>
      <c r="BK100" s="111"/>
      <c r="BL100" s="111"/>
      <c r="BM100" s="111"/>
      <c r="BN100" s="111"/>
      <c r="BO100" s="111"/>
      <c r="BP100" s="111"/>
      <c r="BQ100" s="111"/>
      <c r="BR100" s="111"/>
      <c r="BS100" s="111"/>
      <c r="BT100" s="111"/>
      <c r="BU100" s="111"/>
      <c r="BV100" s="111"/>
      <c r="BW100" s="111"/>
      <c r="BX100" s="111"/>
      <c r="BY100" s="111"/>
      <c r="BZ100" s="111"/>
      <c r="CA100" s="111"/>
      <c r="CB100" s="111"/>
      <c r="CC100" s="111"/>
      <c r="CD100" s="111"/>
      <c r="CE100" s="111"/>
      <c r="CF100" s="111"/>
      <c r="CG100" s="111"/>
      <c r="CH100" s="111"/>
      <c r="CI100" s="111"/>
      <c r="CJ100" s="111"/>
      <c r="CK100" s="111"/>
      <c r="CL100" s="111"/>
      <c r="CM100" s="111"/>
      <c r="CN100" s="111"/>
      <c r="CO100" s="111"/>
      <c r="CP100" s="111"/>
      <c r="CQ100" s="111"/>
      <c r="CR100" s="111"/>
      <c r="CS100" s="111"/>
      <c r="CT100" s="111"/>
      <c r="CU100" s="111"/>
      <c r="CV100" s="111"/>
      <c r="CW100" s="111"/>
      <c r="CX100" s="111"/>
      <c r="CY100" s="111"/>
      <c r="CZ100" s="111"/>
      <c r="DA100" s="111"/>
      <c r="DB100" s="111"/>
      <c r="DC100" s="111"/>
      <c r="DD100" s="111"/>
      <c r="DE100" s="111"/>
      <c r="DF100" s="111"/>
      <c r="DG100" s="111"/>
      <c r="DH100" s="111"/>
      <c r="DI100" s="111"/>
      <c r="DJ100" s="111"/>
    </row>
    <row r="101" spans="1:114" s="3" customFormat="1" ht="32.1" hidden="1" customHeight="1">
      <c r="A101" s="85" t="s">
        <v>639</v>
      </c>
      <c r="B101" s="52"/>
      <c r="C101" s="53"/>
      <c r="D101" s="53"/>
      <c r="E101" s="53"/>
      <c r="F101" s="52" t="s">
        <v>23</v>
      </c>
      <c r="G101" s="45">
        <v>0</v>
      </c>
      <c r="H101" s="45">
        <v>0</v>
      </c>
      <c r="I101" s="45">
        <v>0</v>
      </c>
      <c r="J101" s="38">
        <f t="array" ref="J101">SUM(ROUND(G101:I101,0))</f>
        <v>0</v>
      </c>
      <c r="K101" s="148"/>
      <c r="L101" s="148"/>
      <c r="M101" s="148"/>
      <c r="N101" s="148"/>
      <c r="O101" s="111"/>
      <c r="P101" s="111"/>
      <c r="Q101" s="111"/>
      <c r="R101" s="111"/>
      <c r="S101" s="111"/>
      <c r="T101" s="111"/>
      <c r="U101" s="111"/>
      <c r="V101" s="111"/>
      <c r="W101" s="111"/>
      <c r="X101" s="111"/>
      <c r="Y101" s="111"/>
      <c r="Z101" s="111"/>
      <c r="AA101" s="111"/>
      <c r="AB101" s="111"/>
      <c r="AC101" s="111"/>
      <c r="AD101" s="111"/>
      <c r="AE101" s="111"/>
      <c r="AF101" s="111"/>
      <c r="AG101" s="111"/>
      <c r="AH101" s="111"/>
      <c r="AI101" s="111"/>
      <c r="AJ101" s="111"/>
      <c r="AK101" s="111"/>
      <c r="AL101" s="111"/>
      <c r="AM101" s="111"/>
      <c r="AN101" s="111"/>
      <c r="AO101" s="111"/>
      <c r="AP101" s="111"/>
      <c r="AQ101" s="111"/>
      <c r="AR101" s="111"/>
      <c r="AS101" s="111"/>
      <c r="AT101" s="111"/>
      <c r="AU101" s="111"/>
      <c r="AV101" s="111"/>
      <c r="AW101" s="111"/>
      <c r="AX101" s="111"/>
      <c r="AY101" s="111"/>
      <c r="AZ101" s="111"/>
      <c r="BA101" s="111"/>
      <c r="BB101" s="111"/>
      <c r="BC101" s="111"/>
      <c r="BD101" s="111"/>
      <c r="BE101" s="111"/>
      <c r="BF101" s="111"/>
      <c r="BG101" s="111"/>
      <c r="BH101" s="111"/>
      <c r="BI101" s="111"/>
      <c r="BJ101" s="111"/>
      <c r="BK101" s="111"/>
      <c r="BL101" s="111"/>
      <c r="BM101" s="111"/>
      <c r="BN101" s="111"/>
      <c r="BO101" s="111"/>
      <c r="BP101" s="111"/>
      <c r="BQ101" s="111"/>
      <c r="BR101" s="111"/>
      <c r="BS101" s="111"/>
      <c r="BT101" s="111"/>
      <c r="BU101" s="111"/>
      <c r="BV101" s="111"/>
      <c r="BW101" s="111"/>
      <c r="BX101" s="111"/>
      <c r="BY101" s="111"/>
      <c r="BZ101" s="111"/>
      <c r="CA101" s="111"/>
      <c r="CB101" s="111"/>
      <c r="CC101" s="111"/>
      <c r="CD101" s="111"/>
      <c r="CE101" s="111"/>
      <c r="CF101" s="111"/>
      <c r="CG101" s="111"/>
      <c r="CH101" s="111"/>
      <c r="CI101" s="111"/>
      <c r="CJ101" s="111"/>
      <c r="CK101" s="111"/>
      <c r="CL101" s="111"/>
      <c r="CM101" s="111"/>
      <c r="CN101" s="111"/>
      <c r="CO101" s="111"/>
      <c r="CP101" s="111"/>
      <c r="CQ101" s="111"/>
      <c r="CR101" s="111"/>
      <c r="CS101" s="111"/>
      <c r="CT101" s="111"/>
      <c r="CU101" s="111"/>
      <c r="CV101" s="111"/>
      <c r="CW101" s="111"/>
      <c r="CX101" s="111"/>
      <c r="CY101" s="111"/>
      <c r="CZ101" s="111"/>
      <c r="DA101" s="111"/>
      <c r="DB101" s="111"/>
      <c r="DC101" s="111"/>
      <c r="DD101" s="111"/>
      <c r="DE101" s="111"/>
      <c r="DF101" s="111"/>
      <c r="DG101" s="111"/>
      <c r="DH101" s="111"/>
      <c r="DI101" s="111"/>
      <c r="DJ101" s="111"/>
    </row>
    <row r="102" spans="1:114" s="3" customFormat="1" ht="32.1" hidden="1" customHeight="1">
      <c r="A102" s="85" t="s">
        <v>640</v>
      </c>
      <c r="B102" s="52"/>
      <c r="C102" s="53"/>
      <c r="D102" s="53"/>
      <c r="E102" s="53"/>
      <c r="F102" s="52" t="s">
        <v>23</v>
      </c>
      <c r="G102" s="45">
        <v>0</v>
      </c>
      <c r="H102" s="45">
        <v>0</v>
      </c>
      <c r="I102" s="45">
        <v>0</v>
      </c>
      <c r="J102" s="38">
        <f t="array" ref="J102">SUM(ROUND(G102:I102,0))</f>
        <v>0</v>
      </c>
      <c r="K102" s="148"/>
      <c r="L102" s="148"/>
      <c r="M102" s="148"/>
      <c r="N102" s="148"/>
      <c r="O102" s="111"/>
      <c r="P102" s="111"/>
      <c r="Q102" s="111"/>
      <c r="R102" s="111"/>
      <c r="S102" s="111"/>
      <c r="T102" s="111"/>
      <c r="U102" s="111"/>
      <c r="V102" s="111"/>
      <c r="W102" s="111"/>
      <c r="X102" s="111"/>
      <c r="Y102" s="111"/>
      <c r="Z102" s="111"/>
      <c r="AA102" s="111"/>
      <c r="AB102" s="111"/>
      <c r="AC102" s="111"/>
      <c r="AD102" s="111"/>
      <c r="AE102" s="111"/>
      <c r="AF102" s="111"/>
      <c r="AG102" s="111"/>
      <c r="AH102" s="111"/>
      <c r="AI102" s="111"/>
      <c r="AJ102" s="111"/>
      <c r="AK102" s="111"/>
      <c r="AL102" s="111"/>
      <c r="AM102" s="111"/>
      <c r="AN102" s="111"/>
      <c r="AO102" s="111"/>
      <c r="AP102" s="111"/>
      <c r="AQ102" s="111"/>
      <c r="AR102" s="111"/>
      <c r="AS102" s="111"/>
      <c r="AT102" s="111"/>
      <c r="AU102" s="111"/>
      <c r="AV102" s="111"/>
      <c r="AW102" s="111"/>
      <c r="AX102" s="111"/>
      <c r="AY102" s="111"/>
      <c r="AZ102" s="111"/>
      <c r="BA102" s="111"/>
      <c r="BB102" s="111"/>
      <c r="BC102" s="111"/>
      <c r="BD102" s="111"/>
      <c r="BE102" s="111"/>
      <c r="BF102" s="111"/>
      <c r="BG102" s="111"/>
      <c r="BH102" s="111"/>
      <c r="BI102" s="111"/>
      <c r="BJ102" s="111"/>
      <c r="BK102" s="111"/>
      <c r="BL102" s="111"/>
      <c r="BM102" s="111"/>
      <c r="BN102" s="111"/>
      <c r="BO102" s="111"/>
      <c r="BP102" s="111"/>
      <c r="BQ102" s="111"/>
      <c r="BR102" s="111"/>
      <c r="BS102" s="111"/>
      <c r="BT102" s="111"/>
      <c r="BU102" s="111"/>
      <c r="BV102" s="111"/>
      <c r="BW102" s="111"/>
      <c r="BX102" s="111"/>
      <c r="BY102" s="111"/>
      <c r="BZ102" s="111"/>
      <c r="CA102" s="111"/>
      <c r="CB102" s="111"/>
      <c r="CC102" s="111"/>
      <c r="CD102" s="111"/>
      <c r="CE102" s="111"/>
      <c r="CF102" s="111"/>
      <c r="CG102" s="111"/>
      <c r="CH102" s="111"/>
      <c r="CI102" s="111"/>
      <c r="CJ102" s="111"/>
      <c r="CK102" s="111"/>
      <c r="CL102" s="111"/>
      <c r="CM102" s="111"/>
      <c r="CN102" s="111"/>
      <c r="CO102" s="111"/>
      <c r="CP102" s="111"/>
      <c r="CQ102" s="111"/>
      <c r="CR102" s="111"/>
      <c r="CS102" s="111"/>
      <c r="CT102" s="111"/>
      <c r="CU102" s="111"/>
      <c r="CV102" s="111"/>
      <c r="CW102" s="111"/>
      <c r="CX102" s="111"/>
      <c r="CY102" s="111"/>
      <c r="CZ102" s="111"/>
      <c r="DA102" s="111"/>
      <c r="DB102" s="111"/>
      <c r="DC102" s="111"/>
      <c r="DD102" s="111"/>
      <c r="DE102" s="111"/>
      <c r="DF102" s="111"/>
      <c r="DG102" s="111"/>
      <c r="DH102" s="111"/>
      <c r="DI102" s="111"/>
      <c r="DJ102" s="111"/>
    </row>
    <row r="103" spans="1:114" s="3" customFormat="1" ht="32.1" hidden="1" customHeight="1">
      <c r="A103" s="85" t="s">
        <v>641</v>
      </c>
      <c r="B103" s="52"/>
      <c r="C103" s="53"/>
      <c r="D103" s="53"/>
      <c r="E103" s="53"/>
      <c r="F103" s="52" t="s">
        <v>23</v>
      </c>
      <c r="G103" s="45">
        <v>0</v>
      </c>
      <c r="H103" s="45">
        <v>0</v>
      </c>
      <c r="I103" s="45">
        <v>0</v>
      </c>
      <c r="J103" s="38">
        <f t="array" ref="J103">SUM(ROUND(G103:I103,0))</f>
        <v>0</v>
      </c>
      <c r="K103" s="148"/>
      <c r="L103" s="148"/>
      <c r="M103" s="148"/>
      <c r="N103" s="148"/>
      <c r="O103" s="111"/>
      <c r="P103" s="111"/>
      <c r="Q103" s="111"/>
      <c r="R103" s="111"/>
      <c r="S103" s="111"/>
      <c r="T103" s="111"/>
      <c r="U103" s="111"/>
      <c r="V103" s="111"/>
      <c r="W103" s="111"/>
      <c r="X103" s="111"/>
      <c r="Y103" s="111"/>
      <c r="Z103" s="111"/>
      <c r="AA103" s="111"/>
      <c r="AB103" s="111"/>
      <c r="AC103" s="111"/>
      <c r="AD103" s="111"/>
      <c r="AE103" s="111"/>
      <c r="AF103" s="111"/>
      <c r="AG103" s="111"/>
      <c r="AH103" s="111"/>
      <c r="AI103" s="111"/>
      <c r="AJ103" s="111"/>
      <c r="AK103" s="111"/>
      <c r="AL103" s="111"/>
      <c r="AM103" s="111"/>
      <c r="AN103" s="111"/>
      <c r="AO103" s="111"/>
      <c r="AP103" s="111"/>
      <c r="AQ103" s="111"/>
      <c r="AR103" s="111"/>
      <c r="AS103" s="111"/>
      <c r="AT103" s="111"/>
      <c r="AU103" s="111"/>
      <c r="AV103" s="111"/>
      <c r="AW103" s="111"/>
      <c r="AX103" s="111"/>
      <c r="AY103" s="111"/>
      <c r="AZ103" s="111"/>
      <c r="BA103" s="111"/>
      <c r="BB103" s="111"/>
      <c r="BC103" s="111"/>
      <c r="BD103" s="111"/>
      <c r="BE103" s="111"/>
      <c r="BF103" s="111"/>
      <c r="BG103" s="111"/>
      <c r="BH103" s="111"/>
      <c r="BI103" s="111"/>
      <c r="BJ103" s="111"/>
      <c r="BK103" s="111"/>
      <c r="BL103" s="111"/>
      <c r="BM103" s="111"/>
      <c r="BN103" s="111"/>
      <c r="BO103" s="111"/>
      <c r="BP103" s="111"/>
      <c r="BQ103" s="111"/>
      <c r="BR103" s="111"/>
      <c r="BS103" s="111"/>
      <c r="BT103" s="111"/>
      <c r="BU103" s="111"/>
      <c r="BV103" s="111"/>
      <c r="BW103" s="111"/>
      <c r="BX103" s="111"/>
      <c r="BY103" s="111"/>
      <c r="BZ103" s="111"/>
      <c r="CA103" s="111"/>
      <c r="CB103" s="111"/>
      <c r="CC103" s="111"/>
      <c r="CD103" s="111"/>
      <c r="CE103" s="111"/>
      <c r="CF103" s="111"/>
      <c r="CG103" s="111"/>
      <c r="CH103" s="111"/>
      <c r="CI103" s="111"/>
      <c r="CJ103" s="111"/>
      <c r="CK103" s="111"/>
      <c r="CL103" s="111"/>
      <c r="CM103" s="111"/>
      <c r="CN103" s="111"/>
      <c r="CO103" s="111"/>
      <c r="CP103" s="111"/>
      <c r="CQ103" s="111"/>
      <c r="CR103" s="111"/>
      <c r="CS103" s="111"/>
      <c r="CT103" s="111"/>
      <c r="CU103" s="111"/>
      <c r="CV103" s="111"/>
      <c r="CW103" s="111"/>
      <c r="CX103" s="111"/>
      <c r="CY103" s="111"/>
      <c r="CZ103" s="111"/>
      <c r="DA103" s="111"/>
      <c r="DB103" s="111"/>
      <c r="DC103" s="111"/>
      <c r="DD103" s="111"/>
      <c r="DE103" s="111"/>
      <c r="DF103" s="111"/>
      <c r="DG103" s="111"/>
      <c r="DH103" s="111"/>
      <c r="DI103" s="111"/>
      <c r="DJ103" s="111"/>
    </row>
    <row r="104" spans="1:114" s="3" customFormat="1" ht="32.1" hidden="1" customHeight="1">
      <c r="A104" s="85" t="s">
        <v>642</v>
      </c>
      <c r="B104" s="52"/>
      <c r="C104" s="53"/>
      <c r="D104" s="53"/>
      <c r="E104" s="53"/>
      <c r="F104" s="52" t="s">
        <v>23</v>
      </c>
      <c r="G104" s="45">
        <v>0</v>
      </c>
      <c r="H104" s="45">
        <v>0</v>
      </c>
      <c r="I104" s="45">
        <v>0</v>
      </c>
      <c r="J104" s="38">
        <f t="array" ref="J104">SUM(ROUND(G104:I104,0))</f>
        <v>0</v>
      </c>
      <c r="K104" s="148"/>
      <c r="L104" s="148"/>
      <c r="M104" s="148"/>
      <c r="N104" s="148"/>
      <c r="O104" s="111"/>
      <c r="P104" s="111"/>
      <c r="Q104" s="111"/>
      <c r="R104" s="111"/>
      <c r="S104" s="111"/>
      <c r="T104" s="111"/>
      <c r="U104" s="111"/>
      <c r="V104" s="111"/>
      <c r="W104" s="111"/>
      <c r="X104" s="111"/>
      <c r="Y104" s="111"/>
      <c r="Z104" s="111"/>
      <c r="AA104" s="111"/>
      <c r="AB104" s="111"/>
      <c r="AC104" s="111"/>
      <c r="AD104" s="111"/>
      <c r="AE104" s="111"/>
      <c r="AF104" s="111"/>
      <c r="AG104" s="111"/>
      <c r="AH104" s="111"/>
      <c r="AI104" s="111"/>
      <c r="AJ104" s="111"/>
      <c r="AK104" s="111"/>
      <c r="AL104" s="111"/>
      <c r="AM104" s="111"/>
      <c r="AN104" s="111"/>
      <c r="AO104" s="111"/>
      <c r="AP104" s="111"/>
      <c r="AQ104" s="111"/>
      <c r="AR104" s="111"/>
      <c r="AS104" s="111"/>
      <c r="AT104" s="111"/>
      <c r="AU104" s="111"/>
      <c r="AV104" s="111"/>
      <c r="AW104" s="111"/>
      <c r="AX104" s="111"/>
      <c r="AY104" s="111"/>
      <c r="AZ104" s="111"/>
      <c r="BA104" s="111"/>
      <c r="BB104" s="111"/>
      <c r="BC104" s="111"/>
      <c r="BD104" s="111"/>
      <c r="BE104" s="111"/>
      <c r="BF104" s="111"/>
      <c r="BG104" s="111"/>
      <c r="BH104" s="111"/>
      <c r="BI104" s="111"/>
      <c r="BJ104" s="111"/>
      <c r="BK104" s="111"/>
      <c r="BL104" s="111"/>
      <c r="BM104" s="111"/>
      <c r="BN104" s="111"/>
      <c r="BO104" s="111"/>
      <c r="BP104" s="111"/>
      <c r="BQ104" s="111"/>
      <c r="BR104" s="111"/>
      <c r="BS104" s="111"/>
      <c r="BT104" s="111"/>
      <c r="BU104" s="111"/>
      <c r="BV104" s="111"/>
      <c r="BW104" s="111"/>
      <c r="BX104" s="111"/>
      <c r="BY104" s="111"/>
      <c r="BZ104" s="111"/>
      <c r="CA104" s="111"/>
      <c r="CB104" s="111"/>
      <c r="CC104" s="111"/>
      <c r="CD104" s="111"/>
      <c r="CE104" s="111"/>
      <c r="CF104" s="111"/>
      <c r="CG104" s="111"/>
      <c r="CH104" s="111"/>
      <c r="CI104" s="111"/>
      <c r="CJ104" s="111"/>
      <c r="CK104" s="111"/>
      <c r="CL104" s="111"/>
      <c r="CM104" s="111"/>
      <c r="CN104" s="111"/>
      <c r="CO104" s="111"/>
      <c r="CP104" s="111"/>
      <c r="CQ104" s="111"/>
      <c r="CR104" s="111"/>
      <c r="CS104" s="111"/>
      <c r="CT104" s="111"/>
      <c r="CU104" s="111"/>
      <c r="CV104" s="111"/>
      <c r="CW104" s="111"/>
      <c r="CX104" s="111"/>
      <c r="CY104" s="111"/>
      <c r="CZ104" s="111"/>
      <c r="DA104" s="111"/>
      <c r="DB104" s="111"/>
      <c r="DC104" s="111"/>
      <c r="DD104" s="111"/>
      <c r="DE104" s="111"/>
      <c r="DF104" s="111"/>
      <c r="DG104" s="111"/>
      <c r="DH104" s="111"/>
      <c r="DI104" s="111"/>
      <c r="DJ104" s="111"/>
    </row>
    <row r="105" spans="1:114" s="3" customFormat="1" ht="32.1" hidden="1" customHeight="1">
      <c r="A105" s="85" t="s">
        <v>643</v>
      </c>
      <c r="B105" s="52"/>
      <c r="C105" s="53"/>
      <c r="D105" s="53"/>
      <c r="E105" s="53"/>
      <c r="F105" s="52" t="s">
        <v>23</v>
      </c>
      <c r="G105" s="45">
        <v>0</v>
      </c>
      <c r="H105" s="45">
        <v>0</v>
      </c>
      <c r="I105" s="45">
        <v>0</v>
      </c>
      <c r="J105" s="38">
        <f t="array" ref="J105">SUM(ROUND(G105:I105,0))</f>
        <v>0</v>
      </c>
      <c r="K105" s="148"/>
      <c r="L105" s="148"/>
      <c r="M105" s="148"/>
      <c r="N105" s="148"/>
      <c r="O105" s="111"/>
      <c r="P105" s="111"/>
      <c r="Q105" s="111"/>
      <c r="R105" s="111"/>
      <c r="S105" s="111"/>
      <c r="T105" s="111"/>
      <c r="U105" s="111"/>
      <c r="V105" s="111"/>
      <c r="W105" s="111"/>
      <c r="X105" s="111"/>
      <c r="Y105" s="111"/>
      <c r="Z105" s="111"/>
      <c r="AA105" s="111"/>
      <c r="AB105" s="111"/>
      <c r="AC105" s="111"/>
      <c r="AD105" s="111"/>
      <c r="AE105" s="111"/>
      <c r="AF105" s="111"/>
      <c r="AG105" s="111"/>
      <c r="AH105" s="111"/>
      <c r="AI105" s="111"/>
      <c r="AJ105" s="111"/>
      <c r="AK105" s="111"/>
      <c r="AL105" s="111"/>
      <c r="AM105" s="111"/>
      <c r="AN105" s="111"/>
      <c r="AO105" s="111"/>
      <c r="AP105" s="111"/>
      <c r="AQ105" s="111"/>
      <c r="AR105" s="111"/>
      <c r="AS105" s="111"/>
      <c r="AT105" s="111"/>
      <c r="AU105" s="111"/>
      <c r="AV105" s="111"/>
      <c r="AW105" s="111"/>
      <c r="AX105" s="111"/>
      <c r="AY105" s="111"/>
      <c r="AZ105" s="111"/>
      <c r="BA105" s="111"/>
      <c r="BB105" s="111"/>
      <c r="BC105" s="111"/>
      <c r="BD105" s="111"/>
      <c r="BE105" s="111"/>
      <c r="BF105" s="111"/>
      <c r="BG105" s="111"/>
      <c r="BH105" s="111"/>
      <c r="BI105" s="111"/>
      <c r="BJ105" s="111"/>
      <c r="BK105" s="111"/>
      <c r="BL105" s="111"/>
      <c r="BM105" s="111"/>
      <c r="BN105" s="111"/>
      <c r="BO105" s="111"/>
      <c r="BP105" s="111"/>
      <c r="BQ105" s="111"/>
      <c r="BR105" s="111"/>
      <c r="BS105" s="111"/>
      <c r="BT105" s="111"/>
      <c r="BU105" s="111"/>
      <c r="BV105" s="111"/>
      <c r="BW105" s="111"/>
      <c r="BX105" s="111"/>
      <c r="BY105" s="111"/>
      <c r="BZ105" s="111"/>
      <c r="CA105" s="111"/>
      <c r="CB105" s="111"/>
      <c r="CC105" s="111"/>
      <c r="CD105" s="111"/>
      <c r="CE105" s="111"/>
      <c r="CF105" s="111"/>
      <c r="CG105" s="111"/>
      <c r="CH105" s="111"/>
      <c r="CI105" s="111"/>
      <c r="CJ105" s="111"/>
      <c r="CK105" s="111"/>
      <c r="CL105" s="111"/>
      <c r="CM105" s="111"/>
      <c r="CN105" s="111"/>
      <c r="CO105" s="111"/>
      <c r="CP105" s="111"/>
      <c r="CQ105" s="111"/>
      <c r="CR105" s="111"/>
      <c r="CS105" s="111"/>
      <c r="CT105" s="111"/>
      <c r="CU105" s="111"/>
      <c r="CV105" s="111"/>
      <c r="CW105" s="111"/>
      <c r="CX105" s="111"/>
      <c r="CY105" s="111"/>
      <c r="CZ105" s="111"/>
      <c r="DA105" s="111"/>
      <c r="DB105" s="111"/>
      <c r="DC105" s="111"/>
      <c r="DD105" s="111"/>
      <c r="DE105" s="111"/>
      <c r="DF105" s="111"/>
      <c r="DG105" s="111"/>
      <c r="DH105" s="111"/>
      <c r="DI105" s="111"/>
      <c r="DJ105" s="111"/>
    </row>
    <row r="106" spans="1:114" s="3" customFormat="1" ht="32.1" hidden="1" customHeight="1">
      <c r="A106" s="85" t="s">
        <v>644</v>
      </c>
      <c r="B106" s="52"/>
      <c r="C106" s="53"/>
      <c r="D106" s="53"/>
      <c r="E106" s="53"/>
      <c r="F106" s="52" t="s">
        <v>23</v>
      </c>
      <c r="G106" s="45">
        <v>0</v>
      </c>
      <c r="H106" s="45">
        <v>0</v>
      </c>
      <c r="I106" s="45">
        <v>0</v>
      </c>
      <c r="J106" s="38">
        <f t="array" ref="J106">SUM(ROUND(G106:I106,0))</f>
        <v>0</v>
      </c>
      <c r="K106" s="148"/>
      <c r="L106" s="148"/>
      <c r="M106" s="148"/>
      <c r="N106" s="148"/>
      <c r="O106" s="111"/>
      <c r="P106" s="111"/>
      <c r="Q106" s="111"/>
      <c r="R106" s="111"/>
      <c r="S106" s="111"/>
      <c r="T106" s="111"/>
      <c r="U106" s="111"/>
      <c r="V106" s="111"/>
      <c r="W106" s="111"/>
      <c r="X106" s="111"/>
      <c r="Y106" s="111"/>
      <c r="Z106" s="111"/>
      <c r="AA106" s="111"/>
      <c r="AB106" s="111"/>
      <c r="AC106" s="111"/>
      <c r="AD106" s="111"/>
      <c r="AE106" s="111"/>
      <c r="AF106" s="111"/>
      <c r="AG106" s="111"/>
      <c r="AH106" s="111"/>
      <c r="AI106" s="111"/>
      <c r="AJ106" s="111"/>
      <c r="AK106" s="111"/>
      <c r="AL106" s="111"/>
      <c r="AM106" s="111"/>
      <c r="AN106" s="111"/>
      <c r="AO106" s="111"/>
      <c r="AP106" s="111"/>
      <c r="AQ106" s="111"/>
      <c r="AR106" s="111"/>
      <c r="AS106" s="111"/>
      <c r="AT106" s="111"/>
      <c r="AU106" s="111"/>
      <c r="AV106" s="111"/>
      <c r="AW106" s="111"/>
      <c r="AX106" s="111"/>
      <c r="AY106" s="111"/>
      <c r="AZ106" s="111"/>
      <c r="BA106" s="111"/>
      <c r="BB106" s="111"/>
      <c r="BC106" s="111"/>
      <c r="BD106" s="111"/>
      <c r="BE106" s="111"/>
      <c r="BF106" s="111"/>
      <c r="BG106" s="111"/>
      <c r="BH106" s="111"/>
      <c r="BI106" s="111"/>
      <c r="BJ106" s="111"/>
      <c r="BK106" s="111"/>
      <c r="BL106" s="111"/>
      <c r="BM106" s="111"/>
      <c r="BN106" s="111"/>
      <c r="BO106" s="111"/>
      <c r="BP106" s="111"/>
      <c r="BQ106" s="111"/>
      <c r="BR106" s="111"/>
      <c r="BS106" s="111"/>
      <c r="BT106" s="111"/>
      <c r="BU106" s="111"/>
      <c r="BV106" s="111"/>
      <c r="BW106" s="111"/>
      <c r="BX106" s="111"/>
      <c r="BY106" s="111"/>
      <c r="BZ106" s="111"/>
      <c r="CA106" s="111"/>
      <c r="CB106" s="111"/>
      <c r="CC106" s="111"/>
      <c r="CD106" s="111"/>
      <c r="CE106" s="111"/>
      <c r="CF106" s="111"/>
      <c r="CG106" s="111"/>
      <c r="CH106" s="111"/>
      <c r="CI106" s="111"/>
      <c r="CJ106" s="111"/>
      <c r="CK106" s="111"/>
      <c r="CL106" s="111"/>
      <c r="CM106" s="111"/>
      <c r="CN106" s="111"/>
      <c r="CO106" s="111"/>
      <c r="CP106" s="111"/>
      <c r="CQ106" s="111"/>
      <c r="CR106" s="111"/>
      <c r="CS106" s="111"/>
      <c r="CT106" s="111"/>
      <c r="CU106" s="111"/>
      <c r="CV106" s="111"/>
      <c r="CW106" s="111"/>
      <c r="CX106" s="111"/>
      <c r="CY106" s="111"/>
      <c r="CZ106" s="111"/>
      <c r="DA106" s="111"/>
      <c r="DB106" s="111"/>
      <c r="DC106" s="111"/>
      <c r="DD106" s="111"/>
      <c r="DE106" s="111"/>
      <c r="DF106" s="111"/>
      <c r="DG106" s="111"/>
      <c r="DH106" s="111"/>
      <c r="DI106" s="111"/>
      <c r="DJ106" s="111"/>
    </row>
    <row r="107" spans="1:114" s="3" customFormat="1" ht="32.1" hidden="1" customHeight="1">
      <c r="A107" s="85" t="s">
        <v>645</v>
      </c>
      <c r="B107" s="52"/>
      <c r="C107" s="53"/>
      <c r="D107" s="53"/>
      <c r="E107" s="53"/>
      <c r="F107" s="52" t="s">
        <v>23</v>
      </c>
      <c r="G107" s="45">
        <v>0</v>
      </c>
      <c r="H107" s="45">
        <v>0</v>
      </c>
      <c r="I107" s="45">
        <v>0</v>
      </c>
      <c r="J107" s="38">
        <f t="array" ref="J107">SUM(ROUND(G107:I107,0))</f>
        <v>0</v>
      </c>
      <c r="K107" s="148"/>
      <c r="L107" s="148"/>
      <c r="M107" s="148"/>
      <c r="N107" s="148"/>
      <c r="O107" s="111"/>
      <c r="P107" s="111"/>
      <c r="Q107" s="111"/>
      <c r="R107" s="111"/>
      <c r="S107" s="111"/>
      <c r="T107" s="111"/>
      <c r="U107" s="111"/>
      <c r="V107" s="111"/>
      <c r="W107" s="111"/>
      <c r="X107" s="111"/>
      <c r="Y107" s="111"/>
      <c r="Z107" s="111"/>
      <c r="AA107" s="111"/>
      <c r="AB107" s="111"/>
      <c r="AC107" s="111"/>
      <c r="AD107" s="111"/>
      <c r="AE107" s="111"/>
      <c r="AF107" s="111"/>
      <c r="AG107" s="111"/>
      <c r="AH107" s="111"/>
      <c r="AI107" s="111"/>
      <c r="AJ107" s="111"/>
      <c r="AK107" s="111"/>
      <c r="AL107" s="111"/>
      <c r="AM107" s="111"/>
      <c r="AN107" s="111"/>
      <c r="AO107" s="111"/>
      <c r="AP107" s="111"/>
      <c r="AQ107" s="111"/>
      <c r="AR107" s="111"/>
      <c r="AS107" s="111"/>
      <c r="AT107" s="111"/>
      <c r="AU107" s="111"/>
      <c r="AV107" s="111"/>
      <c r="AW107" s="111"/>
      <c r="AX107" s="111"/>
      <c r="AY107" s="111"/>
      <c r="AZ107" s="111"/>
      <c r="BA107" s="111"/>
      <c r="BB107" s="111"/>
      <c r="BC107" s="111"/>
      <c r="BD107" s="111"/>
      <c r="BE107" s="111"/>
      <c r="BF107" s="111"/>
      <c r="BG107" s="111"/>
      <c r="BH107" s="111"/>
      <c r="BI107" s="111"/>
      <c r="BJ107" s="111"/>
      <c r="BK107" s="111"/>
      <c r="BL107" s="111"/>
      <c r="BM107" s="111"/>
      <c r="BN107" s="111"/>
      <c r="BO107" s="111"/>
      <c r="BP107" s="111"/>
      <c r="BQ107" s="111"/>
      <c r="BR107" s="111"/>
      <c r="BS107" s="111"/>
      <c r="BT107" s="111"/>
      <c r="BU107" s="111"/>
      <c r="BV107" s="111"/>
      <c r="BW107" s="111"/>
      <c r="BX107" s="111"/>
      <c r="BY107" s="111"/>
      <c r="BZ107" s="111"/>
      <c r="CA107" s="111"/>
      <c r="CB107" s="111"/>
      <c r="CC107" s="111"/>
      <c r="CD107" s="111"/>
      <c r="CE107" s="111"/>
      <c r="CF107" s="111"/>
      <c r="CG107" s="111"/>
      <c r="CH107" s="111"/>
      <c r="CI107" s="111"/>
      <c r="CJ107" s="111"/>
      <c r="CK107" s="111"/>
      <c r="CL107" s="111"/>
      <c r="CM107" s="111"/>
      <c r="CN107" s="111"/>
      <c r="CO107" s="111"/>
      <c r="CP107" s="111"/>
      <c r="CQ107" s="111"/>
      <c r="CR107" s="111"/>
      <c r="CS107" s="111"/>
      <c r="CT107" s="111"/>
      <c r="CU107" s="111"/>
      <c r="CV107" s="111"/>
      <c r="CW107" s="111"/>
      <c r="CX107" s="111"/>
      <c r="CY107" s="111"/>
      <c r="CZ107" s="111"/>
      <c r="DA107" s="111"/>
      <c r="DB107" s="111"/>
      <c r="DC107" s="111"/>
      <c r="DD107" s="111"/>
      <c r="DE107" s="111"/>
      <c r="DF107" s="111"/>
      <c r="DG107" s="111"/>
      <c r="DH107" s="111"/>
      <c r="DI107" s="111"/>
      <c r="DJ107" s="111"/>
    </row>
    <row r="108" spans="1:114" s="3" customFormat="1" ht="32.1" hidden="1" customHeight="1">
      <c r="A108" s="85" t="s">
        <v>646</v>
      </c>
      <c r="B108" s="52"/>
      <c r="C108" s="53"/>
      <c r="D108" s="53"/>
      <c r="E108" s="53"/>
      <c r="F108" s="52" t="s">
        <v>23</v>
      </c>
      <c r="G108" s="45">
        <v>0</v>
      </c>
      <c r="H108" s="45">
        <v>0</v>
      </c>
      <c r="I108" s="45">
        <v>0</v>
      </c>
      <c r="J108" s="38">
        <f t="array" ref="J108">SUM(ROUND(G108:I108,0))</f>
        <v>0</v>
      </c>
      <c r="K108" s="148"/>
      <c r="L108" s="148"/>
      <c r="M108" s="148"/>
      <c r="N108" s="148"/>
      <c r="O108" s="111"/>
      <c r="P108" s="111"/>
      <c r="Q108" s="111"/>
      <c r="R108" s="111"/>
      <c r="S108" s="111"/>
      <c r="T108" s="111"/>
      <c r="U108" s="111"/>
      <c r="V108" s="111"/>
      <c r="W108" s="111"/>
      <c r="X108" s="111"/>
      <c r="Y108" s="111"/>
      <c r="Z108" s="111"/>
      <c r="AA108" s="111"/>
      <c r="AB108" s="111"/>
      <c r="AC108" s="111"/>
      <c r="AD108" s="111"/>
      <c r="AE108" s="111"/>
      <c r="AF108" s="111"/>
      <c r="AG108" s="111"/>
      <c r="AH108" s="111"/>
      <c r="AI108" s="111"/>
      <c r="AJ108" s="111"/>
      <c r="AK108" s="111"/>
      <c r="AL108" s="111"/>
      <c r="AM108" s="111"/>
      <c r="AN108" s="111"/>
      <c r="AO108" s="111"/>
      <c r="AP108" s="111"/>
      <c r="AQ108" s="111"/>
      <c r="AR108" s="111"/>
      <c r="AS108" s="111"/>
      <c r="AT108" s="111"/>
      <c r="AU108" s="111"/>
      <c r="AV108" s="111"/>
      <c r="AW108" s="111"/>
      <c r="AX108" s="111"/>
      <c r="AY108" s="111"/>
      <c r="AZ108" s="111"/>
      <c r="BA108" s="111"/>
      <c r="BB108" s="111"/>
      <c r="BC108" s="111"/>
      <c r="BD108" s="111"/>
      <c r="BE108" s="111"/>
      <c r="BF108" s="111"/>
      <c r="BG108" s="111"/>
      <c r="BH108" s="111"/>
      <c r="BI108" s="111"/>
      <c r="BJ108" s="111"/>
      <c r="BK108" s="111"/>
      <c r="BL108" s="111"/>
      <c r="BM108" s="111"/>
      <c r="BN108" s="111"/>
      <c r="BO108" s="111"/>
      <c r="BP108" s="111"/>
      <c r="BQ108" s="111"/>
      <c r="BR108" s="111"/>
      <c r="BS108" s="111"/>
      <c r="BT108" s="111"/>
      <c r="BU108" s="111"/>
      <c r="BV108" s="111"/>
      <c r="BW108" s="111"/>
      <c r="BX108" s="111"/>
      <c r="BY108" s="111"/>
      <c r="BZ108" s="111"/>
      <c r="CA108" s="111"/>
      <c r="CB108" s="111"/>
      <c r="CC108" s="111"/>
      <c r="CD108" s="111"/>
      <c r="CE108" s="111"/>
      <c r="CF108" s="111"/>
      <c r="CG108" s="111"/>
      <c r="CH108" s="111"/>
      <c r="CI108" s="111"/>
      <c r="CJ108" s="111"/>
      <c r="CK108" s="111"/>
      <c r="CL108" s="111"/>
      <c r="CM108" s="111"/>
      <c r="CN108" s="111"/>
      <c r="CO108" s="111"/>
      <c r="CP108" s="111"/>
      <c r="CQ108" s="111"/>
      <c r="CR108" s="111"/>
      <c r="CS108" s="111"/>
      <c r="CT108" s="111"/>
      <c r="CU108" s="111"/>
      <c r="CV108" s="111"/>
      <c r="CW108" s="111"/>
      <c r="CX108" s="111"/>
      <c r="CY108" s="111"/>
      <c r="CZ108" s="111"/>
      <c r="DA108" s="111"/>
      <c r="DB108" s="111"/>
      <c r="DC108" s="111"/>
      <c r="DD108" s="111"/>
      <c r="DE108" s="111"/>
      <c r="DF108" s="111"/>
      <c r="DG108" s="111"/>
      <c r="DH108" s="111"/>
      <c r="DI108" s="111"/>
      <c r="DJ108" s="111"/>
    </row>
    <row r="109" spans="1:114" ht="32.1" hidden="1" customHeight="1">
      <c r="A109" s="85" t="s">
        <v>647</v>
      </c>
      <c r="B109" s="52"/>
      <c r="C109" s="53" t="s">
        <v>47</v>
      </c>
      <c r="D109" s="53"/>
      <c r="E109" s="53"/>
      <c r="F109" s="52" t="s">
        <v>23</v>
      </c>
      <c r="G109" s="45">
        <v>0</v>
      </c>
      <c r="H109" s="45">
        <v>0</v>
      </c>
      <c r="I109" s="45">
        <v>0</v>
      </c>
      <c r="J109" s="38">
        <f t="array" ref="J109">SUM(ROUND(G109:I109,0))</f>
        <v>0</v>
      </c>
      <c r="K109" s="23"/>
      <c r="L109" s="23"/>
      <c r="M109" s="23"/>
      <c r="N109" s="23"/>
    </row>
    <row r="110" spans="1:114" ht="32.1" hidden="1" customHeight="1" thickBot="1">
      <c r="A110" s="86" t="s">
        <v>648</v>
      </c>
      <c r="B110" s="54"/>
      <c r="C110" s="55" t="s">
        <v>47</v>
      </c>
      <c r="D110" s="55"/>
      <c r="E110" s="55"/>
      <c r="F110" s="54" t="s">
        <v>23</v>
      </c>
      <c r="G110" s="58">
        <v>0</v>
      </c>
      <c r="H110" s="58">
        <v>0</v>
      </c>
      <c r="I110" s="58">
        <v>0</v>
      </c>
      <c r="J110" s="59">
        <f t="array" ref="J110">SUM(ROUND(G110:I110,0))</f>
        <v>0</v>
      </c>
      <c r="K110" s="23"/>
      <c r="L110" s="23"/>
      <c r="M110" s="23"/>
      <c r="N110" s="23"/>
    </row>
    <row r="111" spans="1:114" ht="32.1" hidden="1" customHeight="1" thickBot="1">
      <c r="A111" s="367" t="s">
        <v>649</v>
      </c>
      <c r="B111" s="368"/>
      <c r="C111" s="368"/>
      <c r="D111" s="368"/>
      <c r="E111" s="368"/>
      <c r="F111" s="370"/>
      <c r="G111" s="90">
        <f t="array" ref="G111">SUM(ROUND(G61:G110,0))</f>
        <v>0</v>
      </c>
      <c r="H111" s="90">
        <f t="array" ref="H111">SUM(ROUND(H61:H110,0))</f>
        <v>0</v>
      </c>
      <c r="I111" s="41">
        <f t="array" ref="I111">SUM(ROUND(I61:I110,0))</f>
        <v>0</v>
      </c>
      <c r="J111" s="42">
        <f>SUM(J61:J110)</f>
        <v>0</v>
      </c>
      <c r="K111" s="23"/>
      <c r="L111" s="23"/>
      <c r="M111" s="23"/>
      <c r="N111" s="23"/>
    </row>
    <row r="112" spans="1:114" ht="18.95" hidden="1" customHeight="1" thickBot="1">
      <c r="A112" s="104"/>
      <c r="B112" s="105"/>
      <c r="C112" s="104"/>
      <c r="D112" s="104"/>
      <c r="E112" s="104"/>
      <c r="F112" s="105"/>
      <c r="G112" s="104"/>
      <c r="H112" s="104"/>
      <c r="I112" s="147"/>
      <c r="J112" s="147"/>
      <c r="K112" s="23"/>
      <c r="L112" s="23"/>
      <c r="M112" s="23"/>
      <c r="N112" s="23"/>
    </row>
    <row r="113" spans="1:119" ht="21.95" customHeight="1" thickBot="1">
      <c r="A113" s="374" t="s">
        <v>816</v>
      </c>
      <c r="B113" s="375"/>
      <c r="C113" s="375"/>
      <c r="D113" s="375"/>
      <c r="E113" s="375"/>
      <c r="F113" s="375"/>
      <c r="G113" s="375"/>
      <c r="H113" s="375"/>
      <c r="I113" s="375"/>
      <c r="J113" s="376"/>
    </row>
    <row r="114" spans="1:119" ht="50.1" customHeight="1" thickBot="1">
      <c r="A114" s="405"/>
      <c r="B114" s="406"/>
      <c r="C114" s="406"/>
      <c r="D114" s="406"/>
      <c r="E114" s="406"/>
      <c r="F114" s="407"/>
      <c r="G114" s="24" t="s">
        <v>46</v>
      </c>
      <c r="H114" s="171" t="str">
        <f>'Category Budget'!$C$8</f>
        <v>[Other Entity] Share</v>
      </c>
      <c r="I114" s="187" t="str">
        <f>'Category Budget'!$D$8</f>
        <v>Match Share</v>
      </c>
      <c r="J114" s="26" t="s">
        <v>27</v>
      </c>
    </row>
    <row r="115" spans="1:119" ht="32.1" customHeight="1" thickBot="1">
      <c r="A115" s="402" t="s">
        <v>39</v>
      </c>
      <c r="B115" s="403"/>
      <c r="C115" s="403"/>
      <c r="D115" s="403"/>
      <c r="E115" s="403"/>
      <c r="F115" s="404"/>
      <c r="G115" s="90">
        <f>G57+G111</f>
        <v>199998</v>
      </c>
      <c r="H115" s="90">
        <f>H57+H111</f>
        <v>0</v>
      </c>
      <c r="I115" s="41">
        <f>I57+I111</f>
        <v>300000</v>
      </c>
      <c r="J115" s="42">
        <f>J57+J111</f>
        <v>499998</v>
      </c>
    </row>
    <row r="116" spans="1:119" ht="15" customHeight="1"/>
    <row r="117" spans="1:119" ht="30" customHeight="1">
      <c r="A117" s="213" t="s">
        <v>674</v>
      </c>
      <c r="B117" s="213"/>
      <c r="C117" s="213"/>
      <c r="D117" s="213"/>
      <c r="E117" s="213"/>
      <c r="F117" s="213"/>
      <c r="G117" s="213"/>
      <c r="H117" s="213"/>
      <c r="I117" s="213"/>
      <c r="J117" s="213"/>
      <c r="DK117" s="111"/>
      <c r="DL117" s="111"/>
      <c r="DM117" s="111"/>
      <c r="DN117" s="111"/>
      <c r="DO117" s="111"/>
    </row>
    <row r="118" spans="1:119" ht="15">
      <c r="A118" s="388" t="s">
        <v>790</v>
      </c>
      <c r="B118" s="388"/>
      <c r="C118" s="388"/>
      <c r="D118" s="388"/>
      <c r="E118" s="388"/>
      <c r="F118" s="388"/>
      <c r="G118" s="388"/>
      <c r="H118" s="388"/>
      <c r="I118" s="388"/>
      <c r="J118" s="388"/>
    </row>
    <row r="119" spans="1:119" ht="15" hidden="1">
      <c r="A119" s="388" t="s">
        <v>784</v>
      </c>
      <c r="B119" s="388"/>
      <c r="C119" s="388"/>
      <c r="D119" s="388"/>
      <c r="E119" s="388"/>
      <c r="F119" s="388"/>
      <c r="G119" s="388"/>
      <c r="H119" s="388"/>
      <c r="I119" s="388"/>
      <c r="J119" s="388"/>
    </row>
    <row r="120" spans="1:119" ht="32.450000000000003" customHeight="1">
      <c r="A120" s="388" t="s">
        <v>781</v>
      </c>
      <c r="B120" s="388"/>
      <c r="C120" s="388"/>
      <c r="D120" s="388"/>
      <c r="E120" s="388"/>
      <c r="F120" s="388"/>
      <c r="G120" s="388"/>
      <c r="H120" s="388"/>
      <c r="I120" s="388"/>
      <c r="J120" s="388"/>
    </row>
    <row r="121" spans="1:119" ht="15">
      <c r="A121" s="401" t="s">
        <v>782</v>
      </c>
      <c r="B121" s="401"/>
      <c r="C121" s="401"/>
      <c r="D121" s="401"/>
      <c r="E121" s="401"/>
      <c r="F121" s="401"/>
      <c r="G121" s="401"/>
      <c r="H121" s="401"/>
      <c r="I121" s="401"/>
      <c r="J121" s="401"/>
    </row>
    <row r="122" spans="1:119" ht="30" customHeight="1">
      <c r="A122" s="388" t="s">
        <v>783</v>
      </c>
      <c r="B122" s="388"/>
      <c r="C122" s="388"/>
      <c r="D122" s="388"/>
      <c r="E122" s="388"/>
      <c r="F122" s="388"/>
      <c r="G122" s="388"/>
      <c r="H122" s="388"/>
      <c r="I122" s="388"/>
      <c r="J122" s="388"/>
    </row>
    <row r="123" spans="1:119" ht="15">
      <c r="A123" s="212" t="s">
        <v>847</v>
      </c>
      <c r="B123" s="212"/>
      <c r="C123" s="212"/>
      <c r="D123" s="212"/>
      <c r="E123" s="212"/>
      <c r="F123" s="212"/>
      <c r="G123" s="212"/>
      <c r="H123" s="212"/>
      <c r="I123" s="212"/>
      <c r="J123" s="212"/>
    </row>
    <row r="124" spans="1:119" ht="27.6" customHeight="1">
      <c r="A124" s="212" t="s">
        <v>848</v>
      </c>
      <c r="B124" s="212"/>
      <c r="C124" s="212"/>
      <c r="D124" s="212"/>
      <c r="E124" s="212"/>
      <c r="F124" s="212"/>
      <c r="G124" s="212"/>
      <c r="H124" s="212"/>
      <c r="I124" s="212"/>
      <c r="J124" s="212"/>
    </row>
    <row r="125" spans="1:119" ht="15">
      <c r="A125" s="212" t="s">
        <v>849</v>
      </c>
      <c r="B125" s="212"/>
      <c r="C125" s="212"/>
      <c r="D125" s="212"/>
      <c r="E125" s="212"/>
      <c r="F125" s="212"/>
      <c r="G125" s="212"/>
      <c r="H125" s="212"/>
      <c r="I125" s="212"/>
      <c r="J125" s="212"/>
    </row>
    <row r="126" spans="1:119" ht="15">
      <c r="A126" s="212" t="s">
        <v>850</v>
      </c>
      <c r="B126" s="212"/>
      <c r="C126" s="212"/>
      <c r="D126" s="212"/>
      <c r="E126" s="212"/>
      <c r="F126" s="212"/>
      <c r="G126" s="212"/>
      <c r="H126" s="212"/>
      <c r="I126" s="212"/>
      <c r="J126" s="212"/>
    </row>
    <row r="127" spans="1:119" ht="51" customHeight="1">
      <c r="A127" s="398" t="s">
        <v>851</v>
      </c>
      <c r="B127" s="399"/>
      <c r="C127" s="399"/>
      <c r="D127" s="399"/>
      <c r="E127" s="399"/>
      <c r="F127" s="399"/>
      <c r="G127" s="399"/>
      <c r="H127" s="399"/>
      <c r="I127" s="399"/>
      <c r="J127" s="400"/>
      <c r="O127" s="202"/>
    </row>
    <row r="128" spans="1:119" ht="15">
      <c r="A128" s="212" t="s">
        <v>844</v>
      </c>
      <c r="B128" s="212"/>
      <c r="C128" s="212"/>
      <c r="D128" s="212"/>
      <c r="E128" s="212"/>
      <c r="F128" s="212"/>
      <c r="G128" s="212"/>
      <c r="H128" s="212"/>
      <c r="I128" s="212"/>
      <c r="J128" s="212"/>
      <c r="K128" s="204"/>
      <c r="L128" s="204"/>
    </row>
    <row r="129" spans="1:12" ht="15.75" hidden="1">
      <c r="A129" s="389" t="str">
        <f>"7.  "&amp;'Category Budget'!$C$8&amp;" (non-CEC Share):"</f>
        <v>7.  [Other Entity] Share (non-CEC Share):</v>
      </c>
      <c r="B129" s="390"/>
      <c r="C129" s="390"/>
      <c r="D129" s="390"/>
      <c r="E129" s="390"/>
      <c r="F129" s="390"/>
      <c r="G129" s="390"/>
      <c r="H129" s="390"/>
      <c r="I129" s="390"/>
      <c r="J129" s="391"/>
      <c r="K129" s="205"/>
      <c r="L129" s="205"/>
    </row>
    <row r="130" spans="1:12" ht="15" hidden="1">
      <c r="A130" s="392" t="str">
        <f>"If applicable to the agreement, per the solicitation manual, insert the dollar amount to be covered with "&amp;'Category Budget'!$C$8&amp;" funds.  If the "&amp;'Category Budget'!$C$8&amp;" funds are NOT applicable to the agreement, the related cells are typically not visible."</f>
        <v>If applicable to the agreement, per the solicitation manual, insert the dollar amount to be covered with [Other Entity] Share funds.  If the [Other Entity] Share funds are NOT applicable to the agreement, the related cells are typically not visible.</v>
      </c>
      <c r="B130" s="393"/>
      <c r="C130" s="393"/>
      <c r="D130" s="393"/>
      <c r="E130" s="393"/>
      <c r="F130" s="393"/>
      <c r="G130" s="393"/>
      <c r="H130" s="393"/>
      <c r="I130" s="393"/>
      <c r="J130" s="394"/>
      <c r="K130" s="204"/>
      <c r="L130" s="204"/>
    </row>
    <row r="131" spans="1:12" ht="15" hidden="1">
      <c r="A131" s="395" t="s">
        <v>707</v>
      </c>
      <c r="B131" s="396"/>
      <c r="C131" s="396"/>
      <c r="D131" s="396"/>
      <c r="E131" s="396"/>
      <c r="F131" s="396"/>
      <c r="G131" s="396"/>
      <c r="H131" s="396"/>
      <c r="I131" s="396"/>
      <c r="J131" s="397"/>
      <c r="K131" s="206"/>
      <c r="L131" s="206"/>
    </row>
    <row r="132" spans="1:12" ht="15.75" hidden="1">
      <c r="A132" s="389" t="str">
        <f>"8.  "&amp;'Category Budget'!$D$8&amp;" (non-CEC Share):"</f>
        <v>8.  Match Share (non-CEC Share):</v>
      </c>
      <c r="B132" s="390"/>
      <c r="C132" s="390"/>
      <c r="D132" s="390"/>
      <c r="E132" s="390"/>
      <c r="F132" s="390"/>
      <c r="G132" s="390"/>
      <c r="H132" s="390"/>
      <c r="I132" s="390"/>
      <c r="J132" s="391"/>
      <c r="K132" s="205"/>
      <c r="L132" s="205"/>
    </row>
    <row r="133" spans="1:12" ht="15" hidden="1">
      <c r="A133" s="392" t="str">
        <f>"If applicable to the agreement, per the solicitation manual, insert the dollar amount to be covered with "&amp;'Category Budget'!$D$8&amp;" funds."</f>
        <v>If applicable to the agreement, per the solicitation manual, insert the dollar amount to be covered with Match Share funds.</v>
      </c>
      <c r="B133" s="393"/>
      <c r="C133" s="393"/>
      <c r="D133" s="393"/>
      <c r="E133" s="393"/>
      <c r="F133" s="393"/>
      <c r="G133" s="393"/>
      <c r="H133" s="393"/>
      <c r="I133" s="393"/>
      <c r="J133" s="394"/>
      <c r="K133" s="204"/>
      <c r="L133" s="204"/>
    </row>
    <row r="134" spans="1:12" ht="15" hidden="1">
      <c r="A134" s="395" t="s">
        <v>707</v>
      </c>
      <c r="B134" s="396"/>
      <c r="C134" s="396"/>
      <c r="D134" s="396"/>
      <c r="E134" s="396"/>
      <c r="F134" s="396"/>
      <c r="G134" s="396"/>
      <c r="H134" s="396"/>
      <c r="I134" s="396"/>
      <c r="J134" s="397"/>
      <c r="K134" s="206"/>
      <c r="L134" s="206"/>
    </row>
    <row r="135" spans="1:12" ht="15">
      <c r="A135" s="212" t="s">
        <v>845</v>
      </c>
      <c r="B135" s="212"/>
      <c r="C135" s="212"/>
      <c r="D135" s="212"/>
      <c r="E135" s="212"/>
      <c r="F135" s="212"/>
      <c r="G135" s="212"/>
      <c r="H135" s="212"/>
      <c r="I135" s="212"/>
      <c r="J135" s="212"/>
      <c r="K135" s="204"/>
      <c r="L135" s="204"/>
    </row>
    <row r="136" spans="1:12" ht="15">
      <c r="A136" s="388" t="s">
        <v>852</v>
      </c>
      <c r="B136" s="388"/>
      <c r="C136" s="388"/>
      <c r="D136" s="388"/>
      <c r="E136" s="388"/>
      <c r="F136" s="388"/>
      <c r="G136" s="388"/>
      <c r="H136" s="388"/>
      <c r="I136" s="388"/>
      <c r="J136" s="388"/>
      <c r="K136" s="207"/>
      <c r="L136" s="207"/>
    </row>
    <row r="138" spans="1:12">
      <c r="A138" s="148"/>
    </row>
    <row r="139" spans="1:12">
      <c r="A139" s="148"/>
    </row>
    <row r="140" spans="1:12">
      <c r="A140" s="148"/>
    </row>
    <row r="141" spans="1:12">
      <c r="A141" s="148"/>
    </row>
  </sheetData>
  <sheetProtection algorithmName="SHA-512" hashValue="+mwV1RCTzfaG0+bYWoGavAWayn+f8EiFJ7wFBV01sJgUHY+2r2yRHapKMWWdpeHTf84j6lt1LbenFgJMkCqCuw==" saltValue="i2+FPOVu9DTy/MLeqa7LmA==" spinCount="100000" sheet="1" formatCells="0" formatColumns="0" formatRows="0"/>
  <mergeCells count="32">
    <mergeCell ref="I1:J1"/>
    <mergeCell ref="A59:J59"/>
    <mergeCell ref="A1:C1"/>
    <mergeCell ref="A57:F57"/>
    <mergeCell ref="A2:J2"/>
    <mergeCell ref="A3:J3"/>
    <mergeCell ref="A4:J4"/>
    <mergeCell ref="A5:J5"/>
    <mergeCell ref="A117:J117"/>
    <mergeCell ref="A113:J113"/>
    <mergeCell ref="A115:F115"/>
    <mergeCell ref="A114:F114"/>
    <mergeCell ref="A111:F111"/>
    <mergeCell ref="A131:J131"/>
    <mergeCell ref="A123:J123"/>
    <mergeCell ref="A124:J124"/>
    <mergeCell ref="A125:J125"/>
    <mergeCell ref="A126:J126"/>
    <mergeCell ref="A118:J118"/>
    <mergeCell ref="A127:J127"/>
    <mergeCell ref="A128:J128"/>
    <mergeCell ref="A129:J129"/>
    <mergeCell ref="A130:J130"/>
    <mergeCell ref="A119:J119"/>
    <mergeCell ref="A120:J120"/>
    <mergeCell ref="A121:J121"/>
    <mergeCell ref="A122:J122"/>
    <mergeCell ref="A132:J132"/>
    <mergeCell ref="A133:J133"/>
    <mergeCell ref="A134:J134"/>
    <mergeCell ref="A135:J135"/>
    <mergeCell ref="A136:J136"/>
  </mergeCells>
  <phoneticPr fontId="20" type="noConversion"/>
  <dataValidations count="11">
    <dataValidation allowBlank="1" showErrorMessage="1" prompt="Please enter the corresponding task number from the scope of work for this subrecipient" sqref="B7:B56" xr:uid="{13899BA8-4DC8-4536-BFE3-B568D7372562}"/>
    <dataValidation allowBlank="1" showErrorMessage="1" prompt="Please enter the corresponding task number from the scope of work for this vendor" sqref="B61:B110" xr:uid="{17B47993-1A1D-4BCA-B2D4-8CD2EE816BDC}"/>
    <dataValidation allowBlank="1" showErrorMessage="1" prompt="Please enter the subrecipient's name" sqref="C7:D56" xr:uid="{6E1F8ADA-304A-452E-9457-298193F05EE9}"/>
    <dataValidation allowBlank="1" showErrorMessage="1" prompt="Please enter the vendor's name" sqref="C61:D110" xr:uid="{AEFB2412-D54A-4FF6-AA3E-A3102B7EA314}"/>
    <dataValidation allowBlank="1" showErrorMessage="1" prompt="Please enter the purpose for this subrecipient in regards to completing the project" sqref="E7:E56" xr:uid="{89303A22-D5F1-4B97-92BA-084A8D2CBFAD}"/>
    <dataValidation allowBlank="1" showErrorMessage="1" prompt="Please enter the purpose for this vendor in regards to completing the project" sqref="E61:E110" xr:uid="{F7457ABE-A03D-4E79-9233-463AA8F1C24F}"/>
    <dataValidation allowBlank="1" showErrorMessage="1" prompt="Please enter the amount of this subrecipient's costs to be paid with C E C funds " sqref="G7:H56" xr:uid="{E3DCC567-ABD0-4B92-95F9-A3A6ACC4C0FD}"/>
    <dataValidation allowBlank="1" showErrorMessage="1" prompt="Please enter the amount of this vendor's costs to be paid with C E C funds " sqref="G61:H110" xr:uid="{27E303EE-F721-4DC2-969D-B9855C47563A}"/>
    <dataValidation allowBlank="1" showErrorMessage="1" prompt="Please enter the amount of this vendor's costs to be paid with match share funds " sqref="I61:I110" xr:uid="{29D14164-0475-427A-BDF8-BA774BC7CF58}"/>
    <dataValidation allowBlank="1" showErrorMessage="1" prompt="Please enter the amount of this subrecipient's costs to be paid with match share funds " sqref="I7:I56" xr:uid="{99F82171-320B-48EF-954D-9A3995B9EC44}"/>
    <dataValidation allowBlank="1" showErrorMessage="1" prompt="This is the budget worksheet subrecipients and vendors sheet" sqref="A2" xr:uid="{84F0083A-DE24-4A75-9C10-8350FAB9D2FD}"/>
  </dataValidations>
  <printOptions horizontalCentered="1"/>
  <pageMargins left="0.25" right="0.25" top="0.75" bottom="0.75" header="0.25" footer="0.25"/>
  <pageSetup scale="61" firstPageNumber="20" orientation="portrait" r:id="rId1"/>
  <headerFooter>
    <oddFooter>&amp;LSeptember 2026&amp;CPage &amp;P of &amp;N&amp;RGFO-26-302
Food Production Investment Program 2026</oddFooter>
  </headerFooter>
  <rowBreaks count="1" manualBreakCount="1">
    <brk id="57" max="8" man="1"/>
  </rowBreaks>
  <extLst>
    <ext xmlns:x14="http://schemas.microsoft.com/office/spreadsheetml/2009/9/main" uri="{CCE6A557-97BC-4b89-ADB6-D9C93CAAB3DF}">
      <x14:dataValidations xmlns:xm="http://schemas.microsoft.com/office/excel/2006/main" count="2">
        <x14:dataValidation type="list" allowBlank="1" showErrorMessage="1" prompt="Please select the California business certifications that apply to this vendor. If none apply, select none" xr:uid="{619CC8D0-8196-4CC1-9397-4F501643081C}">
          <x14:formula1>
            <xm:f>Lists!$A$9:$A$16</xm:f>
          </x14:formula1>
          <xm:sqref>F61:F110</xm:sqref>
        </x14:dataValidation>
        <x14:dataValidation type="list" allowBlank="1" showErrorMessage="1" prompt="Please select the California business certifications that apply to this subrecipient. If none apply, select none" xr:uid="{F933185A-49BA-4C38-9F3C-8E87750EAA6D}">
          <x14:formula1>
            <xm:f>Lists!$A$9:$A$16</xm:f>
          </x14:formula1>
          <xm:sqref>F7:F56</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tabColor rgb="FF00B050"/>
    <pageSetUpPr fitToPage="1"/>
  </sheetPr>
  <dimension ref="A1:DO201"/>
  <sheetViews>
    <sheetView topLeftCell="A4" workbookViewId="0">
      <selection activeCell="N8" sqref="N8:N14"/>
    </sheetView>
  </sheetViews>
  <sheetFormatPr defaultColWidth="9.140625" defaultRowHeight="12.75"/>
  <cols>
    <col min="1" max="1" width="20.5703125" style="61" customWidth="1"/>
    <col min="2" max="2" width="24.42578125" style="5" customWidth="1"/>
    <col min="3" max="3" width="18.5703125" style="5" customWidth="1"/>
    <col min="4" max="4" width="20.85546875" style="5" customWidth="1"/>
    <col min="5" max="5" width="18.5703125" style="5" customWidth="1"/>
    <col min="6" max="6" width="15.5703125" style="5" customWidth="1"/>
    <col min="7" max="7" width="15.5703125" style="5" hidden="1" customWidth="1"/>
    <col min="8" max="10" width="15.5703125" style="5" customWidth="1"/>
    <col min="11" max="14" width="15.5703125" style="1" customWidth="1"/>
    <col min="15" max="15" width="15.5703125" style="2" customWidth="1"/>
    <col min="16" max="19" width="2.5703125" style="1" customWidth="1"/>
    <col min="20" max="25" width="15.42578125" style="111" customWidth="1"/>
    <col min="26" max="119" width="9.140625" style="111"/>
    <col min="120" max="16384" width="9.140625" style="1"/>
  </cols>
  <sheetData>
    <row r="1" spans="1:119" ht="15" customHeight="1">
      <c r="A1" s="380" t="str">
        <f>'Category Budget'!$A$1</f>
        <v>Template Version 6/09/2024</v>
      </c>
      <c r="B1" s="380"/>
      <c r="C1" s="147"/>
      <c r="D1" s="147"/>
      <c r="E1" s="151"/>
      <c r="F1" s="151"/>
      <c r="G1" s="151"/>
      <c r="H1" s="151"/>
      <c r="I1" s="151"/>
      <c r="J1" s="151"/>
      <c r="K1" s="147"/>
      <c r="L1" s="147"/>
      <c r="M1" s="147"/>
      <c r="N1" s="232"/>
      <c r="O1" s="232"/>
      <c r="P1" s="23"/>
      <c r="Q1" s="23"/>
      <c r="R1" s="23"/>
      <c r="S1" s="23"/>
      <c r="T1" s="110" t="s">
        <v>0</v>
      </c>
    </row>
    <row r="2" spans="1:119" ht="24.95" customHeight="1">
      <c r="A2" s="241" t="s">
        <v>15</v>
      </c>
      <c r="B2" s="241"/>
      <c r="C2" s="241"/>
      <c r="D2" s="241"/>
      <c r="E2" s="241"/>
      <c r="F2" s="241"/>
      <c r="G2" s="241"/>
      <c r="H2" s="241"/>
      <c r="I2" s="241"/>
      <c r="J2" s="241"/>
      <c r="K2" s="241"/>
      <c r="L2" s="241"/>
      <c r="M2" s="241"/>
      <c r="N2" s="241"/>
      <c r="O2" s="241"/>
      <c r="P2" s="23"/>
      <c r="Q2" s="23"/>
      <c r="R2" s="23"/>
      <c r="S2" s="23"/>
      <c r="T2" s="120"/>
    </row>
    <row r="3" spans="1:119" s="5" customFormat="1" ht="21.95" customHeight="1">
      <c r="A3" s="408" t="s">
        <v>650</v>
      </c>
      <c r="B3" s="408"/>
      <c r="C3" s="408"/>
      <c r="D3" s="408"/>
      <c r="E3" s="408"/>
      <c r="F3" s="408"/>
      <c r="G3" s="408"/>
      <c r="H3" s="408"/>
      <c r="I3" s="408"/>
      <c r="J3" s="408"/>
      <c r="K3" s="408"/>
      <c r="L3" s="408"/>
      <c r="M3" s="408"/>
      <c r="N3" s="408"/>
      <c r="O3" s="408"/>
      <c r="P3" s="145"/>
      <c r="Q3" s="145"/>
      <c r="R3" s="145"/>
      <c r="S3" s="145"/>
      <c r="T3" s="112"/>
      <c r="U3" s="111"/>
      <c r="V3" s="111"/>
      <c r="W3" s="111"/>
      <c r="X3" s="111"/>
      <c r="Y3" s="111"/>
      <c r="Z3" s="111"/>
      <c r="AA3" s="111"/>
      <c r="AB3" s="111"/>
      <c r="AC3" s="111"/>
      <c r="AD3" s="111"/>
      <c r="AE3" s="111"/>
      <c r="AF3" s="111"/>
      <c r="AG3" s="111"/>
      <c r="AH3" s="111"/>
      <c r="AI3" s="111"/>
      <c r="AJ3" s="111"/>
      <c r="AK3" s="111"/>
      <c r="AL3" s="111"/>
      <c r="AM3" s="111"/>
      <c r="AN3" s="111"/>
      <c r="AO3" s="111"/>
      <c r="AP3" s="111"/>
      <c r="AQ3" s="111"/>
      <c r="AR3" s="111"/>
      <c r="AS3" s="111"/>
      <c r="AT3" s="111"/>
      <c r="AU3" s="111"/>
      <c r="AV3" s="111"/>
      <c r="AW3" s="111"/>
      <c r="AX3" s="111"/>
      <c r="AY3" s="111"/>
      <c r="AZ3" s="111"/>
      <c r="BA3" s="111"/>
      <c r="BB3" s="111"/>
      <c r="BC3" s="111"/>
      <c r="BD3" s="111"/>
      <c r="BE3" s="111"/>
      <c r="BF3" s="111"/>
      <c r="BG3" s="111"/>
      <c r="BH3" s="111"/>
      <c r="BI3" s="111"/>
      <c r="BJ3" s="111"/>
      <c r="BK3" s="111"/>
      <c r="BL3" s="111"/>
      <c r="BM3" s="111"/>
      <c r="BN3" s="111"/>
      <c r="BO3" s="111"/>
      <c r="BP3" s="111"/>
      <c r="BQ3" s="111"/>
      <c r="BR3" s="111"/>
      <c r="BS3" s="111"/>
      <c r="BT3" s="111"/>
      <c r="BU3" s="111"/>
      <c r="BV3" s="111"/>
      <c r="BW3" s="111"/>
      <c r="BX3" s="111"/>
      <c r="BY3" s="111"/>
      <c r="BZ3" s="111"/>
      <c r="CA3" s="111"/>
      <c r="CB3" s="111"/>
      <c r="CC3" s="111"/>
      <c r="CD3" s="111"/>
      <c r="CE3" s="111"/>
      <c r="CF3" s="111"/>
      <c r="CG3" s="111"/>
      <c r="CH3" s="111"/>
      <c r="CI3" s="111"/>
      <c r="CJ3" s="111"/>
      <c r="CK3" s="111"/>
      <c r="CL3" s="111"/>
      <c r="CM3" s="111"/>
      <c r="CN3" s="111"/>
      <c r="CO3" s="111"/>
      <c r="CP3" s="111"/>
      <c r="CQ3" s="111"/>
      <c r="CR3" s="111"/>
      <c r="CS3" s="111"/>
      <c r="CT3" s="111"/>
      <c r="CU3" s="111"/>
      <c r="CV3" s="111"/>
      <c r="CW3" s="111"/>
      <c r="CX3" s="111"/>
      <c r="CY3" s="111"/>
      <c r="CZ3" s="111"/>
      <c r="DA3" s="111"/>
      <c r="DB3" s="111"/>
      <c r="DC3" s="111"/>
      <c r="DD3" s="111"/>
      <c r="DE3" s="111"/>
      <c r="DF3" s="111"/>
      <c r="DG3" s="111"/>
      <c r="DH3" s="111"/>
      <c r="DI3" s="111"/>
      <c r="DJ3" s="111"/>
      <c r="DK3" s="111"/>
      <c r="DL3" s="111"/>
      <c r="DM3" s="111"/>
      <c r="DN3" s="111"/>
      <c r="DO3" s="111"/>
    </row>
    <row r="4" spans="1:119" s="2" customFormat="1" ht="45" customHeight="1">
      <c r="A4" s="382" t="str">
        <f>CONCATENATE('Category Budget'!$B$4,":  ",'Category Budget'!$B$5)</f>
        <v>GFO-26-302:  AAA Clean Energy Inc.</v>
      </c>
      <c r="B4" s="382"/>
      <c r="C4" s="382"/>
      <c r="D4" s="382"/>
      <c r="E4" s="382"/>
      <c r="F4" s="382"/>
      <c r="G4" s="382"/>
      <c r="H4" s="382"/>
      <c r="I4" s="382"/>
      <c r="J4" s="382"/>
      <c r="K4" s="382"/>
      <c r="L4" s="382"/>
      <c r="M4" s="382"/>
      <c r="N4" s="382"/>
      <c r="O4" s="382"/>
      <c r="P4" s="23"/>
      <c r="Q4" s="23"/>
      <c r="R4" s="23"/>
      <c r="S4" s="23"/>
      <c r="T4" s="111"/>
      <c r="U4" s="111"/>
      <c r="V4" s="111"/>
      <c r="W4" s="111"/>
      <c r="X4" s="111"/>
      <c r="Y4" s="111"/>
      <c r="Z4" s="111"/>
      <c r="AA4" s="111"/>
      <c r="AB4" s="111"/>
      <c r="AC4" s="111"/>
      <c r="AD4" s="111"/>
      <c r="AE4" s="111"/>
      <c r="AF4" s="111"/>
      <c r="AG4" s="111"/>
      <c r="AH4" s="111"/>
      <c r="AI4" s="111"/>
      <c r="AJ4" s="111"/>
      <c r="AK4" s="111"/>
      <c r="AL4" s="111"/>
      <c r="AM4" s="111"/>
      <c r="AN4" s="111"/>
      <c r="AO4" s="111"/>
      <c r="AP4" s="111"/>
      <c r="AQ4" s="111"/>
      <c r="AR4" s="111"/>
      <c r="AS4" s="111"/>
      <c r="AT4" s="111"/>
      <c r="AU4" s="111"/>
      <c r="AV4" s="111"/>
      <c r="AW4" s="111"/>
      <c r="AX4" s="111"/>
      <c r="AY4" s="111"/>
      <c r="AZ4" s="111"/>
      <c r="BA4" s="111"/>
      <c r="BB4" s="111"/>
      <c r="BC4" s="111"/>
      <c r="BD4" s="111"/>
      <c r="BE4" s="111"/>
      <c r="BF4" s="111"/>
      <c r="BG4" s="111"/>
      <c r="BH4" s="111"/>
      <c r="BI4" s="111"/>
      <c r="BJ4" s="111"/>
      <c r="BK4" s="111"/>
      <c r="BL4" s="111"/>
      <c r="BM4" s="111"/>
      <c r="BN4" s="111"/>
      <c r="BO4" s="111"/>
      <c r="BP4" s="111"/>
      <c r="BQ4" s="111"/>
      <c r="BR4" s="111"/>
      <c r="BS4" s="111"/>
      <c r="BT4" s="111"/>
      <c r="BU4" s="111"/>
      <c r="BV4" s="111"/>
      <c r="BW4" s="111"/>
      <c r="BX4" s="111"/>
      <c r="BY4" s="111"/>
      <c r="BZ4" s="111"/>
      <c r="CA4" s="111"/>
      <c r="CB4" s="111"/>
      <c r="CC4" s="111"/>
      <c r="CD4" s="111"/>
      <c r="CE4" s="111"/>
      <c r="CF4" s="111"/>
      <c r="CG4" s="111"/>
      <c r="CH4" s="111"/>
      <c r="CI4" s="111"/>
      <c r="CJ4" s="111"/>
      <c r="CK4" s="111"/>
      <c r="CL4" s="111"/>
      <c r="CM4" s="111"/>
      <c r="CN4" s="111"/>
      <c r="CO4" s="111"/>
      <c r="CP4" s="111"/>
      <c r="CQ4" s="111"/>
      <c r="CR4" s="111"/>
      <c r="CS4" s="111"/>
      <c r="CT4" s="111"/>
      <c r="CU4" s="111"/>
      <c r="CV4" s="111"/>
      <c r="CW4" s="111"/>
      <c r="CX4" s="111"/>
      <c r="CY4" s="111"/>
      <c r="CZ4" s="111"/>
      <c r="DA4" s="111"/>
      <c r="DB4" s="111"/>
      <c r="DC4" s="111"/>
      <c r="DD4" s="111"/>
      <c r="DE4" s="111"/>
      <c r="DF4" s="111"/>
      <c r="DG4" s="111"/>
      <c r="DH4" s="111"/>
      <c r="DI4" s="111"/>
      <c r="DJ4" s="111"/>
      <c r="DK4" s="111"/>
      <c r="DL4" s="111"/>
      <c r="DM4" s="111"/>
      <c r="DN4" s="111"/>
      <c r="DO4" s="111"/>
    </row>
    <row r="5" spans="1:119" s="2" customFormat="1" ht="43.5" customHeight="1" thickBot="1">
      <c r="A5" s="438" t="s">
        <v>651</v>
      </c>
      <c r="B5" s="438"/>
      <c r="C5" s="438"/>
      <c r="D5" s="438"/>
      <c r="E5" s="438"/>
      <c r="F5" s="438"/>
      <c r="G5" s="438"/>
      <c r="H5" s="438"/>
      <c r="I5" s="438"/>
      <c r="J5" s="438"/>
      <c r="K5" s="438"/>
      <c r="L5" s="438"/>
      <c r="M5" s="438"/>
      <c r="N5" s="438"/>
      <c r="O5" s="438"/>
      <c r="P5" s="23"/>
      <c r="Q5" s="23"/>
      <c r="R5" s="23"/>
      <c r="S5" s="23"/>
      <c r="T5" s="111"/>
      <c r="U5" s="111"/>
      <c r="V5" s="111"/>
      <c r="W5" s="111"/>
      <c r="X5" s="111"/>
      <c r="Y5" s="111"/>
      <c r="Z5" s="111"/>
      <c r="AA5" s="111"/>
      <c r="AB5" s="111"/>
      <c r="AC5" s="111"/>
      <c r="AD5" s="111"/>
      <c r="AE5" s="111"/>
      <c r="AF5" s="111"/>
      <c r="AG5" s="111"/>
      <c r="AH5" s="111"/>
      <c r="AI5" s="111"/>
      <c r="AJ5" s="111"/>
      <c r="AK5" s="111"/>
      <c r="AL5" s="111"/>
      <c r="AM5" s="111"/>
      <c r="AN5" s="111"/>
      <c r="AO5" s="111"/>
      <c r="AP5" s="111"/>
      <c r="AQ5" s="111"/>
      <c r="AR5" s="111"/>
      <c r="AS5" s="111"/>
      <c r="AT5" s="111"/>
      <c r="AU5" s="111"/>
      <c r="AV5" s="111"/>
      <c r="AW5" s="111"/>
      <c r="AX5" s="111"/>
      <c r="AY5" s="111"/>
      <c r="AZ5" s="111"/>
      <c r="BA5" s="111"/>
      <c r="BB5" s="111"/>
      <c r="BC5" s="111"/>
      <c r="BD5" s="111"/>
      <c r="BE5" s="111"/>
      <c r="BF5" s="111"/>
      <c r="BG5" s="111"/>
      <c r="BH5" s="111"/>
      <c r="BI5" s="111"/>
      <c r="BJ5" s="111"/>
      <c r="BK5" s="111"/>
      <c r="BL5" s="111"/>
      <c r="BM5" s="111"/>
      <c r="BN5" s="111"/>
      <c r="BO5" s="111"/>
      <c r="BP5" s="111"/>
      <c r="BQ5" s="111"/>
      <c r="BR5" s="111"/>
      <c r="BS5" s="111"/>
      <c r="BT5" s="111"/>
      <c r="BU5" s="111"/>
      <c r="BV5" s="111"/>
      <c r="BW5" s="111"/>
      <c r="BX5" s="111"/>
      <c r="BY5" s="111"/>
      <c r="BZ5" s="111"/>
      <c r="CA5" s="111"/>
      <c r="CB5" s="111"/>
      <c r="CC5" s="111"/>
      <c r="CD5" s="111"/>
      <c r="CE5" s="111"/>
      <c r="CF5" s="111"/>
      <c r="CG5" s="111"/>
      <c r="CH5" s="111"/>
      <c r="CI5" s="111"/>
      <c r="CJ5" s="111"/>
      <c r="CK5" s="111"/>
      <c r="CL5" s="111"/>
      <c r="CM5" s="111"/>
      <c r="CN5" s="111"/>
      <c r="CO5" s="111"/>
      <c r="CP5" s="111"/>
      <c r="CQ5" s="111"/>
      <c r="CR5" s="111"/>
      <c r="CS5" s="111"/>
      <c r="CT5" s="111"/>
      <c r="CU5" s="111"/>
      <c r="CV5" s="111"/>
      <c r="CW5" s="111"/>
      <c r="CX5" s="111"/>
      <c r="CY5" s="111"/>
      <c r="CZ5" s="111"/>
      <c r="DA5" s="111"/>
      <c r="DB5" s="111"/>
      <c r="DC5" s="111"/>
      <c r="DD5" s="111"/>
      <c r="DE5" s="111"/>
      <c r="DF5" s="111"/>
      <c r="DG5" s="111"/>
      <c r="DH5" s="111"/>
      <c r="DI5" s="111"/>
      <c r="DJ5" s="111"/>
      <c r="DK5" s="111"/>
      <c r="DL5" s="111"/>
      <c r="DM5" s="111"/>
      <c r="DN5" s="111"/>
      <c r="DO5" s="111"/>
    </row>
    <row r="6" spans="1:119" ht="21.95" customHeight="1" thickBot="1">
      <c r="A6" s="374" t="s">
        <v>652</v>
      </c>
      <c r="B6" s="375"/>
      <c r="C6" s="375"/>
      <c r="D6" s="375"/>
      <c r="E6" s="375"/>
      <c r="F6" s="375"/>
      <c r="G6" s="375"/>
      <c r="H6" s="375"/>
      <c r="I6" s="375"/>
      <c r="J6" s="375"/>
      <c r="K6" s="375"/>
      <c r="L6" s="375"/>
      <c r="M6" s="375"/>
      <c r="N6" s="375"/>
      <c r="O6" s="376"/>
      <c r="P6" s="23"/>
      <c r="Q6" s="23"/>
      <c r="R6" s="23"/>
      <c r="S6" s="23"/>
    </row>
    <row r="7" spans="1:119" s="3" customFormat="1" ht="63.75" thickBot="1">
      <c r="A7" s="166" t="s">
        <v>653</v>
      </c>
      <c r="B7" s="167" t="s">
        <v>654</v>
      </c>
      <c r="C7" s="167" t="s">
        <v>655</v>
      </c>
      <c r="D7" s="172" t="str">
        <f>"IDC Base "&amp;'Category Budget'!$C$8&amp;" ($)"</f>
        <v>IDC Base [Other Entity] Share ($)</v>
      </c>
      <c r="E7" s="167" t="str">
        <f>"IDC Base "&amp;'Category Budget'!$D$8&amp;" ($)"</f>
        <v>IDC Base Match Share ($)</v>
      </c>
      <c r="F7" s="167" t="s">
        <v>656</v>
      </c>
      <c r="G7" s="172" t="str">
        <f>"Total IDC Base "&amp;'Category Budget'!C8&amp;" ($)"</f>
        <v>Total IDC Base [Other Entity] Share ($)</v>
      </c>
      <c r="H7" s="167" t="s">
        <v>657</v>
      </c>
      <c r="I7" s="167" t="s">
        <v>658</v>
      </c>
      <c r="J7" s="167" t="s">
        <v>659</v>
      </c>
      <c r="K7" s="167" t="s">
        <v>660</v>
      </c>
      <c r="L7" s="167" t="s">
        <v>46</v>
      </c>
      <c r="M7" s="170" t="str">
        <f>'Category Budget'!$C$8</f>
        <v>[Other Entity] Share</v>
      </c>
      <c r="N7" s="184" t="str">
        <f>'Category Budget'!$D$8</f>
        <v>Match Share</v>
      </c>
      <c r="O7" s="22" t="s">
        <v>27</v>
      </c>
      <c r="P7" s="148"/>
      <c r="Q7" s="148"/>
      <c r="R7" s="148"/>
      <c r="S7" s="148"/>
      <c r="T7" s="111"/>
      <c r="U7" s="111"/>
      <c r="V7" s="111"/>
      <c r="W7" s="111"/>
      <c r="X7" s="111"/>
      <c r="Y7" s="111"/>
      <c r="Z7" s="111"/>
      <c r="AA7" s="111"/>
      <c r="AB7" s="111"/>
      <c r="AC7" s="111"/>
      <c r="AD7" s="111"/>
      <c r="AE7" s="111"/>
      <c r="AF7" s="111"/>
      <c r="AG7" s="111"/>
      <c r="AH7" s="111"/>
      <c r="AI7" s="111"/>
      <c r="AJ7" s="111"/>
      <c r="AK7" s="111"/>
      <c r="AL7" s="111"/>
      <c r="AM7" s="111"/>
      <c r="AN7" s="111"/>
      <c r="AO7" s="111"/>
      <c r="AP7" s="111"/>
      <c r="AQ7" s="111"/>
      <c r="AR7" s="111"/>
      <c r="AS7" s="111"/>
      <c r="AT7" s="111"/>
      <c r="AU7" s="111"/>
      <c r="AV7" s="111"/>
      <c r="AW7" s="111"/>
      <c r="AX7" s="111"/>
      <c r="AY7" s="111"/>
      <c r="AZ7" s="111"/>
      <c r="BA7" s="111"/>
      <c r="BB7" s="111"/>
      <c r="BC7" s="111"/>
      <c r="BD7" s="111"/>
      <c r="BE7" s="111"/>
      <c r="BF7" s="111"/>
      <c r="BG7" s="111"/>
      <c r="BH7" s="111"/>
      <c r="BI7" s="111"/>
      <c r="BJ7" s="111"/>
      <c r="BK7" s="111"/>
      <c r="BL7" s="111"/>
      <c r="BM7" s="111"/>
      <c r="BN7" s="111"/>
      <c r="BO7" s="111"/>
      <c r="BP7" s="111"/>
      <c r="BQ7" s="111"/>
      <c r="BR7" s="111"/>
      <c r="BS7" s="111"/>
      <c r="BT7" s="111"/>
      <c r="BU7" s="111"/>
      <c r="BV7" s="111"/>
      <c r="BW7" s="111"/>
      <c r="BX7" s="111"/>
      <c r="BY7" s="111"/>
      <c r="BZ7" s="111"/>
      <c r="CA7" s="111"/>
      <c r="CB7" s="111"/>
      <c r="CC7" s="111"/>
      <c r="CD7" s="111"/>
      <c r="CE7" s="111"/>
      <c r="CF7" s="111"/>
      <c r="CG7" s="111"/>
      <c r="CH7" s="111"/>
      <c r="CI7" s="111"/>
      <c r="CJ7" s="111"/>
      <c r="CK7" s="111"/>
      <c r="CL7" s="111"/>
      <c r="CM7" s="111"/>
      <c r="CN7" s="111"/>
      <c r="CO7" s="111"/>
      <c r="CP7" s="111"/>
      <c r="CQ7" s="111"/>
      <c r="CR7" s="111"/>
      <c r="CS7" s="111"/>
      <c r="CT7" s="111"/>
      <c r="CU7" s="111"/>
      <c r="CV7" s="111"/>
      <c r="CW7" s="111"/>
      <c r="CX7" s="111"/>
      <c r="CY7" s="111"/>
      <c r="CZ7" s="111"/>
      <c r="DA7" s="111"/>
      <c r="DB7" s="111"/>
      <c r="DC7" s="111"/>
      <c r="DD7" s="111"/>
      <c r="DE7" s="111"/>
      <c r="DF7" s="111"/>
      <c r="DG7" s="111"/>
      <c r="DH7" s="111"/>
      <c r="DI7" s="111"/>
      <c r="DJ7" s="111"/>
      <c r="DK7" s="111"/>
      <c r="DL7" s="111"/>
      <c r="DM7" s="111"/>
      <c r="DN7" s="111"/>
      <c r="DO7" s="111"/>
    </row>
    <row r="8" spans="1:119" s="3" customFormat="1" ht="15" customHeight="1" thickBot="1">
      <c r="A8" s="416" t="s">
        <v>661</v>
      </c>
      <c r="B8" s="70" t="s">
        <v>28</v>
      </c>
      <c r="C8" s="108">
        <f>'Category Budget'!B9</f>
        <v>0</v>
      </c>
      <c r="D8" s="108">
        <v>0</v>
      </c>
      <c r="E8" s="108">
        <f>'Category Budget'!D9</f>
        <v>0</v>
      </c>
      <c r="F8" s="437">
        <f>SUM(ROUND(C8,0),ROUND(C9,0),ROUND(C10,0),ROUND(C11,0),ROUND(C12,0),ROUND(C13,0),ROUND(C14,0))</f>
        <v>0</v>
      </c>
      <c r="G8" s="437">
        <f>SUM(ROUND(D8,0),ROUND(D9,0),ROUND(D10,0),ROUND(D11,0),ROUND(D12,0),ROUND(D13,0),ROUND(D14,0))</f>
        <v>0</v>
      </c>
      <c r="H8" s="437">
        <f>SUM(ROUND(E8,0),ROUND(E9,0),ROUND(E10,0),ROUND(E11,0),ROUND(E12,0),ROUND(E13,0),ROUND(E14,0))</f>
        <v>0</v>
      </c>
      <c r="I8" s="437">
        <f>SUM(F8:H14)</f>
        <v>0</v>
      </c>
      <c r="J8" s="435">
        <v>0</v>
      </c>
      <c r="K8" s="436">
        <f>ROUND($I8*J8,0)</f>
        <v>0</v>
      </c>
      <c r="L8" s="429">
        <f>ROUND(F8*J8,0)+0</f>
        <v>0</v>
      </c>
      <c r="M8" s="429">
        <v>0</v>
      </c>
      <c r="N8" s="429">
        <f>K8-L8</f>
        <v>0</v>
      </c>
      <c r="O8" s="430">
        <f>ROUND($L8,0)+ROUND(M8,0)+ROUND($N8,0)</f>
        <v>0</v>
      </c>
      <c r="P8" s="148"/>
      <c r="Q8" s="148"/>
      <c r="R8" s="148"/>
      <c r="S8" s="148"/>
      <c r="T8" s="111"/>
      <c r="U8" s="111"/>
      <c r="V8" s="111"/>
      <c r="W8" s="111"/>
      <c r="X8" s="111"/>
      <c r="Y8" s="111"/>
      <c r="Z8" s="111"/>
      <c r="AA8" s="111"/>
      <c r="AB8" s="111"/>
      <c r="AC8" s="111"/>
      <c r="AD8" s="111"/>
      <c r="AE8" s="111"/>
      <c r="AF8" s="111"/>
      <c r="AG8" s="111"/>
      <c r="AH8" s="111"/>
      <c r="AI8" s="111"/>
      <c r="AJ8" s="111"/>
      <c r="AK8" s="111"/>
      <c r="AL8" s="111"/>
      <c r="AM8" s="111"/>
      <c r="AN8" s="111"/>
      <c r="AO8" s="111"/>
      <c r="AP8" s="111"/>
      <c r="AQ8" s="111"/>
      <c r="AR8" s="111"/>
      <c r="AS8" s="111"/>
      <c r="AT8" s="111"/>
      <c r="AU8" s="111"/>
      <c r="AV8" s="111"/>
      <c r="AW8" s="111"/>
      <c r="AX8" s="111"/>
      <c r="AY8" s="111"/>
      <c r="AZ8" s="111"/>
      <c r="BA8" s="111"/>
      <c r="BB8" s="111"/>
      <c r="BC8" s="111"/>
      <c r="BD8" s="111"/>
      <c r="BE8" s="111"/>
      <c r="BF8" s="111"/>
      <c r="BG8" s="111"/>
      <c r="BH8" s="111"/>
      <c r="BI8" s="111"/>
      <c r="BJ8" s="111"/>
      <c r="BK8" s="111"/>
      <c r="BL8" s="111"/>
      <c r="BM8" s="111"/>
      <c r="BN8" s="111"/>
      <c r="BO8" s="111"/>
      <c r="BP8" s="111"/>
      <c r="BQ8" s="111"/>
      <c r="BR8" s="111"/>
      <c r="BS8" s="111"/>
      <c r="BT8" s="111"/>
      <c r="BU8" s="111"/>
      <c r="BV8" s="111"/>
      <c r="BW8" s="111"/>
      <c r="BX8" s="111"/>
      <c r="BY8" s="111"/>
      <c r="BZ8" s="111"/>
      <c r="CA8" s="111"/>
      <c r="CB8" s="111"/>
      <c r="CC8" s="111"/>
      <c r="CD8" s="111"/>
      <c r="CE8" s="111"/>
      <c r="CF8" s="111"/>
      <c r="CG8" s="111"/>
      <c r="CH8" s="111"/>
      <c r="CI8" s="111"/>
      <c r="CJ8" s="111"/>
      <c r="CK8" s="111"/>
      <c r="CL8" s="111"/>
      <c r="CM8" s="111"/>
      <c r="CN8" s="111"/>
      <c r="CO8" s="111"/>
      <c r="CP8" s="111"/>
      <c r="CQ8" s="111"/>
      <c r="CR8" s="111"/>
      <c r="CS8" s="111"/>
      <c r="CT8" s="111"/>
      <c r="CU8" s="111"/>
      <c r="CV8" s="111"/>
      <c r="CW8" s="111"/>
      <c r="CX8" s="111"/>
      <c r="CY8" s="111"/>
      <c r="CZ8" s="111"/>
      <c r="DA8" s="111"/>
      <c r="DB8" s="111"/>
      <c r="DC8" s="111"/>
      <c r="DD8" s="111"/>
      <c r="DE8" s="111"/>
      <c r="DF8" s="111"/>
      <c r="DG8" s="111"/>
      <c r="DH8" s="111"/>
      <c r="DI8" s="111"/>
      <c r="DJ8" s="111"/>
      <c r="DK8" s="111"/>
      <c r="DL8" s="111"/>
      <c r="DM8" s="111"/>
      <c r="DN8" s="111"/>
      <c r="DO8" s="111"/>
    </row>
    <row r="9" spans="1:119" s="3" customFormat="1" ht="15" customHeight="1" thickBot="1">
      <c r="A9" s="416"/>
      <c r="B9" s="71" t="s">
        <v>29</v>
      </c>
      <c r="C9" s="74">
        <f>'Category Budget'!B10</f>
        <v>0</v>
      </c>
      <c r="D9" s="74">
        <v>0</v>
      </c>
      <c r="E9" s="74">
        <f>'Category Budget'!D10</f>
        <v>0</v>
      </c>
      <c r="F9" s="418"/>
      <c r="G9" s="418"/>
      <c r="H9" s="418"/>
      <c r="I9" s="418"/>
      <c r="J9" s="421"/>
      <c r="K9" s="424"/>
      <c r="L9" s="427"/>
      <c r="M9" s="427"/>
      <c r="N9" s="427"/>
      <c r="O9" s="414"/>
      <c r="P9" s="148"/>
      <c r="Q9" s="148"/>
      <c r="R9" s="148"/>
      <c r="S9" s="148"/>
      <c r="T9" s="111"/>
      <c r="U9" s="111"/>
      <c r="V9" s="111"/>
      <c r="W9" s="111"/>
      <c r="X9" s="111"/>
      <c r="Y9" s="111"/>
      <c r="Z9" s="111"/>
      <c r="AA9" s="111"/>
      <c r="AB9" s="111"/>
      <c r="AC9" s="111"/>
      <c r="AD9" s="111"/>
      <c r="AE9" s="111"/>
      <c r="AF9" s="111"/>
      <c r="AG9" s="111"/>
      <c r="AH9" s="111"/>
      <c r="AI9" s="111"/>
      <c r="AJ9" s="111"/>
      <c r="AK9" s="111"/>
      <c r="AL9" s="111"/>
      <c r="AM9" s="111"/>
      <c r="AN9" s="111"/>
      <c r="AO9" s="111"/>
      <c r="AP9" s="111"/>
      <c r="AQ9" s="111"/>
      <c r="AR9" s="111"/>
      <c r="AS9" s="111"/>
      <c r="AT9" s="111"/>
      <c r="AU9" s="111"/>
      <c r="AV9" s="111"/>
      <c r="AW9" s="111"/>
      <c r="AX9" s="111"/>
      <c r="AY9" s="111"/>
      <c r="AZ9" s="111"/>
      <c r="BA9" s="111"/>
      <c r="BB9" s="111"/>
      <c r="BC9" s="111"/>
      <c r="BD9" s="111"/>
      <c r="BE9" s="111"/>
      <c r="BF9" s="111"/>
      <c r="BG9" s="111"/>
      <c r="BH9" s="111"/>
      <c r="BI9" s="111"/>
      <c r="BJ9" s="111"/>
      <c r="BK9" s="111"/>
      <c r="BL9" s="111"/>
      <c r="BM9" s="111"/>
      <c r="BN9" s="111"/>
      <c r="BO9" s="111"/>
      <c r="BP9" s="111"/>
      <c r="BQ9" s="111"/>
      <c r="BR9" s="111"/>
      <c r="BS9" s="111"/>
      <c r="BT9" s="111"/>
      <c r="BU9" s="111"/>
      <c r="BV9" s="111"/>
      <c r="BW9" s="111"/>
      <c r="BX9" s="111"/>
      <c r="BY9" s="111"/>
      <c r="BZ9" s="111"/>
      <c r="CA9" s="111"/>
      <c r="CB9" s="111"/>
      <c r="CC9" s="111"/>
      <c r="CD9" s="111"/>
      <c r="CE9" s="111"/>
      <c r="CF9" s="111"/>
      <c r="CG9" s="111"/>
      <c r="CH9" s="111"/>
      <c r="CI9" s="111"/>
      <c r="CJ9" s="111"/>
      <c r="CK9" s="111"/>
      <c r="CL9" s="111"/>
      <c r="CM9" s="111"/>
      <c r="CN9" s="111"/>
      <c r="CO9" s="111"/>
      <c r="CP9" s="111"/>
      <c r="CQ9" s="111"/>
      <c r="CR9" s="111"/>
      <c r="CS9" s="111"/>
      <c r="CT9" s="111"/>
      <c r="CU9" s="111"/>
      <c r="CV9" s="111"/>
      <c r="CW9" s="111"/>
      <c r="CX9" s="111"/>
      <c r="CY9" s="111"/>
      <c r="CZ9" s="111"/>
      <c r="DA9" s="111"/>
      <c r="DB9" s="111"/>
      <c r="DC9" s="111"/>
      <c r="DD9" s="111"/>
      <c r="DE9" s="111"/>
      <c r="DF9" s="111"/>
      <c r="DG9" s="111"/>
      <c r="DH9" s="111"/>
      <c r="DI9" s="111"/>
      <c r="DJ9" s="111"/>
      <c r="DK9" s="111"/>
      <c r="DL9" s="111"/>
      <c r="DM9" s="111"/>
      <c r="DN9" s="111"/>
      <c r="DO9" s="111"/>
    </row>
    <row r="10" spans="1:119" s="3" customFormat="1" ht="15" customHeight="1" thickBot="1">
      <c r="A10" s="416"/>
      <c r="B10" s="71" t="s">
        <v>31</v>
      </c>
      <c r="C10" s="74">
        <f>'Category Budget'!B12</f>
        <v>0</v>
      </c>
      <c r="D10" s="74">
        <v>0</v>
      </c>
      <c r="E10" s="74">
        <f>'Category Budget'!D12</f>
        <v>0</v>
      </c>
      <c r="F10" s="418"/>
      <c r="G10" s="418"/>
      <c r="H10" s="418"/>
      <c r="I10" s="418"/>
      <c r="J10" s="421"/>
      <c r="K10" s="424"/>
      <c r="L10" s="427"/>
      <c r="M10" s="427"/>
      <c r="N10" s="427"/>
      <c r="O10" s="414"/>
      <c r="P10" s="148"/>
      <c r="Q10" s="148"/>
      <c r="R10" s="148"/>
      <c r="S10" s="148"/>
      <c r="T10" s="113"/>
      <c r="U10" s="113"/>
      <c r="V10" s="113"/>
      <c r="W10" s="113"/>
      <c r="X10" s="113"/>
      <c r="Y10" s="113"/>
      <c r="Z10" s="113"/>
      <c r="AA10" s="113"/>
      <c r="AB10" s="113"/>
      <c r="AC10" s="113"/>
      <c r="AD10" s="113"/>
      <c r="AE10" s="113"/>
      <c r="AF10" s="113"/>
      <c r="AG10" s="113"/>
      <c r="AH10" s="113"/>
      <c r="AI10" s="113"/>
      <c r="AJ10" s="113"/>
      <c r="AK10" s="113"/>
      <c r="AL10" s="113"/>
      <c r="AM10" s="113"/>
      <c r="AN10" s="113"/>
      <c r="AO10" s="113"/>
      <c r="AP10" s="113"/>
      <c r="AQ10" s="113"/>
      <c r="AR10" s="113"/>
      <c r="AS10" s="113"/>
      <c r="AT10" s="113"/>
      <c r="AU10" s="113"/>
      <c r="AV10" s="113"/>
      <c r="AW10" s="113"/>
      <c r="AX10" s="113"/>
      <c r="AY10" s="113"/>
      <c r="AZ10" s="113"/>
      <c r="BA10" s="113"/>
      <c r="BB10" s="113"/>
      <c r="BC10" s="113"/>
      <c r="BD10" s="113"/>
      <c r="BE10" s="113"/>
      <c r="BF10" s="113"/>
      <c r="BG10" s="113"/>
      <c r="BH10" s="113"/>
      <c r="BI10" s="113"/>
      <c r="BJ10" s="113"/>
      <c r="BK10" s="113"/>
      <c r="BL10" s="113"/>
      <c r="BM10" s="113"/>
      <c r="BN10" s="113"/>
      <c r="BO10" s="113"/>
      <c r="BP10" s="113"/>
      <c r="BQ10" s="113"/>
      <c r="BR10" s="113"/>
      <c r="BS10" s="113"/>
      <c r="BT10" s="113"/>
      <c r="BU10" s="113"/>
      <c r="BV10" s="113"/>
      <c r="BW10" s="113"/>
      <c r="BX10" s="113"/>
      <c r="BY10" s="113"/>
      <c r="BZ10" s="113"/>
      <c r="CA10" s="113"/>
      <c r="CB10" s="113"/>
      <c r="CC10" s="113"/>
      <c r="CD10" s="113"/>
      <c r="CE10" s="113"/>
      <c r="CF10" s="113"/>
      <c r="CG10" s="113"/>
      <c r="CH10" s="113"/>
      <c r="CI10" s="113"/>
      <c r="CJ10" s="113"/>
      <c r="CK10" s="113"/>
      <c r="CL10" s="113"/>
      <c r="CM10" s="113"/>
      <c r="CN10" s="113"/>
      <c r="CO10" s="113"/>
      <c r="CP10" s="113"/>
      <c r="CQ10" s="113"/>
      <c r="CR10" s="113"/>
      <c r="CS10" s="113"/>
      <c r="CT10" s="113"/>
      <c r="CU10" s="113"/>
      <c r="CV10" s="113"/>
      <c r="CW10" s="113"/>
      <c r="CX10" s="113"/>
      <c r="CY10" s="113"/>
      <c r="CZ10" s="113"/>
      <c r="DA10" s="113"/>
      <c r="DB10" s="113"/>
      <c r="DC10" s="113"/>
      <c r="DD10" s="113"/>
      <c r="DE10" s="113"/>
      <c r="DF10" s="113"/>
      <c r="DG10" s="113"/>
      <c r="DH10" s="113"/>
      <c r="DI10" s="113"/>
      <c r="DJ10" s="113"/>
      <c r="DK10" s="113"/>
      <c r="DL10" s="113"/>
      <c r="DM10" s="113"/>
      <c r="DN10" s="113"/>
      <c r="DO10" s="113"/>
    </row>
    <row r="11" spans="1:119" s="3" customFormat="1" ht="15" customHeight="1" thickBot="1">
      <c r="A11" s="416"/>
      <c r="B11" s="71" t="s">
        <v>32</v>
      </c>
      <c r="C11" s="74">
        <v>0</v>
      </c>
      <c r="D11" s="74">
        <v>0</v>
      </c>
      <c r="E11" s="74">
        <v>0</v>
      </c>
      <c r="F11" s="418"/>
      <c r="G11" s="418"/>
      <c r="H11" s="418"/>
      <c r="I11" s="418"/>
      <c r="J11" s="421"/>
      <c r="K11" s="424"/>
      <c r="L11" s="427"/>
      <c r="M11" s="427"/>
      <c r="N11" s="427"/>
      <c r="O11" s="414"/>
      <c r="P11" s="148"/>
      <c r="Q11" s="148"/>
      <c r="R11" s="148"/>
      <c r="S11" s="148"/>
      <c r="T11" s="113"/>
      <c r="U11" s="113"/>
      <c r="V11" s="113"/>
      <c r="W11" s="113"/>
      <c r="X11" s="113"/>
      <c r="Y11" s="113"/>
      <c r="Z11" s="113"/>
      <c r="AA11" s="113"/>
      <c r="AB11" s="113"/>
      <c r="AC11" s="113"/>
      <c r="AD11" s="113"/>
      <c r="AE11" s="113"/>
      <c r="AF11" s="113"/>
      <c r="AG11" s="113"/>
      <c r="AH11" s="113"/>
      <c r="AI11" s="113"/>
      <c r="AJ11" s="113"/>
      <c r="AK11" s="113"/>
      <c r="AL11" s="113"/>
      <c r="AM11" s="113"/>
      <c r="AN11" s="113"/>
      <c r="AO11" s="113"/>
      <c r="AP11" s="113"/>
      <c r="AQ11" s="113"/>
      <c r="AR11" s="113"/>
      <c r="AS11" s="113"/>
      <c r="AT11" s="113"/>
      <c r="AU11" s="113"/>
      <c r="AV11" s="113"/>
      <c r="AW11" s="113"/>
      <c r="AX11" s="113"/>
      <c r="AY11" s="113"/>
      <c r="AZ11" s="113"/>
      <c r="BA11" s="113"/>
      <c r="BB11" s="113"/>
      <c r="BC11" s="113"/>
      <c r="BD11" s="113"/>
      <c r="BE11" s="113"/>
      <c r="BF11" s="113"/>
      <c r="BG11" s="113"/>
      <c r="BH11" s="113"/>
      <c r="BI11" s="113"/>
      <c r="BJ11" s="113"/>
      <c r="BK11" s="113"/>
      <c r="BL11" s="113"/>
      <c r="BM11" s="113"/>
      <c r="BN11" s="113"/>
      <c r="BO11" s="113"/>
      <c r="BP11" s="113"/>
      <c r="BQ11" s="113"/>
      <c r="BR11" s="113"/>
      <c r="BS11" s="113"/>
      <c r="BT11" s="113"/>
      <c r="BU11" s="113"/>
      <c r="BV11" s="113"/>
      <c r="BW11" s="113"/>
      <c r="BX11" s="113"/>
      <c r="BY11" s="113"/>
      <c r="BZ11" s="113"/>
      <c r="CA11" s="113"/>
      <c r="CB11" s="113"/>
      <c r="CC11" s="113"/>
      <c r="CD11" s="113"/>
      <c r="CE11" s="113"/>
      <c r="CF11" s="113"/>
      <c r="CG11" s="113"/>
      <c r="CH11" s="113"/>
      <c r="CI11" s="113"/>
      <c r="CJ11" s="113"/>
      <c r="CK11" s="113"/>
      <c r="CL11" s="113"/>
      <c r="CM11" s="113"/>
      <c r="CN11" s="113"/>
      <c r="CO11" s="113"/>
      <c r="CP11" s="113"/>
      <c r="CQ11" s="113"/>
      <c r="CR11" s="113"/>
      <c r="CS11" s="113"/>
      <c r="CT11" s="113"/>
      <c r="CU11" s="113"/>
      <c r="CV11" s="113"/>
      <c r="CW11" s="113"/>
      <c r="CX11" s="113"/>
      <c r="CY11" s="113"/>
      <c r="CZ11" s="113"/>
      <c r="DA11" s="113"/>
      <c r="DB11" s="113"/>
      <c r="DC11" s="113"/>
      <c r="DD11" s="113"/>
      <c r="DE11" s="113"/>
      <c r="DF11" s="113"/>
      <c r="DG11" s="113"/>
      <c r="DH11" s="113"/>
      <c r="DI11" s="113"/>
      <c r="DJ11" s="113"/>
      <c r="DK11" s="113"/>
      <c r="DL11" s="113"/>
      <c r="DM11" s="113"/>
      <c r="DN11" s="113"/>
      <c r="DO11" s="113"/>
    </row>
    <row r="12" spans="1:119" s="3" customFormat="1" ht="15" customHeight="1" thickBot="1">
      <c r="A12" s="416"/>
      <c r="B12" s="71" t="s">
        <v>662</v>
      </c>
      <c r="C12" s="74">
        <f>'Category Budget'!B14</f>
        <v>0</v>
      </c>
      <c r="D12" s="74">
        <v>0</v>
      </c>
      <c r="E12" s="74">
        <f>'Category Budget'!D14</f>
        <v>0</v>
      </c>
      <c r="F12" s="418"/>
      <c r="G12" s="418"/>
      <c r="H12" s="418"/>
      <c r="I12" s="418"/>
      <c r="J12" s="421"/>
      <c r="K12" s="424"/>
      <c r="L12" s="427"/>
      <c r="M12" s="427"/>
      <c r="N12" s="427"/>
      <c r="O12" s="414"/>
      <c r="P12" s="148"/>
      <c r="Q12" s="148"/>
      <c r="R12" s="148"/>
      <c r="S12" s="148"/>
      <c r="T12" s="111"/>
      <c r="U12" s="111"/>
      <c r="V12" s="111"/>
      <c r="W12" s="111"/>
      <c r="X12" s="111"/>
      <c r="Y12" s="111"/>
      <c r="Z12" s="111"/>
      <c r="AA12" s="111"/>
      <c r="AB12" s="111"/>
      <c r="AC12" s="111"/>
      <c r="AD12" s="111"/>
      <c r="AE12" s="111"/>
      <c r="AF12" s="111"/>
      <c r="AG12" s="111"/>
      <c r="AH12" s="111"/>
      <c r="AI12" s="111"/>
      <c r="AJ12" s="111"/>
      <c r="AK12" s="111"/>
      <c r="AL12" s="111"/>
      <c r="AM12" s="111"/>
      <c r="AN12" s="111"/>
      <c r="AO12" s="111"/>
      <c r="AP12" s="111"/>
      <c r="AQ12" s="111"/>
      <c r="AR12" s="111"/>
      <c r="AS12" s="111"/>
      <c r="AT12" s="111"/>
      <c r="AU12" s="111"/>
      <c r="AV12" s="111"/>
      <c r="AW12" s="111"/>
      <c r="AX12" s="111"/>
      <c r="AY12" s="111"/>
      <c r="AZ12" s="111"/>
      <c r="BA12" s="111"/>
      <c r="BB12" s="111"/>
      <c r="BC12" s="111"/>
      <c r="BD12" s="111"/>
      <c r="BE12" s="111"/>
      <c r="BF12" s="111"/>
      <c r="BG12" s="111"/>
      <c r="BH12" s="111"/>
      <c r="BI12" s="111"/>
      <c r="BJ12" s="111"/>
      <c r="BK12" s="111"/>
      <c r="BL12" s="111"/>
      <c r="BM12" s="111"/>
      <c r="BN12" s="111"/>
      <c r="BO12" s="111"/>
      <c r="BP12" s="111"/>
      <c r="BQ12" s="111"/>
      <c r="BR12" s="111"/>
      <c r="BS12" s="111"/>
      <c r="BT12" s="111"/>
      <c r="BU12" s="111"/>
      <c r="BV12" s="111"/>
      <c r="BW12" s="111"/>
      <c r="BX12" s="111"/>
      <c r="BY12" s="111"/>
      <c r="BZ12" s="111"/>
      <c r="CA12" s="111"/>
      <c r="CB12" s="111"/>
      <c r="CC12" s="111"/>
      <c r="CD12" s="111"/>
      <c r="CE12" s="111"/>
      <c r="CF12" s="111"/>
      <c r="CG12" s="111"/>
      <c r="CH12" s="111"/>
      <c r="CI12" s="111"/>
      <c r="CJ12" s="111"/>
      <c r="CK12" s="111"/>
      <c r="CL12" s="111"/>
      <c r="CM12" s="111"/>
      <c r="CN12" s="111"/>
      <c r="CO12" s="111"/>
      <c r="CP12" s="111"/>
      <c r="CQ12" s="111"/>
      <c r="CR12" s="111"/>
      <c r="CS12" s="111"/>
      <c r="CT12" s="111"/>
      <c r="CU12" s="111"/>
      <c r="CV12" s="111"/>
      <c r="CW12" s="111"/>
      <c r="CX12" s="111"/>
      <c r="CY12" s="111"/>
      <c r="CZ12" s="111"/>
      <c r="DA12" s="111"/>
      <c r="DB12" s="111"/>
      <c r="DC12" s="111"/>
      <c r="DD12" s="111"/>
      <c r="DE12" s="111"/>
      <c r="DF12" s="111"/>
      <c r="DG12" s="111"/>
      <c r="DH12" s="111"/>
      <c r="DI12" s="111"/>
      <c r="DJ12" s="111"/>
      <c r="DK12" s="111"/>
      <c r="DL12" s="111"/>
      <c r="DM12" s="111"/>
      <c r="DN12" s="111"/>
      <c r="DO12" s="111"/>
    </row>
    <row r="13" spans="1:119" s="3" customFormat="1" ht="15" customHeight="1" thickBot="1">
      <c r="A13" s="416"/>
      <c r="B13" s="72" t="s">
        <v>34</v>
      </c>
      <c r="C13" s="75">
        <v>0</v>
      </c>
      <c r="D13" s="75">
        <v>0</v>
      </c>
      <c r="E13" s="75">
        <v>0</v>
      </c>
      <c r="F13" s="418"/>
      <c r="G13" s="418"/>
      <c r="H13" s="418"/>
      <c r="I13" s="418"/>
      <c r="J13" s="421"/>
      <c r="K13" s="424"/>
      <c r="L13" s="427"/>
      <c r="M13" s="427"/>
      <c r="N13" s="427"/>
      <c r="O13" s="414"/>
      <c r="P13" s="148"/>
      <c r="Q13" s="148"/>
      <c r="R13" s="148"/>
      <c r="S13" s="148"/>
      <c r="T13" s="111"/>
      <c r="U13" s="111"/>
      <c r="V13" s="111"/>
      <c r="W13" s="111"/>
      <c r="X13" s="111"/>
      <c r="Y13" s="111"/>
      <c r="Z13" s="111"/>
      <c r="AA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11"/>
      <c r="BE13" s="111"/>
      <c r="BF13" s="111"/>
      <c r="BG13" s="111"/>
      <c r="BH13" s="111"/>
      <c r="BI13" s="111"/>
      <c r="BJ13" s="111"/>
      <c r="BK13" s="111"/>
      <c r="BL13" s="111"/>
      <c r="BM13" s="111"/>
      <c r="BN13" s="111"/>
      <c r="BO13" s="111"/>
      <c r="BP13" s="111"/>
      <c r="BQ13" s="111"/>
      <c r="BR13" s="111"/>
      <c r="BS13" s="111"/>
      <c r="BT13" s="111"/>
      <c r="BU13" s="111"/>
      <c r="BV13" s="111"/>
      <c r="BW13" s="111"/>
      <c r="BX13" s="111"/>
      <c r="BY13" s="111"/>
      <c r="BZ13" s="111"/>
      <c r="CA13" s="111"/>
      <c r="CB13" s="111"/>
      <c r="CC13" s="111"/>
      <c r="CD13" s="111"/>
      <c r="CE13" s="111"/>
      <c r="CF13" s="111"/>
      <c r="CG13" s="111"/>
      <c r="CH13" s="111"/>
      <c r="CI13" s="111"/>
      <c r="CJ13" s="111"/>
      <c r="CK13" s="111"/>
      <c r="CL13" s="111"/>
      <c r="CM13" s="111"/>
      <c r="CN13" s="111"/>
      <c r="CO13" s="111"/>
      <c r="CP13" s="111"/>
      <c r="CQ13" s="111"/>
      <c r="CR13" s="111"/>
      <c r="CS13" s="111"/>
      <c r="CT13" s="111"/>
      <c r="CU13" s="111"/>
      <c r="CV13" s="111"/>
      <c r="CW13" s="111"/>
      <c r="CX13" s="111"/>
      <c r="CY13" s="111"/>
      <c r="CZ13" s="111"/>
      <c r="DA13" s="111"/>
      <c r="DB13" s="111"/>
      <c r="DC13" s="111"/>
      <c r="DD13" s="111"/>
      <c r="DE13" s="111"/>
      <c r="DF13" s="111"/>
      <c r="DG13" s="111"/>
      <c r="DH13" s="111"/>
      <c r="DI13" s="111"/>
      <c r="DJ13" s="111"/>
      <c r="DK13" s="111"/>
      <c r="DL13" s="111"/>
      <c r="DM13" s="111"/>
      <c r="DN13" s="111"/>
      <c r="DO13" s="111"/>
    </row>
    <row r="14" spans="1:119" ht="14.25" customHeight="1" thickBot="1">
      <c r="A14" s="416"/>
      <c r="B14" s="73" t="s">
        <v>663</v>
      </c>
      <c r="C14" s="76">
        <v>0</v>
      </c>
      <c r="D14" s="76">
        <v>0</v>
      </c>
      <c r="E14" s="76">
        <v>0</v>
      </c>
      <c r="F14" s="419"/>
      <c r="G14" s="419"/>
      <c r="H14" s="419"/>
      <c r="I14" s="419"/>
      <c r="J14" s="422"/>
      <c r="K14" s="425"/>
      <c r="L14" s="428"/>
      <c r="M14" s="428"/>
      <c r="N14" s="428"/>
      <c r="O14" s="415"/>
      <c r="P14" s="23"/>
      <c r="Q14" s="23"/>
      <c r="R14" s="23"/>
      <c r="S14" s="23"/>
    </row>
    <row r="15" spans="1:119" ht="15" customHeight="1" thickBot="1">
      <c r="A15" s="416" t="s">
        <v>664</v>
      </c>
      <c r="B15" s="70" t="s">
        <v>28</v>
      </c>
      <c r="C15" s="77">
        <v>0</v>
      </c>
      <c r="D15" s="77">
        <v>0</v>
      </c>
      <c r="E15" s="77">
        <v>0</v>
      </c>
      <c r="F15" s="437">
        <f>SUM(ROUND(C15,0),ROUND(C16,0),ROUND(C17,0),ROUND(C18,0),ROUND(C19,0),ROUND(C20,0),ROUND(C21,0))</f>
        <v>0</v>
      </c>
      <c r="G15" s="437">
        <f>SUM(ROUND(D15,0),ROUND(D16,0),ROUND(D17,0),ROUND(D18,0),ROUND(D19,0),ROUND(D20,0),ROUND(D21,0))</f>
        <v>0</v>
      </c>
      <c r="H15" s="437">
        <f t="shared" ref="H15" si="0">SUM(ROUND(E15,0),ROUND(E16,0),ROUND(E17,0),ROUND(E18,0),ROUND(E19,0),ROUND(E20,0),ROUND(E21,0))</f>
        <v>0</v>
      </c>
      <c r="I15" s="437">
        <f>SUM(F15:H21)</f>
        <v>0</v>
      </c>
      <c r="J15" s="435">
        <v>0</v>
      </c>
      <c r="K15" s="436">
        <f t="shared" ref="K15" si="1">ROUND($I15*J15,0)</f>
        <v>0</v>
      </c>
      <c r="L15" s="426">
        <v>0</v>
      </c>
      <c r="M15" s="429">
        <v>0</v>
      </c>
      <c r="N15" s="429">
        <v>0</v>
      </c>
      <c r="O15" s="430">
        <f>ROUND($L15,0)+ROUND(M15,0)+ROUND($N15,0)</f>
        <v>0</v>
      </c>
      <c r="P15" s="23"/>
      <c r="Q15" s="23"/>
      <c r="R15" s="23"/>
      <c r="S15" s="23"/>
    </row>
    <row r="16" spans="1:119" ht="15" customHeight="1" thickBot="1">
      <c r="A16" s="416"/>
      <c r="B16" s="71" t="s">
        <v>29</v>
      </c>
      <c r="C16" s="74">
        <v>0</v>
      </c>
      <c r="D16" s="74">
        <v>0</v>
      </c>
      <c r="E16" s="74">
        <v>0</v>
      </c>
      <c r="F16" s="418"/>
      <c r="G16" s="418"/>
      <c r="H16" s="418"/>
      <c r="I16" s="418"/>
      <c r="J16" s="421"/>
      <c r="K16" s="424"/>
      <c r="L16" s="427"/>
      <c r="M16" s="427"/>
      <c r="N16" s="427"/>
      <c r="O16" s="414"/>
      <c r="P16" s="23"/>
      <c r="Q16" s="23"/>
      <c r="R16" s="23"/>
      <c r="S16" s="23"/>
    </row>
    <row r="17" spans="1:119" ht="15" customHeight="1" thickBot="1">
      <c r="A17" s="416"/>
      <c r="B17" s="71" t="s">
        <v>31</v>
      </c>
      <c r="C17" s="74">
        <v>0</v>
      </c>
      <c r="D17" s="74">
        <v>0</v>
      </c>
      <c r="E17" s="74">
        <v>0</v>
      </c>
      <c r="F17" s="418"/>
      <c r="G17" s="418"/>
      <c r="H17" s="418"/>
      <c r="I17" s="418"/>
      <c r="J17" s="421"/>
      <c r="K17" s="424"/>
      <c r="L17" s="427"/>
      <c r="M17" s="427"/>
      <c r="N17" s="427"/>
      <c r="O17" s="414"/>
      <c r="P17" s="23"/>
      <c r="Q17" s="23"/>
      <c r="R17" s="23"/>
      <c r="S17" s="23"/>
    </row>
    <row r="18" spans="1:119" s="3" customFormat="1" ht="15" customHeight="1" thickBot="1">
      <c r="A18" s="416"/>
      <c r="B18" s="71" t="s">
        <v>32</v>
      </c>
      <c r="C18" s="74">
        <v>0</v>
      </c>
      <c r="D18" s="74">
        <v>0</v>
      </c>
      <c r="E18" s="74">
        <v>0</v>
      </c>
      <c r="F18" s="418"/>
      <c r="G18" s="418"/>
      <c r="H18" s="418"/>
      <c r="I18" s="418"/>
      <c r="J18" s="421"/>
      <c r="K18" s="424"/>
      <c r="L18" s="427"/>
      <c r="M18" s="427"/>
      <c r="N18" s="427"/>
      <c r="O18" s="414"/>
      <c r="P18" s="148"/>
      <c r="Q18" s="148"/>
      <c r="R18" s="148"/>
      <c r="S18" s="148"/>
      <c r="T18" s="111"/>
      <c r="U18" s="111"/>
      <c r="V18" s="111"/>
      <c r="W18" s="111"/>
      <c r="X18" s="111"/>
      <c r="Y18" s="111"/>
      <c r="Z18" s="111"/>
      <c r="AA18" s="111"/>
      <c r="AB18" s="111"/>
      <c r="AC18" s="111"/>
      <c r="AD18" s="111"/>
      <c r="AE18" s="111"/>
      <c r="AF18" s="111"/>
      <c r="AG18" s="111"/>
      <c r="AH18" s="111"/>
      <c r="AI18" s="111"/>
      <c r="AJ18" s="111"/>
      <c r="AK18" s="111"/>
      <c r="AL18" s="111"/>
      <c r="AM18" s="111"/>
      <c r="AN18" s="111"/>
      <c r="AO18" s="111"/>
      <c r="AP18" s="111"/>
      <c r="AQ18" s="111"/>
      <c r="AR18" s="111"/>
      <c r="AS18" s="111"/>
      <c r="AT18" s="111"/>
      <c r="AU18" s="111"/>
      <c r="AV18" s="111"/>
      <c r="AW18" s="111"/>
      <c r="AX18" s="111"/>
      <c r="AY18" s="111"/>
      <c r="AZ18" s="111"/>
      <c r="BA18" s="111"/>
      <c r="BB18" s="111"/>
      <c r="BC18" s="111"/>
      <c r="BD18" s="111"/>
      <c r="BE18" s="111"/>
      <c r="BF18" s="111"/>
      <c r="BG18" s="111"/>
      <c r="BH18" s="111"/>
      <c r="BI18" s="111"/>
      <c r="BJ18" s="111"/>
      <c r="BK18" s="111"/>
      <c r="BL18" s="111"/>
      <c r="BM18" s="111"/>
      <c r="BN18" s="111"/>
      <c r="BO18" s="111"/>
      <c r="BP18" s="111"/>
      <c r="BQ18" s="111"/>
      <c r="BR18" s="111"/>
      <c r="BS18" s="111"/>
      <c r="BT18" s="111"/>
      <c r="BU18" s="111"/>
      <c r="BV18" s="111"/>
      <c r="BW18" s="111"/>
      <c r="BX18" s="111"/>
      <c r="BY18" s="111"/>
      <c r="BZ18" s="111"/>
      <c r="CA18" s="111"/>
      <c r="CB18" s="111"/>
      <c r="CC18" s="111"/>
      <c r="CD18" s="111"/>
      <c r="CE18" s="111"/>
      <c r="CF18" s="111"/>
      <c r="CG18" s="111"/>
      <c r="CH18" s="111"/>
      <c r="CI18" s="111"/>
      <c r="CJ18" s="111"/>
      <c r="CK18" s="111"/>
      <c r="CL18" s="111"/>
      <c r="CM18" s="111"/>
      <c r="CN18" s="111"/>
      <c r="CO18" s="111"/>
      <c r="CP18" s="111"/>
      <c r="CQ18" s="111"/>
      <c r="CR18" s="111"/>
      <c r="CS18" s="111"/>
      <c r="CT18" s="111"/>
      <c r="CU18" s="111"/>
      <c r="CV18" s="111"/>
      <c r="CW18" s="111"/>
      <c r="CX18" s="111"/>
      <c r="CY18" s="111"/>
      <c r="CZ18" s="111"/>
      <c r="DA18" s="111"/>
      <c r="DB18" s="111"/>
      <c r="DC18" s="111"/>
      <c r="DD18" s="111"/>
      <c r="DE18" s="111"/>
      <c r="DF18" s="111"/>
      <c r="DG18" s="111"/>
      <c r="DH18" s="111"/>
      <c r="DI18" s="111"/>
      <c r="DJ18" s="111"/>
      <c r="DK18" s="111"/>
      <c r="DL18" s="111"/>
      <c r="DM18" s="111"/>
      <c r="DN18" s="111"/>
      <c r="DO18" s="111"/>
    </row>
    <row r="19" spans="1:119" s="3" customFormat="1" ht="15" customHeight="1" thickBot="1">
      <c r="A19" s="416"/>
      <c r="B19" s="71" t="s">
        <v>662</v>
      </c>
      <c r="C19" s="74">
        <v>0</v>
      </c>
      <c r="D19" s="74">
        <v>0</v>
      </c>
      <c r="E19" s="74">
        <v>0</v>
      </c>
      <c r="F19" s="418"/>
      <c r="G19" s="418"/>
      <c r="H19" s="418"/>
      <c r="I19" s="418"/>
      <c r="J19" s="421"/>
      <c r="K19" s="424"/>
      <c r="L19" s="427"/>
      <c r="M19" s="427"/>
      <c r="N19" s="427"/>
      <c r="O19" s="414"/>
      <c r="P19" s="148"/>
      <c r="Q19" s="148"/>
      <c r="R19" s="148"/>
      <c r="S19" s="148"/>
      <c r="T19" s="111"/>
      <c r="U19" s="111"/>
      <c r="V19" s="111"/>
      <c r="W19" s="111"/>
      <c r="X19" s="111"/>
      <c r="Y19" s="111"/>
      <c r="Z19" s="111"/>
      <c r="AA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1"/>
      <c r="BA19" s="111"/>
      <c r="BB19" s="111"/>
      <c r="BC19" s="111"/>
      <c r="BD19" s="111"/>
      <c r="BE19" s="111"/>
      <c r="BF19" s="111"/>
      <c r="BG19" s="111"/>
      <c r="BH19" s="111"/>
      <c r="BI19" s="111"/>
      <c r="BJ19" s="111"/>
      <c r="BK19" s="111"/>
      <c r="BL19" s="111"/>
      <c r="BM19" s="111"/>
      <c r="BN19" s="111"/>
      <c r="BO19" s="111"/>
      <c r="BP19" s="111"/>
      <c r="BQ19" s="111"/>
      <c r="BR19" s="111"/>
      <c r="BS19" s="111"/>
      <c r="BT19" s="111"/>
      <c r="BU19" s="111"/>
      <c r="BV19" s="111"/>
      <c r="BW19" s="111"/>
      <c r="BX19" s="111"/>
      <c r="BY19" s="111"/>
      <c r="BZ19" s="111"/>
      <c r="CA19" s="111"/>
      <c r="CB19" s="111"/>
      <c r="CC19" s="111"/>
      <c r="CD19" s="111"/>
      <c r="CE19" s="111"/>
      <c r="CF19" s="111"/>
      <c r="CG19" s="111"/>
      <c r="CH19" s="111"/>
      <c r="CI19" s="111"/>
      <c r="CJ19" s="111"/>
      <c r="CK19" s="111"/>
      <c r="CL19" s="111"/>
      <c r="CM19" s="111"/>
      <c r="CN19" s="111"/>
      <c r="CO19" s="111"/>
      <c r="CP19" s="111"/>
      <c r="CQ19" s="111"/>
      <c r="CR19" s="111"/>
      <c r="CS19" s="111"/>
      <c r="CT19" s="111"/>
      <c r="CU19" s="111"/>
      <c r="CV19" s="111"/>
      <c r="CW19" s="111"/>
      <c r="CX19" s="111"/>
      <c r="CY19" s="111"/>
      <c r="CZ19" s="111"/>
      <c r="DA19" s="111"/>
      <c r="DB19" s="111"/>
      <c r="DC19" s="111"/>
      <c r="DD19" s="111"/>
      <c r="DE19" s="111"/>
      <c r="DF19" s="111"/>
      <c r="DG19" s="111"/>
      <c r="DH19" s="111"/>
      <c r="DI19" s="111"/>
      <c r="DJ19" s="111"/>
      <c r="DK19" s="111"/>
      <c r="DL19" s="111"/>
      <c r="DM19" s="111"/>
      <c r="DN19" s="111"/>
      <c r="DO19" s="111"/>
    </row>
    <row r="20" spans="1:119" ht="15" customHeight="1" thickBot="1">
      <c r="A20" s="416"/>
      <c r="B20" s="72" t="s">
        <v>34</v>
      </c>
      <c r="C20" s="74">
        <v>0</v>
      </c>
      <c r="D20" s="74">
        <v>0</v>
      </c>
      <c r="E20" s="74">
        <v>0</v>
      </c>
      <c r="F20" s="418"/>
      <c r="G20" s="418"/>
      <c r="H20" s="418"/>
      <c r="I20" s="418"/>
      <c r="J20" s="421"/>
      <c r="K20" s="424"/>
      <c r="L20" s="427"/>
      <c r="M20" s="427"/>
      <c r="N20" s="427"/>
      <c r="O20" s="414"/>
      <c r="P20" s="23"/>
      <c r="Q20" s="23"/>
      <c r="R20" s="23"/>
      <c r="S20" s="23"/>
    </row>
    <row r="21" spans="1:119" s="3" customFormat="1" ht="15" customHeight="1" thickBot="1">
      <c r="A21" s="416"/>
      <c r="B21" s="73" t="s">
        <v>663</v>
      </c>
      <c r="C21" s="76">
        <v>0</v>
      </c>
      <c r="D21" s="76">
        <v>0</v>
      </c>
      <c r="E21" s="76">
        <v>0</v>
      </c>
      <c r="F21" s="419"/>
      <c r="G21" s="419"/>
      <c r="H21" s="419"/>
      <c r="I21" s="419"/>
      <c r="J21" s="422"/>
      <c r="K21" s="425"/>
      <c r="L21" s="428"/>
      <c r="M21" s="428"/>
      <c r="N21" s="428"/>
      <c r="O21" s="415"/>
      <c r="P21" s="148"/>
      <c r="Q21" s="148"/>
      <c r="R21" s="148"/>
      <c r="S21" s="148"/>
      <c r="T21" s="111"/>
      <c r="U21" s="111"/>
      <c r="V21" s="111"/>
      <c r="W21" s="111"/>
      <c r="X21" s="111"/>
      <c r="Y21" s="111"/>
      <c r="Z21" s="111"/>
      <c r="AA21" s="111"/>
      <c r="AB21" s="111"/>
      <c r="AC21" s="111"/>
      <c r="AD21" s="111"/>
      <c r="AE21" s="111"/>
      <c r="AF21" s="111"/>
      <c r="AG21" s="111"/>
      <c r="AH21" s="111"/>
      <c r="AI21" s="111"/>
      <c r="AJ21" s="111"/>
      <c r="AK21" s="111"/>
      <c r="AL21" s="111"/>
      <c r="AM21" s="111"/>
      <c r="AN21" s="111"/>
      <c r="AO21" s="111"/>
      <c r="AP21" s="111"/>
      <c r="AQ21" s="111"/>
      <c r="AR21" s="111"/>
      <c r="AS21" s="111"/>
      <c r="AT21" s="111"/>
      <c r="AU21" s="111"/>
      <c r="AV21" s="111"/>
      <c r="AW21" s="111"/>
      <c r="AX21" s="111"/>
      <c r="AY21" s="111"/>
      <c r="AZ21" s="111"/>
      <c r="BA21" s="111"/>
      <c r="BB21" s="111"/>
      <c r="BC21" s="111"/>
      <c r="BD21" s="111"/>
      <c r="BE21" s="111"/>
      <c r="BF21" s="111"/>
      <c r="BG21" s="111"/>
      <c r="BH21" s="111"/>
      <c r="BI21" s="111"/>
      <c r="BJ21" s="111"/>
      <c r="BK21" s="111"/>
      <c r="BL21" s="111"/>
      <c r="BM21" s="111"/>
      <c r="BN21" s="111"/>
      <c r="BO21" s="111"/>
      <c r="BP21" s="111"/>
      <c r="BQ21" s="111"/>
      <c r="BR21" s="111"/>
      <c r="BS21" s="111"/>
      <c r="BT21" s="111"/>
      <c r="BU21" s="111"/>
      <c r="BV21" s="111"/>
      <c r="BW21" s="111"/>
      <c r="BX21" s="111"/>
      <c r="BY21" s="111"/>
      <c r="BZ21" s="111"/>
      <c r="CA21" s="111"/>
      <c r="CB21" s="111"/>
      <c r="CC21" s="111"/>
      <c r="CD21" s="111"/>
      <c r="CE21" s="111"/>
      <c r="CF21" s="111"/>
      <c r="CG21" s="111"/>
      <c r="CH21" s="111"/>
      <c r="CI21" s="111"/>
      <c r="CJ21" s="111"/>
      <c r="CK21" s="111"/>
      <c r="CL21" s="111"/>
      <c r="CM21" s="111"/>
      <c r="CN21" s="111"/>
      <c r="CO21" s="111"/>
      <c r="CP21" s="111"/>
      <c r="CQ21" s="111"/>
      <c r="CR21" s="111"/>
      <c r="CS21" s="111"/>
      <c r="CT21" s="111"/>
      <c r="CU21" s="111"/>
      <c r="CV21" s="111"/>
      <c r="CW21" s="111"/>
      <c r="CX21" s="111"/>
      <c r="CY21" s="111"/>
      <c r="CZ21" s="111"/>
      <c r="DA21" s="111"/>
      <c r="DB21" s="111"/>
      <c r="DC21" s="111"/>
      <c r="DD21" s="111"/>
      <c r="DE21" s="111"/>
      <c r="DF21" s="111"/>
      <c r="DG21" s="111"/>
      <c r="DH21" s="111"/>
      <c r="DI21" s="111"/>
      <c r="DJ21" s="111"/>
      <c r="DK21" s="111"/>
      <c r="DL21" s="111"/>
      <c r="DM21" s="111"/>
      <c r="DN21" s="111"/>
      <c r="DO21" s="111"/>
    </row>
    <row r="22" spans="1:119" ht="15" customHeight="1" thickBot="1">
      <c r="A22" s="416"/>
      <c r="B22" s="70" t="s">
        <v>28</v>
      </c>
      <c r="C22" s="74">
        <v>0</v>
      </c>
      <c r="D22" s="74">
        <v>0</v>
      </c>
      <c r="E22" s="74">
        <v>0</v>
      </c>
      <c r="F22" s="417">
        <f>SUM(ROUND(C22,0),ROUND(C23,0),ROUND(C24,0),ROUND(C25,0),ROUND(C26,0),ROUND(C27,0),ROUND(C28,0))</f>
        <v>0</v>
      </c>
      <c r="G22" s="437">
        <f>SUM(ROUND(D22,0),ROUND(D23,0),ROUND(D24,0),ROUND(D25,0),ROUND(D26,0),ROUND(D27,0),ROUND(D28,0))</f>
        <v>0</v>
      </c>
      <c r="H22" s="417">
        <f t="shared" ref="H22" si="2">SUM(ROUND(E22,0),ROUND(E23,0),ROUND(E24,0),ROUND(E25,0),ROUND(E26,0),ROUND(E27,0),ROUND(E28,0))</f>
        <v>0</v>
      </c>
      <c r="I22" s="417">
        <f t="shared" ref="I22" si="3">SUM(F22,H22)</f>
        <v>0</v>
      </c>
      <c r="J22" s="420">
        <v>0</v>
      </c>
      <c r="K22" s="423">
        <f t="shared" ref="K22" si="4">ROUND($I22*J22,0)</f>
        <v>0</v>
      </c>
      <c r="L22" s="426">
        <v>0</v>
      </c>
      <c r="M22" s="429">
        <v>0</v>
      </c>
      <c r="N22" s="426">
        <v>0</v>
      </c>
      <c r="O22" s="413">
        <f t="shared" ref="O22:O127" si="5">ROUND($L22,0)+ROUND($N22,0)</f>
        <v>0</v>
      </c>
      <c r="P22" s="23"/>
      <c r="Q22" s="23"/>
      <c r="R22" s="23"/>
      <c r="S22" s="23"/>
    </row>
    <row r="23" spans="1:119" ht="15" customHeight="1" thickBot="1">
      <c r="A23" s="416"/>
      <c r="B23" s="71" t="s">
        <v>29</v>
      </c>
      <c r="C23" s="74">
        <v>0</v>
      </c>
      <c r="D23" s="74">
        <v>0</v>
      </c>
      <c r="E23" s="74">
        <v>0</v>
      </c>
      <c r="F23" s="418"/>
      <c r="G23" s="418"/>
      <c r="H23" s="418"/>
      <c r="I23" s="418"/>
      <c r="J23" s="421"/>
      <c r="K23" s="424"/>
      <c r="L23" s="427"/>
      <c r="M23" s="427"/>
      <c r="N23" s="427"/>
      <c r="O23" s="414"/>
      <c r="P23" s="23"/>
      <c r="Q23" s="23"/>
      <c r="R23" s="23"/>
      <c r="S23" s="23"/>
    </row>
    <row r="24" spans="1:119" ht="15" customHeight="1" thickBot="1">
      <c r="A24" s="416"/>
      <c r="B24" s="71" t="s">
        <v>31</v>
      </c>
      <c r="C24" s="74">
        <v>0</v>
      </c>
      <c r="D24" s="74">
        <v>0</v>
      </c>
      <c r="E24" s="74">
        <v>0</v>
      </c>
      <c r="F24" s="418"/>
      <c r="G24" s="418"/>
      <c r="H24" s="418"/>
      <c r="I24" s="418"/>
      <c r="J24" s="421"/>
      <c r="K24" s="424"/>
      <c r="L24" s="427"/>
      <c r="M24" s="427"/>
      <c r="N24" s="427"/>
      <c r="O24" s="414"/>
      <c r="P24" s="23"/>
      <c r="Q24" s="23"/>
      <c r="R24" s="23"/>
      <c r="S24" s="23"/>
    </row>
    <row r="25" spans="1:119" ht="15" customHeight="1" thickBot="1">
      <c r="A25" s="416"/>
      <c r="B25" s="71" t="s">
        <v>32</v>
      </c>
      <c r="C25" s="74">
        <v>0</v>
      </c>
      <c r="D25" s="74">
        <v>0</v>
      </c>
      <c r="E25" s="74">
        <v>0</v>
      </c>
      <c r="F25" s="418"/>
      <c r="G25" s="418"/>
      <c r="H25" s="418"/>
      <c r="I25" s="418"/>
      <c r="J25" s="421"/>
      <c r="K25" s="424"/>
      <c r="L25" s="427"/>
      <c r="M25" s="427"/>
      <c r="N25" s="427"/>
      <c r="O25" s="414"/>
      <c r="P25" s="23"/>
      <c r="Q25" s="23"/>
      <c r="R25" s="23"/>
      <c r="S25" s="23"/>
    </row>
    <row r="26" spans="1:119" ht="15" customHeight="1" thickBot="1">
      <c r="A26" s="416"/>
      <c r="B26" s="71" t="s">
        <v>662</v>
      </c>
      <c r="C26" s="74">
        <v>0</v>
      </c>
      <c r="D26" s="74">
        <v>0</v>
      </c>
      <c r="E26" s="74">
        <v>0</v>
      </c>
      <c r="F26" s="418"/>
      <c r="G26" s="418"/>
      <c r="H26" s="418"/>
      <c r="I26" s="418"/>
      <c r="J26" s="421"/>
      <c r="K26" s="424"/>
      <c r="L26" s="427"/>
      <c r="M26" s="427"/>
      <c r="N26" s="427"/>
      <c r="O26" s="414"/>
      <c r="P26" s="23"/>
      <c r="Q26" s="23"/>
      <c r="R26" s="23"/>
      <c r="S26" s="23"/>
    </row>
    <row r="27" spans="1:119" ht="15" customHeight="1" thickBot="1">
      <c r="A27" s="416"/>
      <c r="B27" s="72" t="s">
        <v>34</v>
      </c>
      <c r="C27" s="75">
        <v>0</v>
      </c>
      <c r="D27" s="75">
        <v>0</v>
      </c>
      <c r="E27" s="75">
        <v>0</v>
      </c>
      <c r="F27" s="418"/>
      <c r="G27" s="418"/>
      <c r="H27" s="418"/>
      <c r="I27" s="418"/>
      <c r="J27" s="421"/>
      <c r="K27" s="424"/>
      <c r="L27" s="427"/>
      <c r="M27" s="427"/>
      <c r="N27" s="427"/>
      <c r="O27" s="414"/>
      <c r="P27" s="23"/>
      <c r="Q27" s="23"/>
      <c r="R27" s="23"/>
      <c r="S27" s="23"/>
    </row>
    <row r="28" spans="1:119" ht="15" customHeight="1" thickBot="1">
      <c r="A28" s="416"/>
      <c r="B28" s="73" t="s">
        <v>663</v>
      </c>
      <c r="C28" s="76">
        <v>0</v>
      </c>
      <c r="D28" s="76">
        <v>0</v>
      </c>
      <c r="E28" s="76">
        <v>0</v>
      </c>
      <c r="F28" s="419"/>
      <c r="G28" s="419"/>
      <c r="H28" s="419"/>
      <c r="I28" s="419"/>
      <c r="J28" s="422"/>
      <c r="K28" s="425"/>
      <c r="L28" s="428"/>
      <c r="M28" s="428"/>
      <c r="N28" s="428"/>
      <c r="O28" s="415"/>
      <c r="P28" s="23"/>
      <c r="Q28" s="23"/>
      <c r="R28" s="23"/>
      <c r="S28" s="23"/>
    </row>
    <row r="29" spans="1:119" ht="15" customHeight="1" thickBot="1">
      <c r="A29" s="416"/>
      <c r="B29" s="70" t="s">
        <v>28</v>
      </c>
      <c r="C29" s="74">
        <v>0</v>
      </c>
      <c r="D29" s="74">
        <v>0</v>
      </c>
      <c r="E29" s="74">
        <v>0</v>
      </c>
      <c r="F29" s="417">
        <f t="shared" ref="F29" si="6">SUM(ROUND(C29,0),ROUND(C30,0),ROUND(C31,0),ROUND(C32,0),ROUND(C33,0),ROUND(C34,0),ROUND(C35,0))</f>
        <v>0</v>
      </c>
      <c r="G29" s="437">
        <f>SUM(ROUND(D29,0),ROUND(D30,0),ROUND(D31,0),ROUND(D32,0),ROUND(D33,0),ROUND(D34,0),ROUND(D35,0))</f>
        <v>0</v>
      </c>
      <c r="H29" s="417">
        <f t="shared" ref="H29" si="7">SUM(ROUND(E29,0),ROUND(E30,0),ROUND(E31,0),ROUND(E32,0),ROUND(E33,0),ROUND(E34,0),ROUND(E35,0))</f>
        <v>0</v>
      </c>
      <c r="I29" s="417">
        <f t="shared" ref="I29" si="8">SUM(F29,H29)</f>
        <v>0</v>
      </c>
      <c r="J29" s="420">
        <v>0</v>
      </c>
      <c r="K29" s="423">
        <f t="shared" ref="K29" si="9">ROUND($I29*J29,0)</f>
        <v>0</v>
      </c>
      <c r="L29" s="426">
        <v>0</v>
      </c>
      <c r="M29" s="429">
        <v>0</v>
      </c>
      <c r="N29" s="426">
        <v>0</v>
      </c>
      <c r="O29" s="413">
        <f t="shared" si="5"/>
        <v>0</v>
      </c>
      <c r="P29" s="23"/>
      <c r="Q29" s="23"/>
      <c r="R29" s="23"/>
      <c r="S29" s="23"/>
    </row>
    <row r="30" spans="1:119" ht="15" customHeight="1" thickBot="1">
      <c r="A30" s="416"/>
      <c r="B30" s="71" t="s">
        <v>29</v>
      </c>
      <c r="C30" s="74">
        <v>0</v>
      </c>
      <c r="D30" s="74">
        <v>0</v>
      </c>
      <c r="E30" s="74">
        <v>0</v>
      </c>
      <c r="F30" s="418"/>
      <c r="G30" s="418"/>
      <c r="H30" s="418"/>
      <c r="I30" s="418"/>
      <c r="J30" s="421"/>
      <c r="K30" s="424"/>
      <c r="L30" s="427"/>
      <c r="M30" s="427"/>
      <c r="N30" s="427"/>
      <c r="O30" s="414"/>
      <c r="P30" s="23"/>
      <c r="Q30" s="23"/>
      <c r="R30" s="23"/>
      <c r="S30" s="23"/>
    </row>
    <row r="31" spans="1:119" ht="15" customHeight="1" thickBot="1">
      <c r="A31" s="416"/>
      <c r="B31" s="71" t="s">
        <v>31</v>
      </c>
      <c r="C31" s="74">
        <v>0</v>
      </c>
      <c r="D31" s="74">
        <v>0</v>
      </c>
      <c r="E31" s="74">
        <v>0</v>
      </c>
      <c r="F31" s="418"/>
      <c r="G31" s="418"/>
      <c r="H31" s="418"/>
      <c r="I31" s="418"/>
      <c r="J31" s="421"/>
      <c r="K31" s="424"/>
      <c r="L31" s="427"/>
      <c r="M31" s="427"/>
      <c r="N31" s="427"/>
      <c r="O31" s="414"/>
      <c r="P31" s="23"/>
      <c r="Q31" s="23"/>
      <c r="R31" s="23"/>
      <c r="S31" s="23"/>
    </row>
    <row r="32" spans="1:119" ht="15" customHeight="1" thickBot="1">
      <c r="A32" s="416"/>
      <c r="B32" s="71" t="s">
        <v>32</v>
      </c>
      <c r="C32" s="74">
        <v>0</v>
      </c>
      <c r="D32" s="74">
        <v>0</v>
      </c>
      <c r="E32" s="74">
        <v>0</v>
      </c>
      <c r="F32" s="418"/>
      <c r="G32" s="418"/>
      <c r="H32" s="418"/>
      <c r="I32" s="418"/>
      <c r="J32" s="421"/>
      <c r="K32" s="424"/>
      <c r="L32" s="427"/>
      <c r="M32" s="427"/>
      <c r="N32" s="427"/>
      <c r="O32" s="414"/>
      <c r="P32" s="23"/>
      <c r="Q32" s="23"/>
      <c r="R32" s="23"/>
      <c r="S32" s="23"/>
    </row>
    <row r="33" spans="1:19" ht="15" customHeight="1" thickBot="1">
      <c r="A33" s="416"/>
      <c r="B33" s="71" t="s">
        <v>662</v>
      </c>
      <c r="C33" s="74">
        <v>0</v>
      </c>
      <c r="D33" s="74">
        <v>0</v>
      </c>
      <c r="E33" s="74">
        <v>0</v>
      </c>
      <c r="F33" s="418"/>
      <c r="G33" s="418"/>
      <c r="H33" s="418"/>
      <c r="I33" s="418"/>
      <c r="J33" s="421"/>
      <c r="K33" s="424"/>
      <c r="L33" s="427"/>
      <c r="M33" s="427"/>
      <c r="N33" s="427"/>
      <c r="O33" s="414"/>
      <c r="P33" s="23"/>
      <c r="Q33" s="23"/>
      <c r="R33" s="23"/>
      <c r="S33" s="23"/>
    </row>
    <row r="34" spans="1:19" ht="15" customHeight="1" thickBot="1">
      <c r="A34" s="416"/>
      <c r="B34" s="72" t="s">
        <v>34</v>
      </c>
      <c r="C34" s="75">
        <v>0</v>
      </c>
      <c r="D34" s="75">
        <v>0</v>
      </c>
      <c r="E34" s="75">
        <v>0</v>
      </c>
      <c r="F34" s="418"/>
      <c r="G34" s="418"/>
      <c r="H34" s="418"/>
      <c r="I34" s="418"/>
      <c r="J34" s="421"/>
      <c r="K34" s="424"/>
      <c r="L34" s="427"/>
      <c r="M34" s="427"/>
      <c r="N34" s="427"/>
      <c r="O34" s="414"/>
      <c r="P34" s="23"/>
      <c r="Q34" s="23"/>
      <c r="R34" s="23"/>
      <c r="S34" s="23"/>
    </row>
    <row r="35" spans="1:19" ht="15" customHeight="1" thickBot="1">
      <c r="A35" s="416"/>
      <c r="B35" s="73" t="s">
        <v>663</v>
      </c>
      <c r="C35" s="76">
        <v>0</v>
      </c>
      <c r="D35" s="76">
        <v>0</v>
      </c>
      <c r="E35" s="76">
        <v>0</v>
      </c>
      <c r="F35" s="419"/>
      <c r="G35" s="419"/>
      <c r="H35" s="419"/>
      <c r="I35" s="419"/>
      <c r="J35" s="422"/>
      <c r="K35" s="425"/>
      <c r="L35" s="428"/>
      <c r="M35" s="428"/>
      <c r="N35" s="428"/>
      <c r="O35" s="415"/>
      <c r="P35" s="23"/>
      <c r="Q35" s="23"/>
      <c r="R35" s="23"/>
      <c r="S35" s="23"/>
    </row>
    <row r="36" spans="1:19" ht="15" customHeight="1" thickBot="1">
      <c r="A36" s="416"/>
      <c r="B36" s="70" t="s">
        <v>28</v>
      </c>
      <c r="C36" s="74">
        <v>0</v>
      </c>
      <c r="D36" s="74">
        <v>0</v>
      </c>
      <c r="E36" s="74">
        <v>0</v>
      </c>
      <c r="F36" s="417">
        <f t="shared" ref="F36" si="10">SUM(ROUND(C36,0),ROUND(C37,0),ROUND(C38,0),ROUND(C39,0),ROUND(C40,0),ROUND(C41,0),ROUND(C42,0))</f>
        <v>0</v>
      </c>
      <c r="G36" s="437">
        <f>SUM(ROUND(D36,0),ROUND(D37,0),ROUND(D38,0),ROUND(D39,0),ROUND(D40,0),ROUND(D41,0),ROUND(D42,0))</f>
        <v>0</v>
      </c>
      <c r="H36" s="417">
        <f t="shared" ref="H36" si="11">SUM(ROUND(E36,0),ROUND(E37,0),ROUND(E38,0),ROUND(E39,0),ROUND(E40,0),ROUND(E41,0),ROUND(E42,0))</f>
        <v>0</v>
      </c>
      <c r="I36" s="417">
        <f t="shared" ref="I36" si="12">SUM(F36,H36)</f>
        <v>0</v>
      </c>
      <c r="J36" s="420">
        <v>0</v>
      </c>
      <c r="K36" s="423">
        <f t="shared" ref="K36" si="13">ROUND($I36*J36,0)</f>
        <v>0</v>
      </c>
      <c r="L36" s="426">
        <v>0</v>
      </c>
      <c r="M36" s="429">
        <v>0</v>
      </c>
      <c r="N36" s="426">
        <v>0</v>
      </c>
      <c r="O36" s="413">
        <f t="shared" si="5"/>
        <v>0</v>
      </c>
      <c r="P36" s="23"/>
      <c r="Q36" s="23"/>
      <c r="R36" s="23"/>
      <c r="S36" s="23"/>
    </row>
    <row r="37" spans="1:19" ht="15" customHeight="1" thickBot="1">
      <c r="A37" s="416"/>
      <c r="B37" s="71" t="s">
        <v>29</v>
      </c>
      <c r="C37" s="74">
        <v>0</v>
      </c>
      <c r="D37" s="74">
        <v>0</v>
      </c>
      <c r="E37" s="74">
        <v>0</v>
      </c>
      <c r="F37" s="418"/>
      <c r="G37" s="418"/>
      <c r="H37" s="418"/>
      <c r="I37" s="418"/>
      <c r="J37" s="421"/>
      <c r="K37" s="424"/>
      <c r="L37" s="427"/>
      <c r="M37" s="427"/>
      <c r="N37" s="427"/>
      <c r="O37" s="414"/>
      <c r="P37" s="23"/>
      <c r="Q37" s="23"/>
      <c r="R37" s="23"/>
      <c r="S37" s="23"/>
    </row>
    <row r="38" spans="1:19" ht="15" customHeight="1" thickBot="1">
      <c r="A38" s="416"/>
      <c r="B38" s="71" t="s">
        <v>31</v>
      </c>
      <c r="C38" s="74">
        <v>0</v>
      </c>
      <c r="D38" s="74">
        <v>0</v>
      </c>
      <c r="E38" s="74">
        <v>0</v>
      </c>
      <c r="F38" s="418"/>
      <c r="G38" s="418"/>
      <c r="H38" s="418"/>
      <c r="I38" s="418"/>
      <c r="J38" s="421"/>
      <c r="K38" s="424"/>
      <c r="L38" s="427"/>
      <c r="M38" s="427"/>
      <c r="N38" s="427"/>
      <c r="O38" s="414"/>
      <c r="P38" s="23"/>
      <c r="Q38" s="23"/>
      <c r="R38" s="23"/>
      <c r="S38" s="23"/>
    </row>
    <row r="39" spans="1:19" ht="15" customHeight="1" thickBot="1">
      <c r="A39" s="416"/>
      <c r="B39" s="71" t="s">
        <v>32</v>
      </c>
      <c r="C39" s="74">
        <v>0</v>
      </c>
      <c r="D39" s="74">
        <v>0</v>
      </c>
      <c r="E39" s="74">
        <v>0</v>
      </c>
      <c r="F39" s="418"/>
      <c r="G39" s="418"/>
      <c r="H39" s="418"/>
      <c r="I39" s="418"/>
      <c r="J39" s="421"/>
      <c r="K39" s="424"/>
      <c r="L39" s="427"/>
      <c r="M39" s="427"/>
      <c r="N39" s="427"/>
      <c r="O39" s="414"/>
      <c r="P39" s="23"/>
      <c r="Q39" s="23"/>
      <c r="R39" s="23"/>
      <c r="S39" s="23"/>
    </row>
    <row r="40" spans="1:19" ht="15" customHeight="1" thickBot="1">
      <c r="A40" s="416"/>
      <c r="B40" s="71" t="s">
        <v>662</v>
      </c>
      <c r="C40" s="74">
        <v>0</v>
      </c>
      <c r="D40" s="74">
        <v>0</v>
      </c>
      <c r="E40" s="74">
        <v>0</v>
      </c>
      <c r="F40" s="418"/>
      <c r="G40" s="418"/>
      <c r="H40" s="418"/>
      <c r="I40" s="418"/>
      <c r="J40" s="421"/>
      <c r="K40" s="424"/>
      <c r="L40" s="427"/>
      <c r="M40" s="427"/>
      <c r="N40" s="427"/>
      <c r="O40" s="414"/>
      <c r="P40" s="23"/>
      <c r="Q40" s="23"/>
      <c r="R40" s="23"/>
      <c r="S40" s="23"/>
    </row>
    <row r="41" spans="1:19" ht="15" customHeight="1" thickBot="1">
      <c r="A41" s="416"/>
      <c r="B41" s="72" t="s">
        <v>34</v>
      </c>
      <c r="C41" s="75">
        <v>0</v>
      </c>
      <c r="D41" s="75">
        <v>0</v>
      </c>
      <c r="E41" s="75">
        <v>0</v>
      </c>
      <c r="F41" s="418"/>
      <c r="G41" s="418"/>
      <c r="H41" s="418"/>
      <c r="I41" s="418"/>
      <c r="J41" s="421"/>
      <c r="K41" s="424"/>
      <c r="L41" s="427"/>
      <c r="M41" s="427"/>
      <c r="N41" s="427"/>
      <c r="O41" s="414"/>
      <c r="P41" s="23"/>
      <c r="Q41" s="23"/>
      <c r="R41" s="23"/>
      <c r="S41" s="23"/>
    </row>
    <row r="42" spans="1:19" ht="15" customHeight="1" thickBot="1">
      <c r="A42" s="416"/>
      <c r="B42" s="73" t="s">
        <v>663</v>
      </c>
      <c r="C42" s="76">
        <v>0</v>
      </c>
      <c r="D42" s="76">
        <v>0</v>
      </c>
      <c r="E42" s="76">
        <v>0</v>
      </c>
      <c r="F42" s="419"/>
      <c r="G42" s="419"/>
      <c r="H42" s="419"/>
      <c r="I42" s="419"/>
      <c r="J42" s="422"/>
      <c r="K42" s="425"/>
      <c r="L42" s="428"/>
      <c r="M42" s="428"/>
      <c r="N42" s="428"/>
      <c r="O42" s="415"/>
      <c r="P42" s="23"/>
      <c r="Q42" s="23"/>
      <c r="R42" s="23"/>
      <c r="S42" s="23"/>
    </row>
    <row r="43" spans="1:19" ht="15" hidden="1" customHeight="1" thickBot="1">
      <c r="A43" s="416"/>
      <c r="B43" s="70" t="s">
        <v>28</v>
      </c>
      <c r="C43" s="74">
        <v>0</v>
      </c>
      <c r="D43" s="74">
        <v>0</v>
      </c>
      <c r="E43" s="74">
        <v>0</v>
      </c>
      <c r="F43" s="417">
        <f t="shared" ref="F43" si="14">SUM(ROUND(C43,0),ROUND(C44,0),ROUND(C45,0),ROUND(C46,0),ROUND(C47,0),ROUND(C48,0),ROUND(C49,0))</f>
        <v>0</v>
      </c>
      <c r="G43" s="437">
        <f>SUM(ROUND(D43,0),ROUND(D44,0),ROUND(D45,0),ROUND(D46,0),ROUND(D47,0),ROUND(D48,0),ROUND(D49,0))</f>
        <v>0</v>
      </c>
      <c r="H43" s="417">
        <f t="shared" ref="H43" si="15">SUM(ROUND(E43,0),ROUND(E44,0),ROUND(E45,0),ROUND(E46,0),ROUND(E47,0),ROUND(E48,0),ROUND(E49,0))</f>
        <v>0</v>
      </c>
      <c r="I43" s="417">
        <f t="shared" ref="I43" si="16">SUM(F43,H43)</f>
        <v>0</v>
      </c>
      <c r="J43" s="420">
        <v>0</v>
      </c>
      <c r="K43" s="423">
        <f t="shared" ref="K43" si="17">ROUND($I43*J43,0)</f>
        <v>0</v>
      </c>
      <c r="L43" s="426">
        <v>0</v>
      </c>
      <c r="M43" s="429">
        <v>0</v>
      </c>
      <c r="N43" s="426">
        <v>0</v>
      </c>
      <c r="O43" s="413">
        <f t="shared" si="5"/>
        <v>0</v>
      </c>
      <c r="P43" s="23"/>
      <c r="Q43" s="23"/>
      <c r="R43" s="23"/>
      <c r="S43" s="23"/>
    </row>
    <row r="44" spans="1:19" ht="15" hidden="1" customHeight="1" thickBot="1">
      <c r="A44" s="416"/>
      <c r="B44" s="71" t="s">
        <v>29</v>
      </c>
      <c r="C44" s="74">
        <v>0</v>
      </c>
      <c r="D44" s="74">
        <v>0</v>
      </c>
      <c r="E44" s="74">
        <v>0</v>
      </c>
      <c r="F44" s="418"/>
      <c r="G44" s="418"/>
      <c r="H44" s="418"/>
      <c r="I44" s="418"/>
      <c r="J44" s="421"/>
      <c r="K44" s="424"/>
      <c r="L44" s="427"/>
      <c r="M44" s="427"/>
      <c r="N44" s="427"/>
      <c r="O44" s="414"/>
      <c r="P44" s="23"/>
      <c r="Q44" s="23"/>
      <c r="R44" s="23"/>
      <c r="S44" s="23"/>
    </row>
    <row r="45" spans="1:19" ht="15" hidden="1" customHeight="1" thickBot="1">
      <c r="A45" s="416"/>
      <c r="B45" s="71" t="s">
        <v>31</v>
      </c>
      <c r="C45" s="74">
        <v>0</v>
      </c>
      <c r="D45" s="74">
        <v>0</v>
      </c>
      <c r="E45" s="74">
        <v>0</v>
      </c>
      <c r="F45" s="418"/>
      <c r="G45" s="418"/>
      <c r="H45" s="418"/>
      <c r="I45" s="418"/>
      <c r="J45" s="421"/>
      <c r="K45" s="424"/>
      <c r="L45" s="427"/>
      <c r="M45" s="427"/>
      <c r="N45" s="427"/>
      <c r="O45" s="414"/>
      <c r="P45" s="23"/>
      <c r="Q45" s="23"/>
      <c r="R45" s="23"/>
      <c r="S45" s="23"/>
    </row>
    <row r="46" spans="1:19" ht="15" hidden="1" customHeight="1" thickBot="1">
      <c r="A46" s="416"/>
      <c r="B46" s="71" t="s">
        <v>32</v>
      </c>
      <c r="C46" s="74">
        <v>0</v>
      </c>
      <c r="D46" s="74">
        <v>0</v>
      </c>
      <c r="E46" s="74">
        <v>0</v>
      </c>
      <c r="F46" s="418"/>
      <c r="G46" s="418"/>
      <c r="H46" s="418"/>
      <c r="I46" s="418"/>
      <c r="J46" s="421"/>
      <c r="K46" s="424"/>
      <c r="L46" s="427"/>
      <c r="M46" s="427"/>
      <c r="N46" s="427"/>
      <c r="O46" s="414"/>
      <c r="P46" s="23"/>
      <c r="Q46" s="23"/>
      <c r="R46" s="23"/>
      <c r="S46" s="23"/>
    </row>
    <row r="47" spans="1:19" ht="15" hidden="1" customHeight="1" thickBot="1">
      <c r="A47" s="416"/>
      <c r="B47" s="71" t="s">
        <v>662</v>
      </c>
      <c r="C47" s="74">
        <v>0</v>
      </c>
      <c r="D47" s="74">
        <v>0</v>
      </c>
      <c r="E47" s="74">
        <v>0</v>
      </c>
      <c r="F47" s="418"/>
      <c r="G47" s="418"/>
      <c r="H47" s="418"/>
      <c r="I47" s="418"/>
      <c r="J47" s="421"/>
      <c r="K47" s="424"/>
      <c r="L47" s="427"/>
      <c r="M47" s="427"/>
      <c r="N47" s="427"/>
      <c r="O47" s="414"/>
      <c r="P47" s="23"/>
      <c r="Q47" s="23"/>
      <c r="R47" s="23"/>
      <c r="S47" s="23"/>
    </row>
    <row r="48" spans="1:19" ht="15" hidden="1" customHeight="1" thickBot="1">
      <c r="A48" s="416"/>
      <c r="B48" s="72" t="s">
        <v>34</v>
      </c>
      <c r="C48" s="75">
        <v>0</v>
      </c>
      <c r="D48" s="75">
        <v>0</v>
      </c>
      <c r="E48" s="75">
        <v>0</v>
      </c>
      <c r="F48" s="418"/>
      <c r="G48" s="418"/>
      <c r="H48" s="418"/>
      <c r="I48" s="418"/>
      <c r="J48" s="421"/>
      <c r="K48" s="424"/>
      <c r="L48" s="427"/>
      <c r="M48" s="427"/>
      <c r="N48" s="427"/>
      <c r="O48" s="414"/>
      <c r="P48" s="23"/>
      <c r="Q48" s="23"/>
      <c r="R48" s="23"/>
      <c r="S48" s="23"/>
    </row>
    <row r="49" spans="1:19" ht="15" hidden="1" customHeight="1" thickBot="1">
      <c r="A49" s="416"/>
      <c r="B49" s="73" t="s">
        <v>663</v>
      </c>
      <c r="C49" s="76">
        <v>0</v>
      </c>
      <c r="D49" s="76">
        <v>0</v>
      </c>
      <c r="E49" s="76">
        <v>0</v>
      </c>
      <c r="F49" s="419"/>
      <c r="G49" s="419"/>
      <c r="H49" s="419"/>
      <c r="I49" s="419"/>
      <c r="J49" s="422"/>
      <c r="K49" s="425"/>
      <c r="L49" s="428"/>
      <c r="M49" s="428"/>
      <c r="N49" s="428"/>
      <c r="O49" s="415"/>
      <c r="P49" s="23"/>
      <c r="Q49" s="23"/>
      <c r="R49" s="23"/>
      <c r="S49" s="23"/>
    </row>
    <row r="50" spans="1:19" ht="15" hidden="1" customHeight="1" thickBot="1">
      <c r="A50" s="416"/>
      <c r="B50" s="70" t="s">
        <v>28</v>
      </c>
      <c r="C50" s="74">
        <v>0</v>
      </c>
      <c r="D50" s="74">
        <v>0</v>
      </c>
      <c r="E50" s="74">
        <v>0</v>
      </c>
      <c r="F50" s="417">
        <f t="shared" ref="F50" si="18">SUM(ROUND(C50,0),ROUND(C51,0),ROUND(C52,0),ROUND(C53,0),ROUND(C54,0),ROUND(C55,0),ROUND(C56,0))</f>
        <v>0</v>
      </c>
      <c r="G50" s="437">
        <f>SUM(ROUND(D50,0),ROUND(D51,0),ROUND(D52,0),ROUND(D53,0),ROUND(D54,0),ROUND(D55,0),ROUND(D56,0))</f>
        <v>0</v>
      </c>
      <c r="H50" s="417">
        <f t="shared" ref="H50" si="19">SUM(ROUND(E50,0),ROUND(E51,0),ROUND(E52,0),ROUND(E53,0),ROUND(E54,0),ROUND(E55,0),ROUND(E56,0))</f>
        <v>0</v>
      </c>
      <c r="I50" s="417">
        <f t="shared" ref="I50" si="20">SUM(F50,H50)</f>
        <v>0</v>
      </c>
      <c r="J50" s="420">
        <v>0</v>
      </c>
      <c r="K50" s="423">
        <f t="shared" ref="K50" si="21">ROUND($I50*J50,0)</f>
        <v>0</v>
      </c>
      <c r="L50" s="426">
        <v>0</v>
      </c>
      <c r="M50" s="429">
        <v>0</v>
      </c>
      <c r="N50" s="426">
        <v>0</v>
      </c>
      <c r="O50" s="413">
        <f t="shared" si="5"/>
        <v>0</v>
      </c>
      <c r="P50" s="23"/>
      <c r="Q50" s="23"/>
      <c r="R50" s="23"/>
      <c r="S50" s="23"/>
    </row>
    <row r="51" spans="1:19" ht="15" hidden="1" customHeight="1" thickBot="1">
      <c r="A51" s="416"/>
      <c r="B51" s="71" t="s">
        <v>29</v>
      </c>
      <c r="C51" s="74">
        <v>0</v>
      </c>
      <c r="D51" s="74">
        <v>0</v>
      </c>
      <c r="E51" s="74">
        <v>0</v>
      </c>
      <c r="F51" s="418"/>
      <c r="G51" s="418"/>
      <c r="H51" s="418"/>
      <c r="I51" s="418"/>
      <c r="J51" s="421"/>
      <c r="K51" s="424"/>
      <c r="L51" s="427"/>
      <c r="M51" s="427"/>
      <c r="N51" s="427"/>
      <c r="O51" s="414"/>
      <c r="P51" s="23"/>
      <c r="Q51" s="23"/>
      <c r="R51" s="23"/>
      <c r="S51" s="23"/>
    </row>
    <row r="52" spans="1:19" ht="15" hidden="1" customHeight="1" thickBot="1">
      <c r="A52" s="416"/>
      <c r="B52" s="71" t="s">
        <v>31</v>
      </c>
      <c r="C52" s="74">
        <v>0</v>
      </c>
      <c r="D52" s="74">
        <v>0</v>
      </c>
      <c r="E52" s="74">
        <v>0</v>
      </c>
      <c r="F52" s="418"/>
      <c r="G52" s="418"/>
      <c r="H52" s="418"/>
      <c r="I52" s="418"/>
      <c r="J52" s="421"/>
      <c r="K52" s="424"/>
      <c r="L52" s="427"/>
      <c r="M52" s="427"/>
      <c r="N52" s="427"/>
      <c r="O52" s="414"/>
      <c r="P52" s="23"/>
      <c r="Q52" s="23"/>
      <c r="R52" s="23"/>
      <c r="S52" s="23"/>
    </row>
    <row r="53" spans="1:19" ht="15" hidden="1" customHeight="1" thickBot="1">
      <c r="A53" s="416"/>
      <c r="B53" s="71" t="s">
        <v>32</v>
      </c>
      <c r="C53" s="74">
        <v>0</v>
      </c>
      <c r="D53" s="74">
        <v>0</v>
      </c>
      <c r="E53" s="74">
        <v>0</v>
      </c>
      <c r="F53" s="418"/>
      <c r="G53" s="418"/>
      <c r="H53" s="418"/>
      <c r="I53" s="418"/>
      <c r="J53" s="421"/>
      <c r="K53" s="424"/>
      <c r="L53" s="427"/>
      <c r="M53" s="427"/>
      <c r="N53" s="427"/>
      <c r="O53" s="414"/>
      <c r="P53" s="23"/>
      <c r="Q53" s="23"/>
      <c r="R53" s="23"/>
      <c r="S53" s="23"/>
    </row>
    <row r="54" spans="1:19" ht="15" hidden="1" customHeight="1" thickBot="1">
      <c r="A54" s="416"/>
      <c r="B54" s="71" t="s">
        <v>662</v>
      </c>
      <c r="C54" s="74">
        <v>0</v>
      </c>
      <c r="D54" s="74">
        <v>0</v>
      </c>
      <c r="E54" s="74">
        <v>0</v>
      </c>
      <c r="F54" s="418"/>
      <c r="G54" s="418"/>
      <c r="H54" s="418"/>
      <c r="I54" s="418"/>
      <c r="J54" s="421"/>
      <c r="K54" s="424"/>
      <c r="L54" s="427"/>
      <c r="M54" s="427"/>
      <c r="N54" s="427"/>
      <c r="O54" s="414"/>
      <c r="P54" s="23"/>
      <c r="Q54" s="23"/>
      <c r="R54" s="23"/>
      <c r="S54" s="23"/>
    </row>
    <row r="55" spans="1:19" ht="15" hidden="1" customHeight="1" thickBot="1">
      <c r="A55" s="416"/>
      <c r="B55" s="72" t="s">
        <v>34</v>
      </c>
      <c r="C55" s="75">
        <v>0</v>
      </c>
      <c r="D55" s="75">
        <v>0</v>
      </c>
      <c r="E55" s="75">
        <v>0</v>
      </c>
      <c r="F55" s="418"/>
      <c r="G55" s="418"/>
      <c r="H55" s="418"/>
      <c r="I55" s="418"/>
      <c r="J55" s="421"/>
      <c r="K55" s="424"/>
      <c r="L55" s="427"/>
      <c r="M55" s="427"/>
      <c r="N55" s="427"/>
      <c r="O55" s="414"/>
      <c r="P55" s="23"/>
      <c r="Q55" s="23"/>
      <c r="R55" s="23"/>
      <c r="S55" s="23"/>
    </row>
    <row r="56" spans="1:19" ht="15" hidden="1" customHeight="1" thickBot="1">
      <c r="A56" s="416"/>
      <c r="B56" s="73" t="s">
        <v>663</v>
      </c>
      <c r="C56" s="76">
        <v>0</v>
      </c>
      <c r="D56" s="76">
        <v>0</v>
      </c>
      <c r="E56" s="76">
        <v>0</v>
      </c>
      <c r="F56" s="419"/>
      <c r="G56" s="419"/>
      <c r="H56" s="419"/>
      <c r="I56" s="419"/>
      <c r="J56" s="422"/>
      <c r="K56" s="425"/>
      <c r="L56" s="428"/>
      <c r="M56" s="428"/>
      <c r="N56" s="428"/>
      <c r="O56" s="415"/>
      <c r="P56" s="23"/>
      <c r="Q56" s="23"/>
      <c r="R56" s="23"/>
      <c r="S56" s="23"/>
    </row>
    <row r="57" spans="1:19" ht="15" hidden="1" customHeight="1" thickBot="1">
      <c r="A57" s="416"/>
      <c r="B57" s="70" t="s">
        <v>28</v>
      </c>
      <c r="C57" s="74">
        <v>0</v>
      </c>
      <c r="D57" s="74">
        <v>0</v>
      </c>
      <c r="E57" s="74">
        <v>0</v>
      </c>
      <c r="F57" s="417">
        <f t="shared" ref="F57" si="22">SUM(ROUND(C57,0),ROUND(C58,0),ROUND(C59,0),ROUND(C60,0),ROUND(C61,0),ROUND(C62,0),ROUND(C63,0))</f>
        <v>0</v>
      </c>
      <c r="G57" s="437">
        <f>SUM(ROUND(D57,0),ROUND(D58,0),ROUND(D59,0),ROUND(D60,0),ROUND(D61,0),ROUND(D62,0),ROUND(D63,0))</f>
        <v>0</v>
      </c>
      <c r="H57" s="417">
        <f t="shared" ref="H57" si="23">SUM(ROUND(E57,0),ROUND(E58,0),ROUND(E59,0),ROUND(E60,0),ROUND(E61,0),ROUND(E62,0),ROUND(E63,0))</f>
        <v>0</v>
      </c>
      <c r="I57" s="417">
        <f t="shared" ref="I57" si="24">SUM(F57,H57)</f>
        <v>0</v>
      </c>
      <c r="J57" s="420">
        <v>0</v>
      </c>
      <c r="K57" s="423">
        <f t="shared" ref="K57" si="25">ROUND($I57*J57,0)</f>
        <v>0</v>
      </c>
      <c r="L57" s="426">
        <v>0</v>
      </c>
      <c r="M57" s="429">
        <v>0</v>
      </c>
      <c r="N57" s="426">
        <v>0</v>
      </c>
      <c r="O57" s="413">
        <f t="shared" si="5"/>
        <v>0</v>
      </c>
      <c r="P57" s="23"/>
      <c r="Q57" s="23"/>
      <c r="R57" s="23"/>
      <c r="S57" s="23"/>
    </row>
    <row r="58" spans="1:19" ht="15" hidden="1" customHeight="1" thickBot="1">
      <c r="A58" s="416"/>
      <c r="B58" s="71" t="s">
        <v>29</v>
      </c>
      <c r="C58" s="74">
        <v>0</v>
      </c>
      <c r="D58" s="74">
        <v>0</v>
      </c>
      <c r="E58" s="74">
        <v>0</v>
      </c>
      <c r="F58" s="418"/>
      <c r="G58" s="418"/>
      <c r="H58" s="418"/>
      <c r="I58" s="418"/>
      <c r="J58" s="421"/>
      <c r="K58" s="424"/>
      <c r="L58" s="427"/>
      <c r="M58" s="427"/>
      <c r="N58" s="427"/>
      <c r="O58" s="414"/>
      <c r="P58" s="23"/>
      <c r="Q58" s="23"/>
      <c r="R58" s="23"/>
      <c r="S58" s="23"/>
    </row>
    <row r="59" spans="1:19" ht="15" hidden="1" customHeight="1" thickBot="1">
      <c r="A59" s="416"/>
      <c r="B59" s="71" t="s">
        <v>31</v>
      </c>
      <c r="C59" s="74">
        <v>0</v>
      </c>
      <c r="D59" s="74">
        <v>0</v>
      </c>
      <c r="E59" s="74">
        <v>0</v>
      </c>
      <c r="F59" s="418"/>
      <c r="G59" s="418"/>
      <c r="H59" s="418"/>
      <c r="I59" s="418"/>
      <c r="J59" s="421"/>
      <c r="K59" s="424"/>
      <c r="L59" s="427"/>
      <c r="M59" s="427"/>
      <c r="N59" s="427"/>
      <c r="O59" s="414"/>
      <c r="P59" s="23"/>
      <c r="Q59" s="23"/>
      <c r="R59" s="23"/>
      <c r="S59" s="23"/>
    </row>
    <row r="60" spans="1:19" ht="15" hidden="1" customHeight="1" thickBot="1">
      <c r="A60" s="416"/>
      <c r="B60" s="71" t="s">
        <v>32</v>
      </c>
      <c r="C60" s="74">
        <v>0</v>
      </c>
      <c r="D60" s="74">
        <v>0</v>
      </c>
      <c r="E60" s="74">
        <v>0</v>
      </c>
      <c r="F60" s="418"/>
      <c r="G60" s="418"/>
      <c r="H60" s="418"/>
      <c r="I60" s="418"/>
      <c r="J60" s="421"/>
      <c r="K60" s="424"/>
      <c r="L60" s="427"/>
      <c r="M60" s="427"/>
      <c r="N60" s="427"/>
      <c r="O60" s="414"/>
      <c r="P60" s="23"/>
      <c r="Q60" s="23"/>
      <c r="R60" s="23"/>
      <c r="S60" s="23"/>
    </row>
    <row r="61" spans="1:19" ht="15" hidden="1" customHeight="1" thickBot="1">
      <c r="A61" s="416"/>
      <c r="B61" s="71" t="s">
        <v>662</v>
      </c>
      <c r="C61" s="74">
        <v>0</v>
      </c>
      <c r="D61" s="74">
        <v>0</v>
      </c>
      <c r="E61" s="74">
        <v>0</v>
      </c>
      <c r="F61" s="418"/>
      <c r="G61" s="418"/>
      <c r="H61" s="418"/>
      <c r="I61" s="418"/>
      <c r="J61" s="421"/>
      <c r="K61" s="424"/>
      <c r="L61" s="427"/>
      <c r="M61" s="427"/>
      <c r="N61" s="427"/>
      <c r="O61" s="414"/>
      <c r="P61" s="23"/>
      <c r="Q61" s="23"/>
      <c r="R61" s="23"/>
      <c r="S61" s="23"/>
    </row>
    <row r="62" spans="1:19" ht="15" hidden="1" customHeight="1" thickBot="1">
      <c r="A62" s="416"/>
      <c r="B62" s="72" t="s">
        <v>34</v>
      </c>
      <c r="C62" s="75">
        <v>0</v>
      </c>
      <c r="D62" s="75">
        <v>0</v>
      </c>
      <c r="E62" s="75">
        <v>0</v>
      </c>
      <c r="F62" s="418"/>
      <c r="G62" s="418"/>
      <c r="H62" s="418"/>
      <c r="I62" s="418"/>
      <c r="J62" s="421"/>
      <c r="K62" s="424"/>
      <c r="L62" s="427"/>
      <c r="M62" s="427"/>
      <c r="N62" s="427"/>
      <c r="O62" s="414"/>
      <c r="P62" s="23"/>
      <c r="Q62" s="23"/>
      <c r="R62" s="23"/>
      <c r="S62" s="23"/>
    </row>
    <row r="63" spans="1:19" ht="15" hidden="1" customHeight="1" thickBot="1">
      <c r="A63" s="416"/>
      <c r="B63" s="73" t="s">
        <v>663</v>
      </c>
      <c r="C63" s="76">
        <v>0</v>
      </c>
      <c r="D63" s="76">
        <v>0</v>
      </c>
      <c r="E63" s="76">
        <v>0</v>
      </c>
      <c r="F63" s="419"/>
      <c r="G63" s="419"/>
      <c r="H63" s="419"/>
      <c r="I63" s="419"/>
      <c r="J63" s="422"/>
      <c r="K63" s="425"/>
      <c r="L63" s="428"/>
      <c r="M63" s="428"/>
      <c r="N63" s="428"/>
      <c r="O63" s="415"/>
      <c r="P63" s="23"/>
      <c r="Q63" s="23"/>
      <c r="R63" s="23"/>
      <c r="S63" s="23"/>
    </row>
    <row r="64" spans="1:19" ht="15" hidden="1" customHeight="1" thickBot="1">
      <c r="A64" s="416"/>
      <c r="B64" s="70" t="s">
        <v>28</v>
      </c>
      <c r="C64" s="74">
        <v>0</v>
      </c>
      <c r="D64" s="74">
        <v>0</v>
      </c>
      <c r="E64" s="74">
        <v>0</v>
      </c>
      <c r="F64" s="417">
        <f t="shared" ref="F64" si="26">SUM(ROUND(C64,0),ROUND(C65,0),ROUND(C66,0),ROUND(C67,0),ROUND(C68,0),ROUND(C69,0),ROUND(C70,0))</f>
        <v>0</v>
      </c>
      <c r="G64" s="437">
        <f>SUM(ROUND(D64,0),ROUND(D65,0),ROUND(D66,0),ROUND(D67,0),ROUND(D68,0),ROUND(D69,0),ROUND(D70,0))</f>
        <v>0</v>
      </c>
      <c r="H64" s="417">
        <f t="shared" ref="H64" si="27">SUM(ROUND(E64,0),ROUND(E65,0),ROUND(E66,0),ROUND(E67,0),ROUND(E68,0),ROUND(E69,0),ROUND(E70,0))</f>
        <v>0</v>
      </c>
      <c r="I64" s="417">
        <f t="shared" ref="I64" si="28">SUM(F64,H64)</f>
        <v>0</v>
      </c>
      <c r="J64" s="420">
        <v>0</v>
      </c>
      <c r="K64" s="423">
        <f t="shared" ref="K64" si="29">ROUND($I64*J64,0)</f>
        <v>0</v>
      </c>
      <c r="L64" s="426">
        <v>0</v>
      </c>
      <c r="M64" s="429">
        <v>0</v>
      </c>
      <c r="N64" s="426">
        <v>0</v>
      </c>
      <c r="O64" s="413">
        <f t="shared" si="5"/>
        <v>0</v>
      </c>
      <c r="P64" s="23"/>
      <c r="Q64" s="23"/>
      <c r="R64" s="23"/>
      <c r="S64" s="23"/>
    </row>
    <row r="65" spans="1:19" ht="15" hidden="1" customHeight="1" thickBot="1">
      <c r="A65" s="416"/>
      <c r="B65" s="71" t="s">
        <v>29</v>
      </c>
      <c r="C65" s="74">
        <v>0</v>
      </c>
      <c r="D65" s="74">
        <v>0</v>
      </c>
      <c r="E65" s="74">
        <v>0</v>
      </c>
      <c r="F65" s="418"/>
      <c r="G65" s="418"/>
      <c r="H65" s="418"/>
      <c r="I65" s="418"/>
      <c r="J65" s="421"/>
      <c r="K65" s="424"/>
      <c r="L65" s="427"/>
      <c r="M65" s="427"/>
      <c r="N65" s="427"/>
      <c r="O65" s="414"/>
      <c r="P65" s="23"/>
      <c r="Q65" s="23"/>
      <c r="R65" s="23"/>
      <c r="S65" s="23"/>
    </row>
    <row r="66" spans="1:19" ht="15" hidden="1" customHeight="1" thickBot="1">
      <c r="A66" s="416"/>
      <c r="B66" s="71" t="s">
        <v>31</v>
      </c>
      <c r="C66" s="74">
        <v>0</v>
      </c>
      <c r="D66" s="74">
        <v>0</v>
      </c>
      <c r="E66" s="74">
        <v>0</v>
      </c>
      <c r="F66" s="418"/>
      <c r="G66" s="418"/>
      <c r="H66" s="418"/>
      <c r="I66" s="418"/>
      <c r="J66" s="421"/>
      <c r="K66" s="424"/>
      <c r="L66" s="427"/>
      <c r="M66" s="427"/>
      <c r="N66" s="427"/>
      <c r="O66" s="414"/>
      <c r="P66" s="23"/>
      <c r="Q66" s="23"/>
      <c r="R66" s="23"/>
      <c r="S66" s="23"/>
    </row>
    <row r="67" spans="1:19" ht="15" hidden="1" customHeight="1" thickBot="1">
      <c r="A67" s="416"/>
      <c r="B67" s="71" t="s">
        <v>32</v>
      </c>
      <c r="C67" s="74">
        <v>0</v>
      </c>
      <c r="D67" s="74">
        <v>0</v>
      </c>
      <c r="E67" s="74">
        <v>0</v>
      </c>
      <c r="F67" s="418"/>
      <c r="G67" s="418"/>
      <c r="H67" s="418"/>
      <c r="I67" s="418"/>
      <c r="J67" s="421"/>
      <c r="K67" s="424"/>
      <c r="L67" s="427"/>
      <c r="M67" s="427"/>
      <c r="N67" s="427"/>
      <c r="O67" s="414"/>
      <c r="P67" s="23"/>
      <c r="Q67" s="23"/>
      <c r="R67" s="23"/>
      <c r="S67" s="23"/>
    </row>
    <row r="68" spans="1:19" ht="15" hidden="1" customHeight="1" thickBot="1">
      <c r="A68" s="416"/>
      <c r="B68" s="71" t="s">
        <v>662</v>
      </c>
      <c r="C68" s="74">
        <v>0</v>
      </c>
      <c r="D68" s="74">
        <v>0</v>
      </c>
      <c r="E68" s="74">
        <v>0</v>
      </c>
      <c r="F68" s="418"/>
      <c r="G68" s="418"/>
      <c r="H68" s="418"/>
      <c r="I68" s="418"/>
      <c r="J68" s="421"/>
      <c r="K68" s="424"/>
      <c r="L68" s="427"/>
      <c r="M68" s="427"/>
      <c r="N68" s="427"/>
      <c r="O68" s="414"/>
      <c r="P68" s="23"/>
      <c r="Q68" s="23"/>
      <c r="R68" s="23"/>
      <c r="S68" s="23"/>
    </row>
    <row r="69" spans="1:19" ht="15" hidden="1" customHeight="1" thickBot="1">
      <c r="A69" s="416"/>
      <c r="B69" s="72" t="s">
        <v>34</v>
      </c>
      <c r="C69" s="75">
        <v>0</v>
      </c>
      <c r="D69" s="75">
        <v>0</v>
      </c>
      <c r="E69" s="75">
        <v>0</v>
      </c>
      <c r="F69" s="418"/>
      <c r="G69" s="418"/>
      <c r="H69" s="418"/>
      <c r="I69" s="418"/>
      <c r="J69" s="421"/>
      <c r="K69" s="424"/>
      <c r="L69" s="427"/>
      <c r="M69" s="427"/>
      <c r="N69" s="427"/>
      <c r="O69" s="414"/>
      <c r="P69" s="23"/>
      <c r="Q69" s="23"/>
      <c r="R69" s="23"/>
      <c r="S69" s="23"/>
    </row>
    <row r="70" spans="1:19" ht="15" hidden="1" customHeight="1" thickBot="1">
      <c r="A70" s="416"/>
      <c r="B70" s="73" t="s">
        <v>663</v>
      </c>
      <c r="C70" s="76">
        <v>0</v>
      </c>
      <c r="D70" s="76">
        <v>0</v>
      </c>
      <c r="E70" s="76">
        <v>0</v>
      </c>
      <c r="F70" s="419"/>
      <c r="G70" s="419"/>
      <c r="H70" s="419"/>
      <c r="I70" s="419"/>
      <c r="J70" s="422"/>
      <c r="K70" s="425"/>
      <c r="L70" s="428"/>
      <c r="M70" s="428"/>
      <c r="N70" s="428"/>
      <c r="O70" s="415"/>
      <c r="P70" s="23"/>
      <c r="Q70" s="23"/>
      <c r="R70" s="23"/>
      <c r="S70" s="23"/>
    </row>
    <row r="71" spans="1:19" ht="15" hidden="1" customHeight="1" thickBot="1">
      <c r="A71" s="416"/>
      <c r="B71" s="70" t="s">
        <v>28</v>
      </c>
      <c r="C71" s="74">
        <v>0</v>
      </c>
      <c r="D71" s="74">
        <v>0</v>
      </c>
      <c r="E71" s="74">
        <v>0</v>
      </c>
      <c r="F71" s="417">
        <f t="shared" ref="F71" si="30">SUM(ROUND(C71,0),ROUND(C72,0),ROUND(C73,0),ROUND(C74,0),ROUND(C75,0),ROUND(C76,0),ROUND(C77,0))</f>
        <v>0</v>
      </c>
      <c r="G71" s="437">
        <f>SUM(ROUND(D71,0),ROUND(D72,0),ROUND(D73,0),ROUND(D74,0),ROUND(D75,0),ROUND(D76,0),ROUND(D77,0))</f>
        <v>0</v>
      </c>
      <c r="H71" s="417">
        <f t="shared" ref="H71" si="31">SUM(ROUND(E71,0),ROUND(E72,0),ROUND(E73,0),ROUND(E74,0),ROUND(E75,0),ROUND(E76,0),ROUND(E77,0))</f>
        <v>0</v>
      </c>
      <c r="I71" s="417">
        <f t="shared" ref="I71" si="32">SUM(F71,H71)</f>
        <v>0</v>
      </c>
      <c r="J71" s="420">
        <v>0</v>
      </c>
      <c r="K71" s="423">
        <f t="shared" ref="K71" si="33">ROUND($I71*J71,0)</f>
        <v>0</v>
      </c>
      <c r="L71" s="426">
        <v>0</v>
      </c>
      <c r="M71" s="429">
        <v>0</v>
      </c>
      <c r="N71" s="426">
        <v>0</v>
      </c>
      <c r="O71" s="413">
        <f t="shared" si="5"/>
        <v>0</v>
      </c>
      <c r="P71" s="23"/>
      <c r="Q71" s="23"/>
      <c r="R71" s="23"/>
      <c r="S71" s="23"/>
    </row>
    <row r="72" spans="1:19" ht="15" hidden="1" customHeight="1" thickBot="1">
      <c r="A72" s="416"/>
      <c r="B72" s="71" t="s">
        <v>29</v>
      </c>
      <c r="C72" s="74">
        <v>0</v>
      </c>
      <c r="D72" s="74">
        <v>0</v>
      </c>
      <c r="E72" s="74">
        <v>0</v>
      </c>
      <c r="F72" s="418"/>
      <c r="G72" s="418"/>
      <c r="H72" s="418"/>
      <c r="I72" s="418"/>
      <c r="J72" s="421"/>
      <c r="K72" s="424"/>
      <c r="L72" s="427"/>
      <c r="M72" s="427"/>
      <c r="N72" s="427"/>
      <c r="O72" s="414"/>
      <c r="P72" s="23"/>
      <c r="Q72" s="23"/>
      <c r="R72" s="23"/>
      <c r="S72" s="23"/>
    </row>
    <row r="73" spans="1:19" ht="15" hidden="1" customHeight="1" thickBot="1">
      <c r="A73" s="416"/>
      <c r="B73" s="71" t="s">
        <v>31</v>
      </c>
      <c r="C73" s="74">
        <v>0</v>
      </c>
      <c r="D73" s="74">
        <v>0</v>
      </c>
      <c r="E73" s="74">
        <v>0</v>
      </c>
      <c r="F73" s="418"/>
      <c r="G73" s="418"/>
      <c r="H73" s="418"/>
      <c r="I73" s="418"/>
      <c r="J73" s="421"/>
      <c r="K73" s="424"/>
      <c r="L73" s="427"/>
      <c r="M73" s="427"/>
      <c r="N73" s="427"/>
      <c r="O73" s="414"/>
      <c r="P73" s="23"/>
      <c r="Q73" s="23"/>
      <c r="R73" s="23"/>
      <c r="S73" s="23"/>
    </row>
    <row r="74" spans="1:19" ht="15" hidden="1" customHeight="1" thickBot="1">
      <c r="A74" s="416"/>
      <c r="B74" s="71" t="s">
        <v>32</v>
      </c>
      <c r="C74" s="74">
        <v>0</v>
      </c>
      <c r="D74" s="74">
        <v>0</v>
      </c>
      <c r="E74" s="74">
        <v>0</v>
      </c>
      <c r="F74" s="418"/>
      <c r="G74" s="418"/>
      <c r="H74" s="418"/>
      <c r="I74" s="418"/>
      <c r="J74" s="421"/>
      <c r="K74" s="424"/>
      <c r="L74" s="427"/>
      <c r="M74" s="427"/>
      <c r="N74" s="427"/>
      <c r="O74" s="414"/>
      <c r="P74" s="23"/>
      <c r="Q74" s="23"/>
      <c r="R74" s="23"/>
      <c r="S74" s="23"/>
    </row>
    <row r="75" spans="1:19" ht="15" hidden="1" customHeight="1" thickBot="1">
      <c r="A75" s="416"/>
      <c r="B75" s="71" t="s">
        <v>662</v>
      </c>
      <c r="C75" s="74">
        <v>0</v>
      </c>
      <c r="D75" s="74">
        <v>0</v>
      </c>
      <c r="E75" s="74">
        <v>0</v>
      </c>
      <c r="F75" s="418"/>
      <c r="G75" s="418"/>
      <c r="H75" s="418"/>
      <c r="I75" s="418"/>
      <c r="J75" s="421"/>
      <c r="K75" s="424"/>
      <c r="L75" s="427"/>
      <c r="M75" s="427"/>
      <c r="N75" s="427"/>
      <c r="O75" s="414"/>
      <c r="P75" s="23"/>
      <c r="Q75" s="23"/>
      <c r="R75" s="23"/>
      <c r="S75" s="23"/>
    </row>
    <row r="76" spans="1:19" ht="15" hidden="1" customHeight="1" thickBot="1">
      <c r="A76" s="416"/>
      <c r="B76" s="72" t="s">
        <v>34</v>
      </c>
      <c r="C76" s="75">
        <v>0</v>
      </c>
      <c r="D76" s="75">
        <v>0</v>
      </c>
      <c r="E76" s="75">
        <v>0</v>
      </c>
      <c r="F76" s="418"/>
      <c r="G76" s="418"/>
      <c r="H76" s="418"/>
      <c r="I76" s="418"/>
      <c r="J76" s="421"/>
      <c r="K76" s="424"/>
      <c r="L76" s="427"/>
      <c r="M76" s="427"/>
      <c r="N76" s="427"/>
      <c r="O76" s="414"/>
      <c r="P76" s="23"/>
      <c r="Q76" s="23"/>
      <c r="R76" s="23"/>
      <c r="S76" s="23"/>
    </row>
    <row r="77" spans="1:19" ht="15" hidden="1" customHeight="1" thickBot="1">
      <c r="A77" s="416"/>
      <c r="B77" s="73" t="s">
        <v>663</v>
      </c>
      <c r="C77" s="76">
        <v>0</v>
      </c>
      <c r="D77" s="76">
        <v>0</v>
      </c>
      <c r="E77" s="76">
        <v>0</v>
      </c>
      <c r="F77" s="419"/>
      <c r="G77" s="419"/>
      <c r="H77" s="419"/>
      <c r="I77" s="419"/>
      <c r="J77" s="422"/>
      <c r="K77" s="425"/>
      <c r="L77" s="428"/>
      <c r="M77" s="428"/>
      <c r="N77" s="428"/>
      <c r="O77" s="415"/>
      <c r="P77" s="23"/>
      <c r="Q77" s="23"/>
      <c r="R77" s="23"/>
      <c r="S77" s="23"/>
    </row>
    <row r="78" spans="1:19" ht="15" hidden="1" customHeight="1" thickBot="1">
      <c r="A78" s="416"/>
      <c r="B78" s="70" t="s">
        <v>28</v>
      </c>
      <c r="C78" s="74">
        <v>0</v>
      </c>
      <c r="D78" s="74">
        <v>0</v>
      </c>
      <c r="E78" s="74">
        <v>0</v>
      </c>
      <c r="F78" s="417">
        <f t="shared" ref="F78" si="34">SUM(ROUND(C78,0),ROUND(C79,0),ROUND(C80,0),ROUND(C81,0),ROUND(C82,0),ROUND(C83,0),ROUND(C84,0))</f>
        <v>0</v>
      </c>
      <c r="G78" s="437">
        <f>SUM(ROUND(D78,0),ROUND(D79,0),ROUND(D80,0),ROUND(D81,0),ROUND(D82,0),ROUND(D83,0),ROUND(D84,0))</f>
        <v>0</v>
      </c>
      <c r="H78" s="417">
        <f t="shared" ref="H78" si="35">SUM(ROUND(E78,0),ROUND(E79,0),ROUND(E80,0),ROUND(E81,0),ROUND(E82,0),ROUND(E83,0),ROUND(E84,0))</f>
        <v>0</v>
      </c>
      <c r="I78" s="417">
        <f t="shared" ref="I78" si="36">SUM(F78,H78)</f>
        <v>0</v>
      </c>
      <c r="J78" s="420">
        <v>0</v>
      </c>
      <c r="K78" s="423">
        <f t="shared" ref="K78" si="37">ROUND($I78*J78,0)</f>
        <v>0</v>
      </c>
      <c r="L78" s="426">
        <v>0</v>
      </c>
      <c r="M78" s="429">
        <v>0</v>
      </c>
      <c r="N78" s="426">
        <v>0</v>
      </c>
      <c r="O78" s="413">
        <f t="shared" si="5"/>
        <v>0</v>
      </c>
      <c r="P78" s="23"/>
      <c r="Q78" s="23"/>
      <c r="R78" s="23"/>
      <c r="S78" s="23"/>
    </row>
    <row r="79" spans="1:19" ht="15" hidden="1" customHeight="1" thickBot="1">
      <c r="A79" s="416"/>
      <c r="B79" s="71" t="s">
        <v>29</v>
      </c>
      <c r="C79" s="74">
        <v>0</v>
      </c>
      <c r="D79" s="74">
        <v>0</v>
      </c>
      <c r="E79" s="74">
        <v>0</v>
      </c>
      <c r="F79" s="418"/>
      <c r="G79" s="418"/>
      <c r="H79" s="418"/>
      <c r="I79" s="418"/>
      <c r="J79" s="421"/>
      <c r="K79" s="424"/>
      <c r="L79" s="427"/>
      <c r="M79" s="427"/>
      <c r="N79" s="427"/>
      <c r="O79" s="414"/>
      <c r="P79" s="23"/>
      <c r="Q79" s="23"/>
      <c r="R79" s="23"/>
      <c r="S79" s="23"/>
    </row>
    <row r="80" spans="1:19" ht="15" hidden="1" customHeight="1" thickBot="1">
      <c r="A80" s="416"/>
      <c r="B80" s="71" t="s">
        <v>31</v>
      </c>
      <c r="C80" s="74">
        <v>0</v>
      </c>
      <c r="D80" s="74">
        <v>0</v>
      </c>
      <c r="E80" s="74">
        <v>0</v>
      </c>
      <c r="F80" s="418"/>
      <c r="G80" s="418"/>
      <c r="H80" s="418"/>
      <c r="I80" s="418"/>
      <c r="J80" s="421"/>
      <c r="K80" s="424"/>
      <c r="L80" s="427"/>
      <c r="M80" s="427"/>
      <c r="N80" s="427"/>
      <c r="O80" s="414"/>
      <c r="P80" s="23"/>
      <c r="Q80" s="23"/>
      <c r="R80" s="23"/>
      <c r="S80" s="23"/>
    </row>
    <row r="81" spans="1:19" ht="15" hidden="1" customHeight="1" thickBot="1">
      <c r="A81" s="416"/>
      <c r="B81" s="71" t="s">
        <v>32</v>
      </c>
      <c r="C81" s="74">
        <v>0</v>
      </c>
      <c r="D81" s="74">
        <v>0</v>
      </c>
      <c r="E81" s="74">
        <v>0</v>
      </c>
      <c r="F81" s="418"/>
      <c r="G81" s="418"/>
      <c r="H81" s="418"/>
      <c r="I81" s="418"/>
      <c r="J81" s="421"/>
      <c r="K81" s="424"/>
      <c r="L81" s="427"/>
      <c r="M81" s="427"/>
      <c r="N81" s="427"/>
      <c r="O81" s="414"/>
      <c r="P81" s="23"/>
      <c r="Q81" s="23"/>
      <c r="R81" s="23"/>
      <c r="S81" s="23"/>
    </row>
    <row r="82" spans="1:19" ht="15" hidden="1" customHeight="1" thickBot="1">
      <c r="A82" s="416"/>
      <c r="B82" s="71" t="s">
        <v>662</v>
      </c>
      <c r="C82" s="74">
        <v>0</v>
      </c>
      <c r="D82" s="74">
        <v>0</v>
      </c>
      <c r="E82" s="74">
        <v>0</v>
      </c>
      <c r="F82" s="418"/>
      <c r="G82" s="418"/>
      <c r="H82" s="418"/>
      <c r="I82" s="418"/>
      <c r="J82" s="421"/>
      <c r="K82" s="424"/>
      <c r="L82" s="427"/>
      <c r="M82" s="427"/>
      <c r="N82" s="427"/>
      <c r="O82" s="414"/>
      <c r="P82" s="23"/>
      <c r="Q82" s="23"/>
      <c r="R82" s="23"/>
      <c r="S82" s="23"/>
    </row>
    <row r="83" spans="1:19" ht="15" hidden="1" customHeight="1" thickBot="1">
      <c r="A83" s="416"/>
      <c r="B83" s="72" t="s">
        <v>34</v>
      </c>
      <c r="C83" s="75">
        <v>0</v>
      </c>
      <c r="D83" s="75">
        <v>0</v>
      </c>
      <c r="E83" s="75">
        <v>0</v>
      </c>
      <c r="F83" s="418"/>
      <c r="G83" s="418"/>
      <c r="H83" s="418"/>
      <c r="I83" s="418"/>
      <c r="J83" s="421"/>
      <c r="K83" s="424"/>
      <c r="L83" s="427"/>
      <c r="M83" s="427"/>
      <c r="N83" s="427"/>
      <c r="O83" s="414"/>
      <c r="P83" s="23"/>
      <c r="Q83" s="23"/>
      <c r="R83" s="23"/>
      <c r="S83" s="23"/>
    </row>
    <row r="84" spans="1:19" ht="15" hidden="1" customHeight="1" thickBot="1">
      <c r="A84" s="416"/>
      <c r="B84" s="73" t="s">
        <v>663</v>
      </c>
      <c r="C84" s="76">
        <v>0</v>
      </c>
      <c r="D84" s="76">
        <v>0</v>
      </c>
      <c r="E84" s="76">
        <v>0</v>
      </c>
      <c r="F84" s="419"/>
      <c r="G84" s="419"/>
      <c r="H84" s="419"/>
      <c r="I84" s="419"/>
      <c r="J84" s="422"/>
      <c r="K84" s="425"/>
      <c r="L84" s="428"/>
      <c r="M84" s="428"/>
      <c r="N84" s="428"/>
      <c r="O84" s="415"/>
      <c r="P84" s="23"/>
      <c r="Q84" s="23"/>
      <c r="R84" s="23"/>
      <c r="S84" s="23"/>
    </row>
    <row r="85" spans="1:19" ht="15" hidden="1" customHeight="1" thickBot="1">
      <c r="A85" s="416"/>
      <c r="B85" s="70" t="s">
        <v>28</v>
      </c>
      <c r="C85" s="74">
        <v>0</v>
      </c>
      <c r="D85" s="74">
        <v>0</v>
      </c>
      <c r="E85" s="74">
        <v>0</v>
      </c>
      <c r="F85" s="417">
        <f t="shared" ref="F85" si="38">SUM(ROUND(C85,0),ROUND(C86,0),ROUND(C87,0),ROUND(C88,0),ROUND(C89,0),ROUND(C90,0),ROUND(C91,0))</f>
        <v>0</v>
      </c>
      <c r="G85" s="437">
        <f>SUM(ROUND(D85,0),ROUND(D86,0),ROUND(D87,0),ROUND(D88,0),ROUND(D89,0),ROUND(D90,0),ROUND(D91,0))</f>
        <v>0</v>
      </c>
      <c r="H85" s="417">
        <f t="shared" ref="H85" si="39">SUM(ROUND(E85,0),ROUND(E86,0),ROUND(E87,0),ROUND(E88,0),ROUND(E89,0),ROUND(E90,0),ROUND(E91,0))</f>
        <v>0</v>
      </c>
      <c r="I85" s="417">
        <f t="shared" ref="I85" si="40">SUM(F85,H85)</f>
        <v>0</v>
      </c>
      <c r="J85" s="420">
        <v>0</v>
      </c>
      <c r="K85" s="423">
        <f t="shared" ref="K85" si="41">ROUND($I85*J85,0)</f>
        <v>0</v>
      </c>
      <c r="L85" s="426">
        <v>0</v>
      </c>
      <c r="M85" s="429">
        <v>0</v>
      </c>
      <c r="N85" s="426">
        <v>0</v>
      </c>
      <c r="O85" s="413">
        <f t="shared" si="5"/>
        <v>0</v>
      </c>
      <c r="P85" s="23"/>
      <c r="Q85" s="23"/>
      <c r="R85" s="23"/>
      <c r="S85" s="23"/>
    </row>
    <row r="86" spans="1:19" ht="15" hidden="1" customHeight="1" thickBot="1">
      <c r="A86" s="416"/>
      <c r="B86" s="71" t="s">
        <v>29</v>
      </c>
      <c r="C86" s="74">
        <v>0</v>
      </c>
      <c r="D86" s="74">
        <v>0</v>
      </c>
      <c r="E86" s="74">
        <v>0</v>
      </c>
      <c r="F86" s="418"/>
      <c r="G86" s="418"/>
      <c r="H86" s="418"/>
      <c r="I86" s="418"/>
      <c r="J86" s="421"/>
      <c r="K86" s="424"/>
      <c r="L86" s="427"/>
      <c r="M86" s="427"/>
      <c r="N86" s="427"/>
      <c r="O86" s="414"/>
      <c r="P86" s="23"/>
      <c r="Q86" s="23"/>
      <c r="R86" s="23"/>
      <c r="S86" s="23"/>
    </row>
    <row r="87" spans="1:19" ht="15" hidden="1" customHeight="1" thickBot="1">
      <c r="A87" s="416"/>
      <c r="B87" s="71" t="s">
        <v>31</v>
      </c>
      <c r="C87" s="74">
        <v>0</v>
      </c>
      <c r="D87" s="74">
        <v>0</v>
      </c>
      <c r="E87" s="74">
        <v>0</v>
      </c>
      <c r="F87" s="418"/>
      <c r="G87" s="418"/>
      <c r="H87" s="418"/>
      <c r="I87" s="418"/>
      <c r="J87" s="421"/>
      <c r="K87" s="424"/>
      <c r="L87" s="427"/>
      <c r="M87" s="427"/>
      <c r="N87" s="427"/>
      <c r="O87" s="414"/>
      <c r="P87" s="23"/>
      <c r="Q87" s="23"/>
      <c r="R87" s="23"/>
      <c r="S87" s="23"/>
    </row>
    <row r="88" spans="1:19" ht="15" hidden="1" customHeight="1" thickBot="1">
      <c r="A88" s="416"/>
      <c r="B88" s="71" t="s">
        <v>32</v>
      </c>
      <c r="C88" s="74">
        <v>0</v>
      </c>
      <c r="D88" s="74">
        <v>0</v>
      </c>
      <c r="E88" s="74">
        <v>0</v>
      </c>
      <c r="F88" s="418"/>
      <c r="G88" s="418"/>
      <c r="H88" s="418"/>
      <c r="I88" s="418"/>
      <c r="J88" s="421"/>
      <c r="K88" s="424"/>
      <c r="L88" s="427"/>
      <c r="M88" s="427"/>
      <c r="N88" s="427"/>
      <c r="O88" s="414"/>
      <c r="P88" s="23"/>
      <c r="Q88" s="23"/>
      <c r="R88" s="23"/>
      <c r="S88" s="23"/>
    </row>
    <row r="89" spans="1:19" ht="15" hidden="1" customHeight="1" thickBot="1">
      <c r="A89" s="416"/>
      <c r="B89" s="71" t="s">
        <v>662</v>
      </c>
      <c r="C89" s="74">
        <v>0</v>
      </c>
      <c r="D89" s="74">
        <v>0</v>
      </c>
      <c r="E89" s="74">
        <v>0</v>
      </c>
      <c r="F89" s="418"/>
      <c r="G89" s="418"/>
      <c r="H89" s="418"/>
      <c r="I89" s="418"/>
      <c r="J89" s="421"/>
      <c r="K89" s="424"/>
      <c r="L89" s="427"/>
      <c r="M89" s="427"/>
      <c r="N89" s="427"/>
      <c r="O89" s="414"/>
      <c r="P89" s="23"/>
      <c r="Q89" s="23"/>
      <c r="R89" s="23"/>
      <c r="S89" s="23"/>
    </row>
    <row r="90" spans="1:19" ht="15" hidden="1" customHeight="1" thickBot="1">
      <c r="A90" s="416"/>
      <c r="B90" s="72" t="s">
        <v>34</v>
      </c>
      <c r="C90" s="75">
        <v>0</v>
      </c>
      <c r="D90" s="75">
        <v>0</v>
      </c>
      <c r="E90" s="75">
        <v>0</v>
      </c>
      <c r="F90" s="418"/>
      <c r="G90" s="418"/>
      <c r="H90" s="418"/>
      <c r="I90" s="418"/>
      <c r="J90" s="421"/>
      <c r="K90" s="424"/>
      <c r="L90" s="427"/>
      <c r="M90" s="427"/>
      <c r="N90" s="427"/>
      <c r="O90" s="414"/>
      <c r="P90" s="23"/>
      <c r="Q90" s="23"/>
      <c r="R90" s="23"/>
      <c r="S90" s="23"/>
    </row>
    <row r="91" spans="1:19" ht="15" hidden="1" customHeight="1" thickBot="1">
      <c r="A91" s="416"/>
      <c r="B91" s="73" t="s">
        <v>663</v>
      </c>
      <c r="C91" s="76">
        <v>0</v>
      </c>
      <c r="D91" s="76">
        <v>0</v>
      </c>
      <c r="E91" s="76">
        <v>0</v>
      </c>
      <c r="F91" s="419"/>
      <c r="G91" s="419"/>
      <c r="H91" s="419"/>
      <c r="I91" s="419"/>
      <c r="J91" s="422"/>
      <c r="K91" s="425"/>
      <c r="L91" s="428"/>
      <c r="M91" s="428"/>
      <c r="N91" s="428"/>
      <c r="O91" s="415"/>
      <c r="P91" s="23"/>
      <c r="Q91" s="23"/>
      <c r="R91" s="23"/>
      <c r="S91" s="23"/>
    </row>
    <row r="92" spans="1:19" ht="15" hidden="1" customHeight="1" thickBot="1">
      <c r="A92" s="416"/>
      <c r="B92" s="70" t="s">
        <v>28</v>
      </c>
      <c r="C92" s="74">
        <v>0</v>
      </c>
      <c r="D92" s="74">
        <v>0</v>
      </c>
      <c r="E92" s="74">
        <v>0</v>
      </c>
      <c r="F92" s="417">
        <f t="shared" ref="F92" si="42">SUM(ROUND(C92,0),ROUND(C93,0),ROUND(C94,0),ROUND(C95,0),ROUND(C96,0),ROUND(C97,0),ROUND(C98,0))</f>
        <v>0</v>
      </c>
      <c r="G92" s="437">
        <f>SUM(ROUND(D92,0),ROUND(D93,0),ROUND(D94,0),ROUND(D95,0),ROUND(D96,0),ROUND(D97,0),ROUND(D98,0))</f>
        <v>0</v>
      </c>
      <c r="H92" s="417">
        <f t="shared" ref="H92" si="43">SUM(ROUND(E92,0),ROUND(E93,0),ROUND(E94,0),ROUND(E95,0),ROUND(E96,0),ROUND(E97,0),ROUND(E98,0))</f>
        <v>0</v>
      </c>
      <c r="I92" s="417">
        <f t="shared" ref="I92" si="44">SUM(F92,H92)</f>
        <v>0</v>
      </c>
      <c r="J92" s="420">
        <v>0</v>
      </c>
      <c r="K92" s="423">
        <f t="shared" ref="K92" si="45">ROUND($I92*J92,0)</f>
        <v>0</v>
      </c>
      <c r="L92" s="426">
        <v>0</v>
      </c>
      <c r="M92" s="429">
        <v>0</v>
      </c>
      <c r="N92" s="426">
        <v>0</v>
      </c>
      <c r="O92" s="413">
        <f t="shared" si="5"/>
        <v>0</v>
      </c>
      <c r="P92" s="23"/>
      <c r="Q92" s="23"/>
      <c r="R92" s="23"/>
      <c r="S92" s="23"/>
    </row>
    <row r="93" spans="1:19" ht="15" hidden="1" customHeight="1" thickBot="1">
      <c r="A93" s="416"/>
      <c r="B93" s="71" t="s">
        <v>29</v>
      </c>
      <c r="C93" s="74">
        <v>0</v>
      </c>
      <c r="D93" s="74">
        <v>0</v>
      </c>
      <c r="E93" s="74">
        <v>0</v>
      </c>
      <c r="F93" s="418"/>
      <c r="G93" s="418"/>
      <c r="H93" s="418"/>
      <c r="I93" s="418"/>
      <c r="J93" s="421"/>
      <c r="K93" s="424"/>
      <c r="L93" s="427"/>
      <c r="M93" s="427"/>
      <c r="N93" s="427"/>
      <c r="O93" s="414"/>
      <c r="P93" s="23"/>
      <c r="Q93" s="23"/>
      <c r="R93" s="23"/>
      <c r="S93" s="23"/>
    </row>
    <row r="94" spans="1:19" ht="15" hidden="1" customHeight="1" thickBot="1">
      <c r="A94" s="416"/>
      <c r="B94" s="71" t="s">
        <v>31</v>
      </c>
      <c r="C94" s="74">
        <v>0</v>
      </c>
      <c r="D94" s="74">
        <v>0</v>
      </c>
      <c r="E94" s="74">
        <v>0</v>
      </c>
      <c r="F94" s="418"/>
      <c r="G94" s="418"/>
      <c r="H94" s="418"/>
      <c r="I94" s="418"/>
      <c r="J94" s="421"/>
      <c r="K94" s="424"/>
      <c r="L94" s="427"/>
      <c r="M94" s="427"/>
      <c r="N94" s="427"/>
      <c r="O94" s="414"/>
      <c r="P94" s="23"/>
      <c r="Q94" s="23"/>
      <c r="R94" s="23"/>
      <c r="S94" s="23"/>
    </row>
    <row r="95" spans="1:19" ht="15" hidden="1" customHeight="1" thickBot="1">
      <c r="A95" s="416"/>
      <c r="B95" s="71" t="s">
        <v>32</v>
      </c>
      <c r="C95" s="74">
        <v>0</v>
      </c>
      <c r="D95" s="74">
        <v>0</v>
      </c>
      <c r="E95" s="74">
        <v>0</v>
      </c>
      <c r="F95" s="418"/>
      <c r="G95" s="418"/>
      <c r="H95" s="418"/>
      <c r="I95" s="418"/>
      <c r="J95" s="421"/>
      <c r="K95" s="424"/>
      <c r="L95" s="427"/>
      <c r="M95" s="427"/>
      <c r="N95" s="427"/>
      <c r="O95" s="414"/>
      <c r="P95" s="23"/>
      <c r="Q95" s="23"/>
      <c r="R95" s="23"/>
      <c r="S95" s="23"/>
    </row>
    <row r="96" spans="1:19" ht="15" hidden="1" customHeight="1" thickBot="1">
      <c r="A96" s="416"/>
      <c r="B96" s="71" t="s">
        <v>662</v>
      </c>
      <c r="C96" s="74">
        <v>0</v>
      </c>
      <c r="D96" s="74">
        <v>0</v>
      </c>
      <c r="E96" s="74">
        <v>0</v>
      </c>
      <c r="F96" s="418"/>
      <c r="G96" s="418"/>
      <c r="H96" s="418"/>
      <c r="I96" s="418"/>
      <c r="J96" s="421"/>
      <c r="K96" s="424"/>
      <c r="L96" s="427"/>
      <c r="M96" s="427"/>
      <c r="N96" s="427"/>
      <c r="O96" s="414"/>
      <c r="P96" s="23"/>
      <c r="Q96" s="23"/>
      <c r="R96" s="23"/>
      <c r="S96" s="23"/>
    </row>
    <row r="97" spans="1:19" ht="15" hidden="1" customHeight="1" thickBot="1">
      <c r="A97" s="416"/>
      <c r="B97" s="72" t="s">
        <v>34</v>
      </c>
      <c r="C97" s="75">
        <v>0</v>
      </c>
      <c r="D97" s="75">
        <v>0</v>
      </c>
      <c r="E97" s="75">
        <v>0</v>
      </c>
      <c r="F97" s="418"/>
      <c r="G97" s="418"/>
      <c r="H97" s="418"/>
      <c r="I97" s="418"/>
      <c r="J97" s="421"/>
      <c r="K97" s="424"/>
      <c r="L97" s="427"/>
      <c r="M97" s="427"/>
      <c r="N97" s="427"/>
      <c r="O97" s="414"/>
      <c r="P97" s="23"/>
      <c r="Q97" s="23"/>
      <c r="R97" s="23"/>
      <c r="S97" s="23"/>
    </row>
    <row r="98" spans="1:19" ht="15" hidden="1" customHeight="1" thickBot="1">
      <c r="A98" s="416"/>
      <c r="B98" s="73" t="s">
        <v>663</v>
      </c>
      <c r="C98" s="76">
        <v>0</v>
      </c>
      <c r="D98" s="76">
        <v>0</v>
      </c>
      <c r="E98" s="76">
        <v>0</v>
      </c>
      <c r="F98" s="419"/>
      <c r="G98" s="419"/>
      <c r="H98" s="419"/>
      <c r="I98" s="419"/>
      <c r="J98" s="422"/>
      <c r="K98" s="425"/>
      <c r="L98" s="428"/>
      <c r="M98" s="428"/>
      <c r="N98" s="428"/>
      <c r="O98" s="415"/>
      <c r="P98" s="23"/>
      <c r="Q98" s="23"/>
      <c r="R98" s="23"/>
      <c r="S98" s="23"/>
    </row>
    <row r="99" spans="1:19" ht="15" hidden="1" customHeight="1" thickBot="1">
      <c r="A99" s="416"/>
      <c r="B99" s="70" t="s">
        <v>28</v>
      </c>
      <c r="C99" s="74">
        <v>0</v>
      </c>
      <c r="D99" s="74">
        <v>0</v>
      </c>
      <c r="E99" s="74">
        <v>0</v>
      </c>
      <c r="F99" s="417">
        <f t="shared" ref="F99" si="46">SUM(ROUND(C99,0),ROUND(C100,0),ROUND(C101,0),ROUND(C102,0),ROUND(C103,0),ROUND(C104,0),ROUND(C105,0))</f>
        <v>0</v>
      </c>
      <c r="G99" s="437">
        <f>SUM(ROUND(D99,0),ROUND(D100,0),ROUND(D101,0),ROUND(D102,0),ROUND(D103,0),ROUND(D104,0),ROUND(D105,0))</f>
        <v>0</v>
      </c>
      <c r="H99" s="417">
        <f t="shared" ref="H99" si="47">SUM(ROUND(E99,0),ROUND(E100,0),ROUND(E101,0),ROUND(E102,0),ROUND(E103,0),ROUND(E104,0),ROUND(E105,0))</f>
        <v>0</v>
      </c>
      <c r="I99" s="417">
        <f t="shared" ref="I99" si="48">SUM(F99,H99)</f>
        <v>0</v>
      </c>
      <c r="J99" s="420">
        <v>0</v>
      </c>
      <c r="K99" s="423">
        <f t="shared" ref="K99" si="49">ROUND($I99*J99,0)</f>
        <v>0</v>
      </c>
      <c r="L99" s="426">
        <v>0</v>
      </c>
      <c r="M99" s="429">
        <v>0</v>
      </c>
      <c r="N99" s="426">
        <v>0</v>
      </c>
      <c r="O99" s="413">
        <f t="shared" si="5"/>
        <v>0</v>
      </c>
      <c r="P99" s="23"/>
      <c r="Q99" s="23"/>
      <c r="R99" s="23"/>
      <c r="S99" s="23"/>
    </row>
    <row r="100" spans="1:19" ht="15" hidden="1" customHeight="1" thickBot="1">
      <c r="A100" s="416"/>
      <c r="B100" s="71" t="s">
        <v>29</v>
      </c>
      <c r="C100" s="74">
        <v>0</v>
      </c>
      <c r="D100" s="74">
        <v>0</v>
      </c>
      <c r="E100" s="74">
        <v>0</v>
      </c>
      <c r="F100" s="418"/>
      <c r="G100" s="418"/>
      <c r="H100" s="418"/>
      <c r="I100" s="418"/>
      <c r="J100" s="421"/>
      <c r="K100" s="424"/>
      <c r="L100" s="427"/>
      <c r="M100" s="427"/>
      <c r="N100" s="427"/>
      <c r="O100" s="414"/>
      <c r="P100" s="23"/>
      <c r="Q100" s="23"/>
      <c r="R100" s="23"/>
      <c r="S100" s="23"/>
    </row>
    <row r="101" spans="1:19" ht="15" hidden="1" customHeight="1" thickBot="1">
      <c r="A101" s="416"/>
      <c r="B101" s="71" t="s">
        <v>31</v>
      </c>
      <c r="C101" s="74">
        <v>0</v>
      </c>
      <c r="D101" s="74">
        <v>0</v>
      </c>
      <c r="E101" s="74">
        <v>0</v>
      </c>
      <c r="F101" s="418"/>
      <c r="G101" s="418"/>
      <c r="H101" s="418"/>
      <c r="I101" s="418"/>
      <c r="J101" s="421"/>
      <c r="K101" s="424"/>
      <c r="L101" s="427"/>
      <c r="M101" s="427"/>
      <c r="N101" s="427"/>
      <c r="O101" s="414"/>
      <c r="P101" s="23"/>
      <c r="Q101" s="23"/>
      <c r="R101" s="23"/>
      <c r="S101" s="23"/>
    </row>
    <row r="102" spans="1:19" ht="15" hidden="1" customHeight="1" thickBot="1">
      <c r="A102" s="416"/>
      <c r="B102" s="71" t="s">
        <v>32</v>
      </c>
      <c r="C102" s="74">
        <v>0</v>
      </c>
      <c r="D102" s="74">
        <v>0</v>
      </c>
      <c r="E102" s="74">
        <v>0</v>
      </c>
      <c r="F102" s="418"/>
      <c r="G102" s="418"/>
      <c r="H102" s="418"/>
      <c r="I102" s="418"/>
      <c r="J102" s="421"/>
      <c r="K102" s="424"/>
      <c r="L102" s="427"/>
      <c r="M102" s="427"/>
      <c r="N102" s="427"/>
      <c r="O102" s="414"/>
      <c r="P102" s="23"/>
      <c r="Q102" s="23"/>
      <c r="R102" s="23"/>
      <c r="S102" s="23"/>
    </row>
    <row r="103" spans="1:19" ht="15" hidden="1" customHeight="1" thickBot="1">
      <c r="A103" s="416"/>
      <c r="B103" s="71" t="s">
        <v>662</v>
      </c>
      <c r="C103" s="74">
        <v>0</v>
      </c>
      <c r="D103" s="74">
        <v>0</v>
      </c>
      <c r="E103" s="74">
        <v>0</v>
      </c>
      <c r="F103" s="418"/>
      <c r="G103" s="418"/>
      <c r="H103" s="418"/>
      <c r="I103" s="418"/>
      <c r="J103" s="421"/>
      <c r="K103" s="424"/>
      <c r="L103" s="427"/>
      <c r="M103" s="427"/>
      <c r="N103" s="427"/>
      <c r="O103" s="414"/>
      <c r="P103" s="23"/>
      <c r="Q103" s="23"/>
      <c r="R103" s="23"/>
      <c r="S103" s="23"/>
    </row>
    <row r="104" spans="1:19" ht="15" hidden="1" customHeight="1" thickBot="1">
      <c r="A104" s="416"/>
      <c r="B104" s="72" t="s">
        <v>34</v>
      </c>
      <c r="C104" s="75">
        <v>0</v>
      </c>
      <c r="D104" s="75">
        <v>0</v>
      </c>
      <c r="E104" s="75">
        <v>0</v>
      </c>
      <c r="F104" s="418"/>
      <c r="G104" s="418"/>
      <c r="H104" s="418"/>
      <c r="I104" s="418"/>
      <c r="J104" s="421"/>
      <c r="K104" s="424"/>
      <c r="L104" s="427"/>
      <c r="M104" s="427"/>
      <c r="N104" s="427"/>
      <c r="O104" s="414"/>
      <c r="P104" s="23"/>
      <c r="Q104" s="23"/>
      <c r="R104" s="23"/>
      <c r="S104" s="23"/>
    </row>
    <row r="105" spans="1:19" ht="15" hidden="1" customHeight="1" thickBot="1">
      <c r="A105" s="416"/>
      <c r="B105" s="73" t="s">
        <v>663</v>
      </c>
      <c r="C105" s="76">
        <v>0</v>
      </c>
      <c r="D105" s="76">
        <v>0</v>
      </c>
      <c r="E105" s="76">
        <v>0</v>
      </c>
      <c r="F105" s="419"/>
      <c r="G105" s="419"/>
      <c r="H105" s="419"/>
      <c r="I105" s="419"/>
      <c r="J105" s="422"/>
      <c r="K105" s="425"/>
      <c r="L105" s="428"/>
      <c r="M105" s="428"/>
      <c r="N105" s="428"/>
      <c r="O105" s="415"/>
      <c r="P105" s="23"/>
      <c r="Q105" s="23"/>
      <c r="R105" s="23"/>
      <c r="S105" s="23"/>
    </row>
    <row r="106" spans="1:19" ht="15" hidden="1" customHeight="1" thickBot="1">
      <c r="A106" s="416"/>
      <c r="B106" s="70" t="s">
        <v>28</v>
      </c>
      <c r="C106" s="74">
        <v>0</v>
      </c>
      <c r="D106" s="74">
        <v>0</v>
      </c>
      <c r="E106" s="74">
        <v>0</v>
      </c>
      <c r="F106" s="417">
        <f t="shared" ref="F106" si="50">SUM(ROUND(C106,0),ROUND(C107,0),ROUND(C108,0),ROUND(C109,0),ROUND(C110,0),ROUND(C111,0),ROUND(C112,0))</f>
        <v>0</v>
      </c>
      <c r="G106" s="437">
        <f>SUM(ROUND(D106,0),ROUND(D107,0),ROUND(D108,0),ROUND(D109,0),ROUND(D110,0),ROUND(D111,0),ROUND(D112,0))</f>
        <v>0</v>
      </c>
      <c r="H106" s="417">
        <f t="shared" ref="H106" si="51">SUM(ROUND(E106,0),ROUND(E107,0),ROUND(E108,0),ROUND(E109,0),ROUND(E110,0),ROUND(E111,0),ROUND(E112,0))</f>
        <v>0</v>
      </c>
      <c r="I106" s="417">
        <f t="shared" ref="I106" si="52">SUM(F106,H106)</f>
        <v>0</v>
      </c>
      <c r="J106" s="420">
        <v>0</v>
      </c>
      <c r="K106" s="423">
        <f t="shared" ref="K106" si="53">ROUND($I106*J106,0)</f>
        <v>0</v>
      </c>
      <c r="L106" s="426">
        <v>0</v>
      </c>
      <c r="M106" s="429">
        <v>0</v>
      </c>
      <c r="N106" s="426">
        <v>0</v>
      </c>
      <c r="O106" s="413">
        <f t="shared" si="5"/>
        <v>0</v>
      </c>
      <c r="P106" s="23"/>
      <c r="Q106" s="23"/>
      <c r="R106" s="23"/>
      <c r="S106" s="23"/>
    </row>
    <row r="107" spans="1:19" ht="15" hidden="1" customHeight="1" thickBot="1">
      <c r="A107" s="416"/>
      <c r="B107" s="71" t="s">
        <v>29</v>
      </c>
      <c r="C107" s="74">
        <v>0</v>
      </c>
      <c r="D107" s="74">
        <v>0</v>
      </c>
      <c r="E107" s="74">
        <v>0</v>
      </c>
      <c r="F107" s="418"/>
      <c r="G107" s="418"/>
      <c r="H107" s="418"/>
      <c r="I107" s="418"/>
      <c r="J107" s="421"/>
      <c r="K107" s="424"/>
      <c r="L107" s="427"/>
      <c r="M107" s="427"/>
      <c r="N107" s="427"/>
      <c r="O107" s="414"/>
      <c r="P107" s="23"/>
      <c r="Q107" s="23"/>
      <c r="R107" s="23"/>
      <c r="S107" s="23"/>
    </row>
    <row r="108" spans="1:19" ht="15" hidden="1" customHeight="1" thickBot="1">
      <c r="A108" s="416"/>
      <c r="B108" s="71" t="s">
        <v>31</v>
      </c>
      <c r="C108" s="74">
        <v>0</v>
      </c>
      <c r="D108" s="74">
        <v>0</v>
      </c>
      <c r="E108" s="74">
        <v>0</v>
      </c>
      <c r="F108" s="418"/>
      <c r="G108" s="418"/>
      <c r="H108" s="418"/>
      <c r="I108" s="418"/>
      <c r="J108" s="421"/>
      <c r="K108" s="424"/>
      <c r="L108" s="427"/>
      <c r="M108" s="427"/>
      <c r="N108" s="427"/>
      <c r="O108" s="414"/>
      <c r="P108" s="23"/>
      <c r="Q108" s="23"/>
      <c r="R108" s="23"/>
      <c r="S108" s="23"/>
    </row>
    <row r="109" spans="1:19" ht="15" hidden="1" customHeight="1" thickBot="1">
      <c r="A109" s="416"/>
      <c r="B109" s="71" t="s">
        <v>32</v>
      </c>
      <c r="C109" s="74">
        <v>0</v>
      </c>
      <c r="D109" s="74">
        <v>0</v>
      </c>
      <c r="E109" s="74">
        <v>0</v>
      </c>
      <c r="F109" s="418"/>
      <c r="G109" s="418"/>
      <c r="H109" s="418"/>
      <c r="I109" s="418"/>
      <c r="J109" s="421"/>
      <c r="K109" s="424"/>
      <c r="L109" s="427"/>
      <c r="M109" s="427"/>
      <c r="N109" s="427"/>
      <c r="O109" s="414"/>
      <c r="P109" s="23"/>
      <c r="Q109" s="23"/>
      <c r="R109" s="23"/>
      <c r="S109" s="23"/>
    </row>
    <row r="110" spans="1:19" ht="15" hidden="1" customHeight="1" thickBot="1">
      <c r="A110" s="416"/>
      <c r="B110" s="71" t="s">
        <v>662</v>
      </c>
      <c r="C110" s="74">
        <v>0</v>
      </c>
      <c r="D110" s="74">
        <v>0</v>
      </c>
      <c r="E110" s="74">
        <v>0</v>
      </c>
      <c r="F110" s="418"/>
      <c r="G110" s="418"/>
      <c r="H110" s="418"/>
      <c r="I110" s="418"/>
      <c r="J110" s="421"/>
      <c r="K110" s="424"/>
      <c r="L110" s="427"/>
      <c r="M110" s="427"/>
      <c r="N110" s="427"/>
      <c r="O110" s="414"/>
      <c r="P110" s="23"/>
      <c r="Q110" s="23"/>
      <c r="R110" s="23"/>
      <c r="S110" s="23"/>
    </row>
    <row r="111" spans="1:19" ht="15" hidden="1" customHeight="1" thickBot="1">
      <c r="A111" s="416"/>
      <c r="B111" s="72" t="s">
        <v>34</v>
      </c>
      <c r="C111" s="75">
        <v>0</v>
      </c>
      <c r="D111" s="75">
        <v>0</v>
      </c>
      <c r="E111" s="75">
        <v>0</v>
      </c>
      <c r="F111" s="418"/>
      <c r="G111" s="418"/>
      <c r="H111" s="418"/>
      <c r="I111" s="418"/>
      <c r="J111" s="421"/>
      <c r="K111" s="424"/>
      <c r="L111" s="427"/>
      <c r="M111" s="427"/>
      <c r="N111" s="427"/>
      <c r="O111" s="414"/>
      <c r="P111" s="23"/>
      <c r="Q111" s="23"/>
      <c r="R111" s="23"/>
      <c r="S111" s="23"/>
    </row>
    <row r="112" spans="1:19" ht="15" hidden="1" customHeight="1" thickBot="1">
      <c r="A112" s="416"/>
      <c r="B112" s="73" t="s">
        <v>663</v>
      </c>
      <c r="C112" s="76">
        <v>0</v>
      </c>
      <c r="D112" s="76">
        <v>0</v>
      </c>
      <c r="E112" s="76">
        <v>0</v>
      </c>
      <c r="F112" s="419"/>
      <c r="G112" s="419"/>
      <c r="H112" s="419"/>
      <c r="I112" s="419"/>
      <c r="J112" s="422"/>
      <c r="K112" s="425"/>
      <c r="L112" s="428"/>
      <c r="M112" s="428"/>
      <c r="N112" s="428"/>
      <c r="O112" s="415"/>
      <c r="P112" s="23"/>
      <c r="Q112" s="23"/>
      <c r="R112" s="23"/>
      <c r="S112" s="23"/>
    </row>
    <row r="113" spans="1:19" ht="15" hidden="1" customHeight="1" thickBot="1">
      <c r="A113" s="416"/>
      <c r="B113" s="70" t="s">
        <v>28</v>
      </c>
      <c r="C113" s="74">
        <v>0</v>
      </c>
      <c r="D113" s="74">
        <v>0</v>
      </c>
      <c r="E113" s="74">
        <v>0</v>
      </c>
      <c r="F113" s="417">
        <f t="shared" ref="F113" si="54">SUM(ROUND(C113,0),ROUND(C114,0),ROUND(C115,0),ROUND(C116,0),ROUND(C117,0),ROUND(C118,0),ROUND(C119,0))</f>
        <v>0</v>
      </c>
      <c r="G113" s="437">
        <f>SUM(ROUND(D113,0),ROUND(D114,0),ROUND(D115,0),ROUND(D116,0),ROUND(D117,0),ROUND(D118,0),ROUND(D119,0))</f>
        <v>0</v>
      </c>
      <c r="H113" s="417">
        <f t="shared" ref="H113" si="55">SUM(ROUND(E113,0),ROUND(E114,0),ROUND(E115,0),ROUND(E116,0),ROUND(E117,0),ROUND(E118,0),ROUND(E119,0))</f>
        <v>0</v>
      </c>
      <c r="I113" s="417">
        <f t="shared" ref="I113" si="56">SUM(F113,H113)</f>
        <v>0</v>
      </c>
      <c r="J113" s="420">
        <v>0</v>
      </c>
      <c r="K113" s="423">
        <f t="shared" ref="K113" si="57">ROUND($I113*J113,0)</f>
        <v>0</v>
      </c>
      <c r="L113" s="426">
        <v>0</v>
      </c>
      <c r="M113" s="429">
        <v>0</v>
      </c>
      <c r="N113" s="426">
        <v>0</v>
      </c>
      <c r="O113" s="413">
        <f t="shared" si="5"/>
        <v>0</v>
      </c>
      <c r="P113" s="23"/>
      <c r="Q113" s="23"/>
      <c r="R113" s="23"/>
      <c r="S113" s="23"/>
    </row>
    <row r="114" spans="1:19" ht="15" hidden="1" customHeight="1" thickBot="1">
      <c r="A114" s="416"/>
      <c r="B114" s="71" t="s">
        <v>29</v>
      </c>
      <c r="C114" s="74">
        <v>0</v>
      </c>
      <c r="D114" s="74">
        <v>0</v>
      </c>
      <c r="E114" s="74">
        <v>0</v>
      </c>
      <c r="F114" s="418"/>
      <c r="G114" s="418"/>
      <c r="H114" s="418"/>
      <c r="I114" s="418"/>
      <c r="J114" s="421"/>
      <c r="K114" s="424"/>
      <c r="L114" s="427"/>
      <c r="M114" s="427"/>
      <c r="N114" s="427"/>
      <c r="O114" s="414"/>
      <c r="P114" s="23"/>
      <c r="Q114" s="23"/>
      <c r="R114" s="23"/>
      <c r="S114" s="23"/>
    </row>
    <row r="115" spans="1:19" ht="15" hidden="1" customHeight="1" thickBot="1">
      <c r="A115" s="416"/>
      <c r="B115" s="71" t="s">
        <v>31</v>
      </c>
      <c r="C115" s="74">
        <v>0</v>
      </c>
      <c r="D115" s="74">
        <v>0</v>
      </c>
      <c r="E115" s="74">
        <v>0</v>
      </c>
      <c r="F115" s="418"/>
      <c r="G115" s="418"/>
      <c r="H115" s="418"/>
      <c r="I115" s="418"/>
      <c r="J115" s="421"/>
      <c r="K115" s="424"/>
      <c r="L115" s="427"/>
      <c r="M115" s="427"/>
      <c r="N115" s="427"/>
      <c r="O115" s="414"/>
      <c r="P115" s="23"/>
      <c r="Q115" s="23"/>
      <c r="R115" s="23"/>
      <c r="S115" s="23"/>
    </row>
    <row r="116" spans="1:19" ht="15" hidden="1" customHeight="1" thickBot="1">
      <c r="A116" s="416"/>
      <c r="B116" s="71" t="s">
        <v>32</v>
      </c>
      <c r="C116" s="74">
        <v>0</v>
      </c>
      <c r="D116" s="74">
        <v>0</v>
      </c>
      <c r="E116" s="74">
        <v>0</v>
      </c>
      <c r="F116" s="418"/>
      <c r="G116" s="418"/>
      <c r="H116" s="418"/>
      <c r="I116" s="418"/>
      <c r="J116" s="421"/>
      <c r="K116" s="424"/>
      <c r="L116" s="427"/>
      <c r="M116" s="427"/>
      <c r="N116" s="427"/>
      <c r="O116" s="414"/>
      <c r="P116" s="23"/>
      <c r="Q116" s="23"/>
      <c r="R116" s="23"/>
      <c r="S116" s="23"/>
    </row>
    <row r="117" spans="1:19" ht="15" hidden="1" customHeight="1" thickBot="1">
      <c r="A117" s="416"/>
      <c r="B117" s="71" t="s">
        <v>662</v>
      </c>
      <c r="C117" s="74">
        <v>0</v>
      </c>
      <c r="D117" s="74">
        <v>0</v>
      </c>
      <c r="E117" s="74">
        <v>0</v>
      </c>
      <c r="F117" s="418"/>
      <c r="G117" s="418"/>
      <c r="H117" s="418"/>
      <c r="I117" s="418"/>
      <c r="J117" s="421"/>
      <c r="K117" s="424"/>
      <c r="L117" s="427"/>
      <c r="M117" s="427"/>
      <c r="N117" s="427"/>
      <c r="O117" s="414"/>
      <c r="P117" s="23"/>
      <c r="Q117" s="23"/>
      <c r="R117" s="23"/>
      <c r="S117" s="23"/>
    </row>
    <row r="118" spans="1:19" ht="15" hidden="1" customHeight="1" thickBot="1">
      <c r="A118" s="416"/>
      <c r="B118" s="72" t="s">
        <v>34</v>
      </c>
      <c r="C118" s="75">
        <v>0</v>
      </c>
      <c r="D118" s="75">
        <v>0</v>
      </c>
      <c r="E118" s="75">
        <v>0</v>
      </c>
      <c r="F118" s="418"/>
      <c r="G118" s="418"/>
      <c r="H118" s="418"/>
      <c r="I118" s="418"/>
      <c r="J118" s="421"/>
      <c r="K118" s="424"/>
      <c r="L118" s="427"/>
      <c r="M118" s="427"/>
      <c r="N118" s="427"/>
      <c r="O118" s="414"/>
      <c r="P118" s="23"/>
      <c r="Q118" s="23"/>
      <c r="R118" s="23"/>
      <c r="S118" s="23"/>
    </row>
    <row r="119" spans="1:19" ht="15" hidden="1" customHeight="1" thickBot="1">
      <c r="A119" s="416"/>
      <c r="B119" s="73" t="s">
        <v>663</v>
      </c>
      <c r="C119" s="76">
        <v>0</v>
      </c>
      <c r="D119" s="76">
        <v>0</v>
      </c>
      <c r="E119" s="76">
        <v>0</v>
      </c>
      <c r="F119" s="419"/>
      <c r="G119" s="419"/>
      <c r="H119" s="419"/>
      <c r="I119" s="419"/>
      <c r="J119" s="422"/>
      <c r="K119" s="425"/>
      <c r="L119" s="428"/>
      <c r="M119" s="428"/>
      <c r="N119" s="428"/>
      <c r="O119" s="415"/>
      <c r="P119" s="23"/>
      <c r="Q119" s="23"/>
      <c r="R119" s="23"/>
      <c r="S119" s="23"/>
    </row>
    <row r="120" spans="1:19" ht="15" hidden="1" customHeight="1" thickBot="1">
      <c r="A120" s="416"/>
      <c r="B120" s="70" t="s">
        <v>28</v>
      </c>
      <c r="C120" s="74">
        <v>0</v>
      </c>
      <c r="D120" s="74">
        <v>0</v>
      </c>
      <c r="E120" s="74">
        <v>0</v>
      </c>
      <c r="F120" s="417">
        <f t="shared" ref="F120" si="58">SUM(ROUND(C120,0),ROUND(C121,0),ROUND(C122,0),ROUND(C123,0),ROUND(C124,0),ROUND(C125,0),ROUND(C126,0))</f>
        <v>0</v>
      </c>
      <c r="G120" s="437">
        <f>SUM(ROUND(D120,0),ROUND(D121,0),ROUND(D122,0),ROUND(D123,0),ROUND(D124,0),ROUND(D125,0),ROUND(D126,0))</f>
        <v>0</v>
      </c>
      <c r="H120" s="417">
        <f t="shared" ref="H120" si="59">SUM(ROUND(E120,0),ROUND(E121,0),ROUND(E122,0),ROUND(E123,0),ROUND(E124,0),ROUND(E125,0),ROUND(E126,0))</f>
        <v>0</v>
      </c>
      <c r="I120" s="417">
        <f t="shared" ref="I120" si="60">SUM(F120,H120)</f>
        <v>0</v>
      </c>
      <c r="J120" s="420">
        <v>0</v>
      </c>
      <c r="K120" s="423">
        <f t="shared" ref="K120" si="61">ROUND($I120*J120,0)</f>
        <v>0</v>
      </c>
      <c r="L120" s="426">
        <v>0</v>
      </c>
      <c r="M120" s="429">
        <v>0</v>
      </c>
      <c r="N120" s="426">
        <v>0</v>
      </c>
      <c r="O120" s="413">
        <f t="shared" si="5"/>
        <v>0</v>
      </c>
      <c r="P120" s="23"/>
      <c r="Q120" s="23"/>
      <c r="R120" s="23"/>
      <c r="S120" s="23"/>
    </row>
    <row r="121" spans="1:19" ht="15" hidden="1" customHeight="1" thickBot="1">
      <c r="A121" s="416"/>
      <c r="B121" s="71" t="s">
        <v>29</v>
      </c>
      <c r="C121" s="74">
        <v>0</v>
      </c>
      <c r="D121" s="74">
        <v>0</v>
      </c>
      <c r="E121" s="74">
        <v>0</v>
      </c>
      <c r="F121" s="418"/>
      <c r="G121" s="418"/>
      <c r="H121" s="418"/>
      <c r="I121" s="418"/>
      <c r="J121" s="421"/>
      <c r="K121" s="424"/>
      <c r="L121" s="427"/>
      <c r="M121" s="427"/>
      <c r="N121" s="427"/>
      <c r="O121" s="414"/>
      <c r="P121" s="23"/>
      <c r="Q121" s="23"/>
      <c r="R121" s="23"/>
      <c r="S121" s="23"/>
    </row>
    <row r="122" spans="1:19" ht="15" hidden="1" customHeight="1" thickBot="1">
      <c r="A122" s="416"/>
      <c r="B122" s="71" t="s">
        <v>31</v>
      </c>
      <c r="C122" s="74">
        <v>0</v>
      </c>
      <c r="D122" s="74">
        <v>0</v>
      </c>
      <c r="E122" s="74">
        <v>0</v>
      </c>
      <c r="F122" s="418"/>
      <c r="G122" s="418"/>
      <c r="H122" s="418"/>
      <c r="I122" s="418"/>
      <c r="J122" s="421"/>
      <c r="K122" s="424"/>
      <c r="L122" s="427"/>
      <c r="M122" s="427"/>
      <c r="N122" s="427"/>
      <c r="O122" s="414"/>
      <c r="P122" s="23"/>
      <c r="Q122" s="23"/>
      <c r="R122" s="23"/>
      <c r="S122" s="23"/>
    </row>
    <row r="123" spans="1:19" ht="15" hidden="1" customHeight="1" thickBot="1">
      <c r="A123" s="416"/>
      <c r="B123" s="71" t="s">
        <v>32</v>
      </c>
      <c r="C123" s="74">
        <v>0</v>
      </c>
      <c r="D123" s="74">
        <v>0</v>
      </c>
      <c r="E123" s="74">
        <v>0</v>
      </c>
      <c r="F123" s="418"/>
      <c r="G123" s="418"/>
      <c r="H123" s="418"/>
      <c r="I123" s="418"/>
      <c r="J123" s="421"/>
      <c r="K123" s="424"/>
      <c r="L123" s="427"/>
      <c r="M123" s="427"/>
      <c r="N123" s="427"/>
      <c r="O123" s="414"/>
      <c r="P123" s="23"/>
      <c r="Q123" s="23"/>
      <c r="R123" s="23"/>
      <c r="S123" s="23"/>
    </row>
    <row r="124" spans="1:19" ht="15" hidden="1" customHeight="1" thickBot="1">
      <c r="A124" s="416"/>
      <c r="B124" s="71" t="s">
        <v>662</v>
      </c>
      <c r="C124" s="74">
        <v>0</v>
      </c>
      <c r="D124" s="74">
        <v>0</v>
      </c>
      <c r="E124" s="74">
        <v>0</v>
      </c>
      <c r="F124" s="418"/>
      <c r="G124" s="418"/>
      <c r="H124" s="418"/>
      <c r="I124" s="418"/>
      <c r="J124" s="421"/>
      <c r="K124" s="424"/>
      <c r="L124" s="427"/>
      <c r="M124" s="427"/>
      <c r="N124" s="427"/>
      <c r="O124" s="414"/>
      <c r="P124" s="23"/>
      <c r="Q124" s="23"/>
      <c r="R124" s="23"/>
      <c r="S124" s="23"/>
    </row>
    <row r="125" spans="1:19" ht="15" hidden="1" customHeight="1" thickBot="1">
      <c r="A125" s="416"/>
      <c r="B125" s="72" t="s">
        <v>34</v>
      </c>
      <c r="C125" s="75">
        <v>0</v>
      </c>
      <c r="D125" s="75">
        <v>0</v>
      </c>
      <c r="E125" s="75">
        <v>0</v>
      </c>
      <c r="F125" s="418"/>
      <c r="G125" s="418"/>
      <c r="H125" s="418"/>
      <c r="I125" s="418"/>
      <c r="J125" s="421"/>
      <c r="K125" s="424"/>
      <c r="L125" s="427"/>
      <c r="M125" s="427"/>
      <c r="N125" s="427"/>
      <c r="O125" s="414"/>
      <c r="P125" s="23"/>
      <c r="Q125" s="23"/>
      <c r="R125" s="23"/>
      <c r="S125" s="23"/>
    </row>
    <row r="126" spans="1:19" ht="15" hidden="1" customHeight="1" thickBot="1">
      <c r="A126" s="416"/>
      <c r="B126" s="73" t="s">
        <v>663</v>
      </c>
      <c r="C126" s="76">
        <v>0</v>
      </c>
      <c r="D126" s="76">
        <v>0</v>
      </c>
      <c r="E126" s="76">
        <v>0</v>
      </c>
      <c r="F126" s="419"/>
      <c r="G126" s="419"/>
      <c r="H126" s="419"/>
      <c r="I126" s="419"/>
      <c r="J126" s="422"/>
      <c r="K126" s="425"/>
      <c r="L126" s="428"/>
      <c r="M126" s="428"/>
      <c r="N126" s="428"/>
      <c r="O126" s="415"/>
      <c r="P126" s="23"/>
      <c r="Q126" s="23"/>
      <c r="R126" s="23"/>
      <c r="S126" s="23"/>
    </row>
    <row r="127" spans="1:19" ht="15" hidden="1" customHeight="1" thickBot="1">
      <c r="A127" s="416"/>
      <c r="B127" s="70" t="s">
        <v>28</v>
      </c>
      <c r="C127" s="74">
        <v>0</v>
      </c>
      <c r="D127" s="74">
        <v>0</v>
      </c>
      <c r="E127" s="74">
        <v>0</v>
      </c>
      <c r="F127" s="417">
        <f t="shared" ref="F127" si="62">SUM(ROUND(C127,0),ROUND(C128,0),ROUND(C129,0),ROUND(C130,0),ROUND(C131,0),ROUND(C132,0),ROUND(C133,0))</f>
        <v>0</v>
      </c>
      <c r="G127" s="437">
        <f>SUM(ROUND(D127,0),ROUND(D128,0),ROUND(D129,0),ROUND(D130,0),ROUND(D131,0),ROUND(D132,0),ROUND(D133,0))</f>
        <v>0</v>
      </c>
      <c r="H127" s="417">
        <f t="shared" ref="H127" si="63">SUM(ROUND(E127,0),ROUND(E128,0),ROUND(E129,0),ROUND(E130,0),ROUND(E131,0),ROUND(E132,0),ROUND(E133,0))</f>
        <v>0</v>
      </c>
      <c r="I127" s="417">
        <f t="shared" ref="I127" si="64">SUM(F127,H127)</f>
        <v>0</v>
      </c>
      <c r="J127" s="420">
        <v>0</v>
      </c>
      <c r="K127" s="423">
        <f t="shared" ref="K127" si="65">ROUND($I127*J127,0)</f>
        <v>0</v>
      </c>
      <c r="L127" s="426">
        <v>0</v>
      </c>
      <c r="M127" s="429">
        <v>0</v>
      </c>
      <c r="N127" s="426">
        <v>0</v>
      </c>
      <c r="O127" s="413">
        <f t="shared" si="5"/>
        <v>0</v>
      </c>
      <c r="P127" s="23"/>
      <c r="Q127" s="23"/>
      <c r="R127" s="23"/>
      <c r="S127" s="23"/>
    </row>
    <row r="128" spans="1:19" ht="15" hidden="1" customHeight="1" thickBot="1">
      <c r="A128" s="416"/>
      <c r="B128" s="71" t="s">
        <v>29</v>
      </c>
      <c r="C128" s="74">
        <v>0</v>
      </c>
      <c r="D128" s="74">
        <v>0</v>
      </c>
      <c r="E128" s="74">
        <v>0</v>
      </c>
      <c r="F128" s="418"/>
      <c r="G128" s="418"/>
      <c r="H128" s="418"/>
      <c r="I128" s="418"/>
      <c r="J128" s="421"/>
      <c r="K128" s="424"/>
      <c r="L128" s="427"/>
      <c r="M128" s="427"/>
      <c r="N128" s="427"/>
      <c r="O128" s="414"/>
      <c r="P128" s="23"/>
      <c r="Q128" s="23"/>
      <c r="R128" s="23"/>
      <c r="S128" s="23"/>
    </row>
    <row r="129" spans="1:19" ht="15" hidden="1" customHeight="1" thickBot="1">
      <c r="A129" s="416"/>
      <c r="B129" s="71" t="s">
        <v>31</v>
      </c>
      <c r="C129" s="74">
        <v>0</v>
      </c>
      <c r="D129" s="74">
        <v>0</v>
      </c>
      <c r="E129" s="74">
        <v>0</v>
      </c>
      <c r="F129" s="418"/>
      <c r="G129" s="418"/>
      <c r="H129" s="418"/>
      <c r="I129" s="418"/>
      <c r="J129" s="421"/>
      <c r="K129" s="424"/>
      <c r="L129" s="427"/>
      <c r="M129" s="427"/>
      <c r="N129" s="427"/>
      <c r="O129" s="414"/>
      <c r="P129" s="23"/>
      <c r="Q129" s="23"/>
      <c r="R129" s="23"/>
      <c r="S129" s="23"/>
    </row>
    <row r="130" spans="1:19" ht="15" hidden="1" customHeight="1" thickBot="1">
      <c r="A130" s="416"/>
      <c r="B130" s="71" t="s">
        <v>32</v>
      </c>
      <c r="C130" s="74">
        <v>0</v>
      </c>
      <c r="D130" s="74">
        <v>0</v>
      </c>
      <c r="E130" s="74">
        <v>0</v>
      </c>
      <c r="F130" s="418"/>
      <c r="G130" s="418"/>
      <c r="H130" s="418"/>
      <c r="I130" s="418"/>
      <c r="J130" s="421"/>
      <c r="K130" s="424"/>
      <c r="L130" s="427"/>
      <c r="M130" s="427"/>
      <c r="N130" s="427"/>
      <c r="O130" s="414"/>
      <c r="P130" s="23"/>
      <c r="Q130" s="23"/>
      <c r="R130" s="23"/>
      <c r="S130" s="23"/>
    </row>
    <row r="131" spans="1:19" ht="15" hidden="1" customHeight="1" thickBot="1">
      <c r="A131" s="416"/>
      <c r="B131" s="71" t="s">
        <v>662</v>
      </c>
      <c r="C131" s="74">
        <v>0</v>
      </c>
      <c r="D131" s="74">
        <v>0</v>
      </c>
      <c r="E131" s="74">
        <v>0</v>
      </c>
      <c r="F131" s="418"/>
      <c r="G131" s="418"/>
      <c r="H131" s="418"/>
      <c r="I131" s="418"/>
      <c r="J131" s="421"/>
      <c r="K131" s="424"/>
      <c r="L131" s="427"/>
      <c r="M131" s="427"/>
      <c r="N131" s="427"/>
      <c r="O131" s="414"/>
      <c r="P131" s="23"/>
      <c r="Q131" s="23"/>
      <c r="R131" s="23"/>
      <c r="S131" s="23"/>
    </row>
    <row r="132" spans="1:19" ht="15" hidden="1" customHeight="1" thickBot="1">
      <c r="A132" s="416"/>
      <c r="B132" s="72" t="s">
        <v>34</v>
      </c>
      <c r="C132" s="75">
        <v>0</v>
      </c>
      <c r="D132" s="75">
        <v>0</v>
      </c>
      <c r="E132" s="75">
        <v>0</v>
      </c>
      <c r="F132" s="418"/>
      <c r="G132" s="418"/>
      <c r="H132" s="418"/>
      <c r="I132" s="418"/>
      <c r="J132" s="421"/>
      <c r="K132" s="424"/>
      <c r="L132" s="427"/>
      <c r="M132" s="427"/>
      <c r="N132" s="427"/>
      <c r="O132" s="414"/>
      <c r="P132" s="23"/>
      <c r="Q132" s="23"/>
      <c r="R132" s="23"/>
      <c r="S132" s="23"/>
    </row>
    <row r="133" spans="1:19" ht="15" hidden="1" customHeight="1" thickBot="1">
      <c r="A133" s="416"/>
      <c r="B133" s="73" t="s">
        <v>663</v>
      </c>
      <c r="C133" s="76">
        <v>0</v>
      </c>
      <c r="D133" s="76">
        <v>0</v>
      </c>
      <c r="E133" s="76">
        <v>0</v>
      </c>
      <c r="F133" s="419"/>
      <c r="G133" s="419"/>
      <c r="H133" s="419"/>
      <c r="I133" s="419"/>
      <c r="J133" s="422"/>
      <c r="K133" s="425"/>
      <c r="L133" s="428"/>
      <c r="M133" s="428"/>
      <c r="N133" s="428"/>
      <c r="O133" s="415"/>
      <c r="P133" s="23"/>
      <c r="Q133" s="23"/>
      <c r="R133" s="23"/>
      <c r="S133" s="23"/>
    </row>
    <row r="134" spans="1:19" ht="15" hidden="1" customHeight="1" thickBot="1">
      <c r="A134" s="416" t="s">
        <v>47</v>
      </c>
      <c r="B134" s="70" t="s">
        <v>28</v>
      </c>
      <c r="C134" s="74">
        <v>0</v>
      </c>
      <c r="D134" s="74">
        <v>0</v>
      </c>
      <c r="E134" s="74">
        <v>0</v>
      </c>
      <c r="F134" s="417">
        <f>SUM(ROUND(C134,0),ROUND(C135,0),ROUND(C136,0),ROUND(C137,0),ROUND(C138,0),ROUND(C139,0),ROUND(C140,0))</f>
        <v>0</v>
      </c>
      <c r="G134" s="437">
        <f>SUM(ROUND(D134,0),ROUND(D135,0),ROUND(D136,0),ROUND(D137,0),ROUND(D138,0),ROUND(D139,0),ROUND(D140,0))</f>
        <v>0</v>
      </c>
      <c r="H134" s="417">
        <f>SUM(ROUND(E134,0),ROUND(E135,0),ROUND(E136,0),ROUND(E137,0),ROUND(E138,0),ROUND(E139,0),ROUND(E140,0))</f>
        <v>0</v>
      </c>
      <c r="I134" s="417">
        <f>SUM(F134,H134)</f>
        <v>0</v>
      </c>
      <c r="J134" s="420">
        <v>0</v>
      </c>
      <c r="K134" s="423">
        <f>ROUND($I134*J134,0)</f>
        <v>0</v>
      </c>
      <c r="L134" s="426">
        <v>0</v>
      </c>
      <c r="M134" s="429">
        <v>0</v>
      </c>
      <c r="N134" s="426">
        <v>0</v>
      </c>
      <c r="O134" s="413">
        <f>ROUND($L134,0)+ROUND($N134,0)</f>
        <v>0</v>
      </c>
      <c r="P134" s="23"/>
      <c r="Q134" s="23"/>
      <c r="R134" s="23"/>
      <c r="S134" s="23"/>
    </row>
    <row r="135" spans="1:19" ht="15" hidden="1" customHeight="1" thickBot="1">
      <c r="A135" s="416"/>
      <c r="B135" s="71" t="s">
        <v>29</v>
      </c>
      <c r="C135" s="74">
        <v>0</v>
      </c>
      <c r="D135" s="74">
        <v>0</v>
      </c>
      <c r="E135" s="74">
        <v>0</v>
      </c>
      <c r="F135" s="418"/>
      <c r="G135" s="418"/>
      <c r="H135" s="418"/>
      <c r="I135" s="418"/>
      <c r="J135" s="421"/>
      <c r="K135" s="424"/>
      <c r="L135" s="427"/>
      <c r="M135" s="427"/>
      <c r="N135" s="427"/>
      <c r="O135" s="414"/>
      <c r="P135" s="23"/>
      <c r="Q135" s="23"/>
      <c r="R135" s="23"/>
      <c r="S135" s="23"/>
    </row>
    <row r="136" spans="1:19" ht="15" hidden="1" customHeight="1" thickBot="1">
      <c r="A136" s="416"/>
      <c r="B136" s="71" t="s">
        <v>31</v>
      </c>
      <c r="C136" s="74">
        <v>0</v>
      </c>
      <c r="D136" s="74">
        <v>0</v>
      </c>
      <c r="E136" s="74">
        <v>0</v>
      </c>
      <c r="F136" s="418"/>
      <c r="G136" s="418"/>
      <c r="H136" s="418"/>
      <c r="I136" s="418"/>
      <c r="J136" s="421"/>
      <c r="K136" s="424"/>
      <c r="L136" s="427"/>
      <c r="M136" s="427"/>
      <c r="N136" s="427"/>
      <c r="O136" s="414"/>
      <c r="P136" s="23"/>
      <c r="Q136" s="23"/>
      <c r="R136" s="23"/>
      <c r="S136" s="23"/>
    </row>
    <row r="137" spans="1:19" ht="15" hidden="1" customHeight="1" thickBot="1">
      <c r="A137" s="416"/>
      <c r="B137" s="71" t="s">
        <v>32</v>
      </c>
      <c r="C137" s="74">
        <v>0</v>
      </c>
      <c r="D137" s="74">
        <v>0</v>
      </c>
      <c r="E137" s="74">
        <v>0</v>
      </c>
      <c r="F137" s="418"/>
      <c r="G137" s="418"/>
      <c r="H137" s="418"/>
      <c r="I137" s="418"/>
      <c r="J137" s="421"/>
      <c r="K137" s="424"/>
      <c r="L137" s="427"/>
      <c r="M137" s="427"/>
      <c r="N137" s="427"/>
      <c r="O137" s="414"/>
      <c r="P137" s="23"/>
      <c r="Q137" s="23"/>
      <c r="R137" s="23"/>
      <c r="S137" s="23"/>
    </row>
    <row r="138" spans="1:19" ht="15" hidden="1" customHeight="1" thickBot="1">
      <c r="A138" s="416"/>
      <c r="B138" s="71" t="s">
        <v>662</v>
      </c>
      <c r="C138" s="74">
        <v>0</v>
      </c>
      <c r="D138" s="74">
        <v>0</v>
      </c>
      <c r="E138" s="74">
        <v>0</v>
      </c>
      <c r="F138" s="418"/>
      <c r="G138" s="418"/>
      <c r="H138" s="418"/>
      <c r="I138" s="418"/>
      <c r="J138" s="421"/>
      <c r="K138" s="424"/>
      <c r="L138" s="427"/>
      <c r="M138" s="427"/>
      <c r="N138" s="427"/>
      <c r="O138" s="414"/>
      <c r="P138" s="23"/>
      <c r="Q138" s="23"/>
      <c r="R138" s="23"/>
      <c r="S138" s="23"/>
    </row>
    <row r="139" spans="1:19" ht="15" hidden="1" customHeight="1" thickBot="1">
      <c r="A139" s="416"/>
      <c r="B139" s="72" t="s">
        <v>34</v>
      </c>
      <c r="C139" s="75">
        <v>0</v>
      </c>
      <c r="D139" s="75">
        <v>0</v>
      </c>
      <c r="E139" s="75">
        <v>0</v>
      </c>
      <c r="F139" s="418"/>
      <c r="G139" s="418"/>
      <c r="H139" s="418"/>
      <c r="I139" s="418"/>
      <c r="J139" s="421"/>
      <c r="K139" s="424"/>
      <c r="L139" s="427"/>
      <c r="M139" s="427"/>
      <c r="N139" s="427"/>
      <c r="O139" s="414"/>
      <c r="P139" s="23"/>
      <c r="Q139" s="23"/>
      <c r="R139" s="23"/>
      <c r="S139" s="23"/>
    </row>
    <row r="140" spans="1:19" ht="15" hidden="1" customHeight="1" thickBot="1">
      <c r="A140" s="416"/>
      <c r="B140" s="73" t="s">
        <v>663</v>
      </c>
      <c r="C140" s="76">
        <v>0</v>
      </c>
      <c r="D140" s="76">
        <v>0</v>
      </c>
      <c r="E140" s="76">
        <v>0</v>
      </c>
      <c r="F140" s="419"/>
      <c r="G140" s="419"/>
      <c r="H140" s="419"/>
      <c r="I140" s="419"/>
      <c r="J140" s="422"/>
      <c r="K140" s="425"/>
      <c r="L140" s="428"/>
      <c r="M140" s="428"/>
      <c r="N140" s="428"/>
      <c r="O140" s="415"/>
      <c r="P140" s="23"/>
      <c r="Q140" s="23"/>
      <c r="R140" s="23"/>
      <c r="S140" s="23"/>
    </row>
    <row r="141" spans="1:19" ht="15" hidden="1" customHeight="1" thickBot="1">
      <c r="A141" s="416" t="s">
        <v>47</v>
      </c>
      <c r="B141" s="70" t="s">
        <v>28</v>
      </c>
      <c r="C141" s="77">
        <v>0</v>
      </c>
      <c r="D141" s="77">
        <v>0</v>
      </c>
      <c r="E141" s="77">
        <v>0</v>
      </c>
      <c r="F141" s="437">
        <f>SUM(ROUND(C141,0),ROUND(C142,0),ROUND(C143,0),ROUND(C144,0),ROUND(C145,0),ROUND(C146,0),ROUND(C147,0))</f>
        <v>0</v>
      </c>
      <c r="G141" s="437">
        <f>SUM(ROUND(D141,0),ROUND(D142,0),ROUND(D143,0),ROUND(D144,0),ROUND(D145,0),ROUND(D146,0),ROUND(D147,0))</f>
        <v>0</v>
      </c>
      <c r="H141" s="437">
        <f>SUM(ROUND(E141,0),ROUND(E142,0),ROUND(E143,0),ROUND(E144,0),ROUND(E145,0),ROUND(E146,0),ROUND(E147,0))</f>
        <v>0</v>
      </c>
      <c r="I141" s="437">
        <f>SUM(F141,H141)</f>
        <v>0</v>
      </c>
      <c r="J141" s="435">
        <v>0</v>
      </c>
      <c r="K141" s="436">
        <f>ROUND($I141*J141,0)</f>
        <v>0</v>
      </c>
      <c r="L141" s="426">
        <v>0</v>
      </c>
      <c r="M141" s="429">
        <v>0</v>
      </c>
      <c r="N141" s="429">
        <v>0</v>
      </c>
      <c r="O141" s="430">
        <f>ROUND($L141,0)+ROUND($N141,0)</f>
        <v>0</v>
      </c>
      <c r="P141" s="23"/>
      <c r="Q141" s="23"/>
      <c r="R141" s="23"/>
      <c r="S141" s="23"/>
    </row>
    <row r="142" spans="1:19" ht="15" hidden="1" customHeight="1" thickBot="1">
      <c r="A142" s="416"/>
      <c r="B142" s="71" t="s">
        <v>29</v>
      </c>
      <c r="C142" s="74">
        <v>0</v>
      </c>
      <c r="D142" s="74">
        <v>0</v>
      </c>
      <c r="E142" s="74">
        <v>0</v>
      </c>
      <c r="F142" s="418"/>
      <c r="G142" s="418"/>
      <c r="H142" s="418"/>
      <c r="I142" s="418"/>
      <c r="J142" s="421"/>
      <c r="K142" s="424"/>
      <c r="L142" s="427"/>
      <c r="M142" s="427"/>
      <c r="N142" s="427"/>
      <c r="O142" s="414"/>
      <c r="P142" s="23"/>
      <c r="Q142" s="23"/>
      <c r="R142" s="23"/>
      <c r="S142" s="23"/>
    </row>
    <row r="143" spans="1:19" ht="15" hidden="1" customHeight="1" thickBot="1">
      <c r="A143" s="416"/>
      <c r="B143" s="71" t="s">
        <v>31</v>
      </c>
      <c r="C143" s="74">
        <v>0</v>
      </c>
      <c r="D143" s="74">
        <v>0</v>
      </c>
      <c r="E143" s="74">
        <v>0</v>
      </c>
      <c r="F143" s="418"/>
      <c r="G143" s="418"/>
      <c r="H143" s="418"/>
      <c r="I143" s="418"/>
      <c r="J143" s="421"/>
      <c r="K143" s="424"/>
      <c r="L143" s="427"/>
      <c r="M143" s="427"/>
      <c r="N143" s="427"/>
      <c r="O143" s="414"/>
      <c r="P143" s="23"/>
      <c r="Q143" s="23"/>
      <c r="R143" s="23"/>
      <c r="S143" s="23"/>
    </row>
    <row r="144" spans="1:19" ht="15" hidden="1" customHeight="1" thickBot="1">
      <c r="A144" s="416"/>
      <c r="B144" s="71" t="s">
        <v>32</v>
      </c>
      <c r="C144" s="74">
        <v>0</v>
      </c>
      <c r="D144" s="74">
        <v>0</v>
      </c>
      <c r="E144" s="74">
        <v>0</v>
      </c>
      <c r="F144" s="418"/>
      <c r="G144" s="418"/>
      <c r="H144" s="418"/>
      <c r="I144" s="418"/>
      <c r="J144" s="421"/>
      <c r="K144" s="424"/>
      <c r="L144" s="427"/>
      <c r="M144" s="427"/>
      <c r="N144" s="427"/>
      <c r="O144" s="414"/>
      <c r="P144" s="23"/>
      <c r="Q144" s="23"/>
      <c r="R144" s="23"/>
      <c r="S144" s="23"/>
    </row>
    <row r="145" spans="1:119" ht="15" hidden="1" customHeight="1" thickBot="1">
      <c r="A145" s="416"/>
      <c r="B145" s="71" t="s">
        <v>662</v>
      </c>
      <c r="C145" s="74">
        <v>0</v>
      </c>
      <c r="D145" s="74">
        <v>0</v>
      </c>
      <c r="E145" s="74">
        <v>0</v>
      </c>
      <c r="F145" s="418"/>
      <c r="G145" s="418"/>
      <c r="H145" s="418"/>
      <c r="I145" s="418"/>
      <c r="J145" s="421"/>
      <c r="K145" s="424"/>
      <c r="L145" s="427"/>
      <c r="M145" s="427"/>
      <c r="N145" s="427"/>
      <c r="O145" s="414"/>
      <c r="P145" s="23"/>
      <c r="Q145" s="23"/>
      <c r="R145" s="23"/>
      <c r="S145" s="23"/>
    </row>
    <row r="146" spans="1:119" ht="15" hidden="1" customHeight="1" thickBot="1">
      <c r="A146" s="416"/>
      <c r="B146" s="72" t="s">
        <v>34</v>
      </c>
      <c r="C146" s="74">
        <v>0</v>
      </c>
      <c r="D146" s="74">
        <v>0</v>
      </c>
      <c r="E146" s="74">
        <v>0</v>
      </c>
      <c r="F146" s="418"/>
      <c r="G146" s="418"/>
      <c r="H146" s="418"/>
      <c r="I146" s="418"/>
      <c r="J146" s="421"/>
      <c r="K146" s="424"/>
      <c r="L146" s="427"/>
      <c r="M146" s="427"/>
      <c r="N146" s="427"/>
      <c r="O146" s="414"/>
      <c r="P146" s="23"/>
      <c r="Q146" s="23"/>
      <c r="R146" s="23"/>
      <c r="S146" s="23"/>
    </row>
    <row r="147" spans="1:119" ht="15" hidden="1" customHeight="1" thickBot="1">
      <c r="A147" s="416"/>
      <c r="B147" s="73" t="s">
        <v>663</v>
      </c>
      <c r="C147" s="76">
        <v>0</v>
      </c>
      <c r="D147" s="76">
        <v>0</v>
      </c>
      <c r="E147" s="76">
        <v>0</v>
      </c>
      <c r="F147" s="419"/>
      <c r="G147" s="419"/>
      <c r="H147" s="419"/>
      <c r="I147" s="419"/>
      <c r="J147" s="422"/>
      <c r="K147" s="425"/>
      <c r="L147" s="428"/>
      <c r="M147" s="428"/>
      <c r="N147" s="428"/>
      <c r="O147" s="415"/>
      <c r="P147" s="23"/>
      <c r="Q147" s="23"/>
      <c r="R147" s="23"/>
      <c r="S147" s="23"/>
    </row>
    <row r="148" spans="1:119" ht="32.1" customHeight="1" thickBot="1">
      <c r="A148" s="367" t="s">
        <v>665</v>
      </c>
      <c r="B148" s="368"/>
      <c r="C148" s="368"/>
      <c r="D148" s="368"/>
      <c r="E148" s="368"/>
      <c r="F148" s="368"/>
      <c r="G148" s="368"/>
      <c r="H148" s="368"/>
      <c r="I148" s="368"/>
      <c r="J148" s="368"/>
      <c r="K148" s="370"/>
      <c r="L148" s="41">
        <f t="array" ref="L148">SUM(ROUND(L8:L147,0))</f>
        <v>0</v>
      </c>
      <c r="M148" s="41">
        <f t="array" ref="M148">SUM(ROUND(M8:M147,0))</f>
        <v>0</v>
      </c>
      <c r="N148" s="41">
        <f t="array" ref="N148">SUM(ROUND(N8:N147,0))</f>
        <v>0</v>
      </c>
      <c r="O148" s="42">
        <f>SUM(O8:O147)</f>
        <v>0</v>
      </c>
      <c r="P148" s="23"/>
      <c r="Q148" s="23"/>
      <c r="R148" s="23"/>
      <c r="S148" s="23"/>
    </row>
    <row r="149" spans="1:119" ht="18.95" customHeight="1" thickBot="1">
      <c r="A149" s="153"/>
      <c r="B149" s="151"/>
      <c r="C149" s="151"/>
      <c r="D149" s="151"/>
      <c r="E149" s="151"/>
      <c r="F149" s="151"/>
      <c r="G149" s="151"/>
      <c r="H149" s="151"/>
      <c r="I149" s="151"/>
      <c r="J149" s="151"/>
      <c r="K149" s="147"/>
      <c r="L149" s="106"/>
      <c r="M149" s="106"/>
      <c r="N149" s="106"/>
      <c r="O149" s="147"/>
      <c r="P149" s="23"/>
      <c r="Q149" s="23"/>
      <c r="R149" s="23"/>
      <c r="S149" s="23"/>
    </row>
    <row r="150" spans="1:119" ht="21.95" customHeight="1" thickBot="1">
      <c r="A150" s="374" t="s">
        <v>666</v>
      </c>
      <c r="B150" s="375"/>
      <c r="C150" s="375"/>
      <c r="D150" s="375"/>
      <c r="E150" s="375"/>
      <c r="F150" s="375"/>
      <c r="G150" s="375"/>
      <c r="H150" s="375"/>
      <c r="I150" s="375"/>
      <c r="J150" s="375"/>
      <c r="K150" s="375"/>
      <c r="L150" s="375"/>
      <c r="M150" s="375"/>
      <c r="N150" s="375"/>
      <c r="O150" s="376"/>
      <c r="P150" s="23"/>
      <c r="Q150" s="23"/>
      <c r="R150" s="23"/>
      <c r="S150" s="23"/>
    </row>
    <row r="151" spans="1:119" s="3" customFormat="1" ht="63.75" thickBot="1">
      <c r="A151" s="440" t="s">
        <v>667</v>
      </c>
      <c r="B151" s="441"/>
      <c r="C151" s="167" t="s">
        <v>668</v>
      </c>
      <c r="D151" s="172" t="str">
        <f>"Profit Base "&amp;'Category Budget'!$C$8&amp;" ($)"</f>
        <v>Profit Base [Other Entity] Share ($)</v>
      </c>
      <c r="E151" s="167" t="str">
        <f>"Profit Base "&amp;'Category Budget'!$D$8&amp;" ($)"</f>
        <v>Profit Base Match Share ($)</v>
      </c>
      <c r="F151" s="167" t="s">
        <v>669</v>
      </c>
      <c r="G151" s="172" t="str">
        <f>"Total Profit Base "&amp;'Category Budget'!C8&amp;" ($)"</f>
        <v>Total Profit Base [Other Entity] Share ($)</v>
      </c>
      <c r="H151" s="167" t="s">
        <v>670</v>
      </c>
      <c r="I151" s="167" t="s">
        <v>671</v>
      </c>
      <c r="J151" s="167" t="s">
        <v>672</v>
      </c>
      <c r="K151" s="167" t="s">
        <v>660</v>
      </c>
      <c r="L151" s="167" t="s">
        <v>46</v>
      </c>
      <c r="M151" s="170" t="str">
        <f>'Category Budget'!$C$8</f>
        <v>[Other Entity] Share</v>
      </c>
      <c r="N151" s="184" t="str">
        <f>'Category Budget'!$D$8</f>
        <v>Match Share</v>
      </c>
      <c r="O151" s="10" t="s">
        <v>27</v>
      </c>
      <c r="P151" s="148"/>
      <c r="Q151" s="148"/>
      <c r="R151" s="148"/>
      <c r="S151" s="148"/>
      <c r="T151" s="111"/>
      <c r="U151" s="111"/>
      <c r="V151" s="111"/>
      <c r="W151" s="111"/>
      <c r="X151" s="111"/>
      <c r="Y151" s="111"/>
      <c r="Z151" s="111"/>
      <c r="AA151" s="111"/>
      <c r="AB151" s="111"/>
      <c r="AC151" s="111"/>
      <c r="AD151" s="111"/>
      <c r="AE151" s="111"/>
      <c r="AF151" s="111"/>
      <c r="AG151" s="111"/>
      <c r="AH151" s="111"/>
      <c r="AI151" s="111"/>
      <c r="AJ151" s="111"/>
      <c r="AK151" s="111"/>
      <c r="AL151" s="111"/>
      <c r="AM151" s="111"/>
      <c r="AN151" s="111"/>
      <c r="AO151" s="111"/>
      <c r="AP151" s="111"/>
      <c r="AQ151" s="111"/>
      <c r="AR151" s="111"/>
      <c r="AS151" s="111"/>
      <c r="AT151" s="111"/>
      <c r="AU151" s="111"/>
      <c r="AV151" s="111"/>
      <c r="AW151" s="111"/>
      <c r="AX151" s="111"/>
      <c r="AY151" s="111"/>
      <c r="AZ151" s="111"/>
      <c r="BA151" s="111"/>
      <c r="BB151" s="111"/>
      <c r="BC151" s="111"/>
      <c r="BD151" s="111"/>
      <c r="BE151" s="111"/>
      <c r="BF151" s="111"/>
      <c r="BG151" s="111"/>
      <c r="BH151" s="111"/>
      <c r="BI151" s="111"/>
      <c r="BJ151" s="111"/>
      <c r="BK151" s="111"/>
      <c r="BL151" s="111"/>
      <c r="BM151" s="111"/>
      <c r="BN151" s="111"/>
      <c r="BO151" s="111"/>
      <c r="BP151" s="111"/>
      <c r="BQ151" s="111"/>
      <c r="BR151" s="111"/>
      <c r="BS151" s="111"/>
      <c r="BT151" s="111"/>
      <c r="BU151" s="111"/>
      <c r="BV151" s="111"/>
      <c r="BW151" s="111"/>
      <c r="BX151" s="111"/>
      <c r="BY151" s="111"/>
      <c r="BZ151" s="111"/>
      <c r="CA151" s="111"/>
      <c r="CB151" s="111"/>
      <c r="CC151" s="111"/>
      <c r="CD151" s="111"/>
      <c r="CE151" s="111"/>
      <c r="CF151" s="111"/>
      <c r="CG151" s="111"/>
      <c r="CH151" s="111"/>
      <c r="CI151" s="111"/>
      <c r="CJ151" s="111"/>
      <c r="CK151" s="111"/>
      <c r="CL151" s="111"/>
      <c r="CM151" s="111"/>
      <c r="CN151" s="111"/>
      <c r="CO151" s="111"/>
      <c r="CP151" s="111"/>
      <c r="CQ151" s="111"/>
      <c r="CR151" s="111"/>
      <c r="CS151" s="111"/>
      <c r="CT151" s="111"/>
      <c r="CU151" s="111"/>
      <c r="CV151" s="111"/>
      <c r="CW151" s="111"/>
      <c r="CX151" s="111"/>
      <c r="CY151" s="111"/>
      <c r="CZ151" s="111"/>
      <c r="DA151" s="111"/>
      <c r="DB151" s="111"/>
      <c r="DC151" s="111"/>
      <c r="DD151" s="111"/>
      <c r="DE151" s="111"/>
      <c r="DF151" s="111"/>
      <c r="DG151" s="111"/>
      <c r="DH151" s="111"/>
      <c r="DI151" s="111"/>
      <c r="DJ151" s="111"/>
      <c r="DK151" s="111"/>
      <c r="DL151" s="111"/>
      <c r="DM151" s="111"/>
      <c r="DN151" s="111"/>
      <c r="DO151" s="111"/>
    </row>
    <row r="152" spans="1:119" ht="15">
      <c r="A152" s="442" t="s">
        <v>28</v>
      </c>
      <c r="B152" s="443"/>
      <c r="C152" s="107">
        <f>'Category Budget'!B9</f>
        <v>0</v>
      </c>
      <c r="D152" s="107">
        <v>0</v>
      </c>
      <c r="E152" s="107">
        <f>'Category Budget'!D9</f>
        <v>0</v>
      </c>
      <c r="F152" s="437">
        <f>SUM(ROUND(C152,0),ROUND(C153,0),ROUND(C154,0),ROUND(C155,0),ROUND(C156,0),ROUND(C157,0),ROUND(C158,0))</f>
        <v>0</v>
      </c>
      <c r="G152" s="437">
        <f>SUM(ROUND(D152,0),ROUND(D153,0),ROUND(D154,0),ROUND(D155,0),ROUND(D156,0),ROUND(D157,0),ROUND(D158,0))</f>
        <v>0</v>
      </c>
      <c r="H152" s="437">
        <f>SUM(ROUND(E152,0),ROUND(E153,0),ROUND(E154,0),ROUND(E155,0),ROUND(E156,0),ROUND(E157,0),ROUND(E158,0))</f>
        <v>0</v>
      </c>
      <c r="I152" s="437">
        <f>SUM(F152:H158)</f>
        <v>0</v>
      </c>
      <c r="J152" s="435">
        <v>0</v>
      </c>
      <c r="K152" s="436">
        <f>ROUND($I152*J152,0)</f>
        <v>0</v>
      </c>
      <c r="L152" s="429">
        <f>ROUND(F152*0.1,0)</f>
        <v>0</v>
      </c>
      <c r="M152" s="429">
        <v>0</v>
      </c>
      <c r="N152" s="429">
        <f>K152-L152</f>
        <v>0</v>
      </c>
      <c r="O152" s="430">
        <f>ROUND($L152,0)+ROUND($M152,0)+ROUND($N152,0)</f>
        <v>0</v>
      </c>
      <c r="P152" s="23"/>
      <c r="Q152" s="23"/>
      <c r="R152" s="23"/>
      <c r="S152" s="23"/>
    </row>
    <row r="153" spans="1:119" ht="15">
      <c r="A153" s="431" t="s">
        <v>29</v>
      </c>
      <c r="B153" s="432"/>
      <c r="C153" s="78">
        <f>'Category Budget'!B10</f>
        <v>0</v>
      </c>
      <c r="D153" s="78">
        <v>0</v>
      </c>
      <c r="E153" s="78">
        <f>'Category Budget'!D10</f>
        <v>0</v>
      </c>
      <c r="F153" s="418"/>
      <c r="G153" s="418"/>
      <c r="H153" s="418"/>
      <c r="I153" s="418"/>
      <c r="J153" s="421"/>
      <c r="K153" s="424"/>
      <c r="L153" s="427"/>
      <c r="M153" s="427"/>
      <c r="N153" s="427"/>
      <c r="O153" s="414"/>
      <c r="P153" s="23"/>
      <c r="Q153" s="23"/>
      <c r="R153" s="23"/>
      <c r="S153" s="23"/>
    </row>
    <row r="154" spans="1:119" ht="15">
      <c r="A154" s="431" t="s">
        <v>31</v>
      </c>
      <c r="B154" s="432"/>
      <c r="C154" s="78">
        <v>0</v>
      </c>
      <c r="D154" s="78">
        <v>0</v>
      </c>
      <c r="E154" s="78">
        <v>0</v>
      </c>
      <c r="F154" s="418"/>
      <c r="G154" s="418"/>
      <c r="H154" s="418"/>
      <c r="I154" s="418"/>
      <c r="J154" s="421"/>
      <c r="K154" s="424"/>
      <c r="L154" s="427"/>
      <c r="M154" s="427"/>
      <c r="N154" s="427"/>
      <c r="O154" s="414"/>
      <c r="P154" s="23"/>
      <c r="Q154" s="23"/>
      <c r="R154" s="23"/>
      <c r="S154" s="23"/>
    </row>
    <row r="155" spans="1:119" ht="15">
      <c r="A155" s="431" t="s">
        <v>32</v>
      </c>
      <c r="B155" s="432"/>
      <c r="C155" s="78">
        <v>0</v>
      </c>
      <c r="D155" s="78">
        <v>0</v>
      </c>
      <c r="E155" s="78">
        <v>0</v>
      </c>
      <c r="F155" s="418"/>
      <c r="G155" s="418"/>
      <c r="H155" s="418"/>
      <c r="I155" s="418"/>
      <c r="J155" s="421"/>
      <c r="K155" s="424"/>
      <c r="L155" s="427"/>
      <c r="M155" s="427"/>
      <c r="N155" s="427"/>
      <c r="O155" s="414"/>
      <c r="P155" s="23"/>
      <c r="Q155" s="23"/>
      <c r="R155" s="23"/>
      <c r="S155" s="23"/>
    </row>
    <row r="156" spans="1:119" ht="15">
      <c r="A156" s="431" t="s">
        <v>662</v>
      </c>
      <c r="B156" s="432"/>
      <c r="C156" s="78">
        <v>0</v>
      </c>
      <c r="D156" s="78">
        <v>0</v>
      </c>
      <c r="E156" s="78">
        <v>0</v>
      </c>
      <c r="F156" s="418"/>
      <c r="G156" s="418"/>
      <c r="H156" s="418"/>
      <c r="I156" s="418"/>
      <c r="J156" s="421"/>
      <c r="K156" s="424"/>
      <c r="L156" s="427"/>
      <c r="M156" s="427"/>
      <c r="N156" s="427"/>
      <c r="O156" s="414"/>
      <c r="P156" s="23"/>
      <c r="Q156" s="23"/>
      <c r="R156" s="23"/>
      <c r="S156" s="23"/>
    </row>
    <row r="157" spans="1:119" ht="15">
      <c r="A157" s="431" t="s">
        <v>34</v>
      </c>
      <c r="B157" s="432"/>
      <c r="C157" s="78">
        <v>0</v>
      </c>
      <c r="D157" s="78">
        <v>0</v>
      </c>
      <c r="E157" s="78">
        <v>0</v>
      </c>
      <c r="F157" s="418"/>
      <c r="G157" s="418"/>
      <c r="H157" s="418"/>
      <c r="I157" s="418"/>
      <c r="J157" s="421"/>
      <c r="K157" s="424"/>
      <c r="L157" s="427"/>
      <c r="M157" s="427"/>
      <c r="N157" s="427"/>
      <c r="O157" s="414"/>
      <c r="P157" s="23"/>
      <c r="Q157" s="23"/>
      <c r="R157" s="23"/>
      <c r="S157" s="23"/>
    </row>
    <row r="158" spans="1:119" ht="15.75" thickBot="1">
      <c r="A158" s="433" t="s">
        <v>663</v>
      </c>
      <c r="B158" s="434"/>
      <c r="C158" s="79">
        <v>0</v>
      </c>
      <c r="D158" s="79">
        <v>0</v>
      </c>
      <c r="E158" s="79">
        <v>0</v>
      </c>
      <c r="F158" s="419"/>
      <c r="G158" s="419"/>
      <c r="H158" s="419"/>
      <c r="I158" s="419"/>
      <c r="J158" s="422"/>
      <c r="K158" s="425"/>
      <c r="L158" s="428"/>
      <c r="M158" s="428"/>
      <c r="N158" s="428"/>
      <c r="O158" s="415"/>
      <c r="P158" s="23"/>
      <c r="Q158" s="23"/>
      <c r="R158" s="23"/>
      <c r="S158" s="23"/>
    </row>
    <row r="159" spans="1:119" ht="32.1" customHeight="1" thickBot="1">
      <c r="A159" s="367" t="s">
        <v>673</v>
      </c>
      <c r="B159" s="368"/>
      <c r="C159" s="368"/>
      <c r="D159" s="368"/>
      <c r="E159" s="368"/>
      <c r="F159" s="368"/>
      <c r="G159" s="368"/>
      <c r="H159" s="368"/>
      <c r="I159" s="368"/>
      <c r="J159" s="368"/>
      <c r="K159" s="370"/>
      <c r="L159" s="41">
        <f t="array" ref="L159">SUM(ROUND(L152,0))</f>
        <v>0</v>
      </c>
      <c r="M159" s="41">
        <f t="array" ref="M159">SUM(ROUND(M152,0))</f>
        <v>0</v>
      </c>
      <c r="N159" s="41">
        <f t="array" ref="N159">SUM(ROUND(N152,0))</f>
        <v>0</v>
      </c>
      <c r="O159" s="42">
        <f>SUM(O152)</f>
        <v>0</v>
      </c>
      <c r="P159" s="23"/>
      <c r="Q159" s="23"/>
      <c r="R159" s="23"/>
      <c r="S159" s="23"/>
    </row>
    <row r="160" spans="1:119" ht="15" customHeight="1">
      <c r="A160" s="154"/>
      <c r="B160" s="145"/>
      <c r="C160" s="145"/>
      <c r="D160" s="145"/>
      <c r="E160" s="145"/>
      <c r="F160" s="145"/>
      <c r="G160" s="145"/>
      <c r="H160" s="145"/>
      <c r="I160" s="145"/>
      <c r="J160" s="145"/>
      <c r="K160" s="23"/>
      <c r="L160" s="23"/>
      <c r="M160" s="23"/>
      <c r="N160" s="23"/>
      <c r="O160" s="23"/>
      <c r="P160" s="23"/>
      <c r="Q160" s="23"/>
      <c r="R160" s="23"/>
      <c r="S160" s="23"/>
    </row>
    <row r="161" spans="1:119" ht="30" customHeight="1">
      <c r="A161" s="439" t="s">
        <v>674</v>
      </c>
      <c r="B161" s="439"/>
      <c r="C161" s="439"/>
      <c r="D161" s="439"/>
      <c r="E161" s="439"/>
      <c r="F161" s="439"/>
      <c r="G161" s="439"/>
      <c r="H161" s="439"/>
      <c r="I161" s="439"/>
      <c r="J161" s="439"/>
      <c r="K161" s="439"/>
      <c r="L161" s="439"/>
      <c r="M161" s="439"/>
      <c r="N161" s="439"/>
      <c r="O161" s="439"/>
      <c r="P161" s="182"/>
    </row>
    <row r="162" spans="1:119" ht="36" customHeight="1">
      <c r="A162" s="409" t="s">
        <v>791</v>
      </c>
      <c r="B162" s="349"/>
      <c r="C162" s="349"/>
      <c r="D162" s="349"/>
      <c r="E162" s="349"/>
      <c r="F162" s="349"/>
      <c r="G162" s="349"/>
      <c r="H162" s="349"/>
      <c r="I162" s="349"/>
      <c r="J162" s="349"/>
      <c r="K162" s="349"/>
      <c r="L162" s="349"/>
      <c r="M162" s="349"/>
      <c r="N162" s="349"/>
      <c r="O162" s="349"/>
      <c r="P162" s="182"/>
    </row>
    <row r="163" spans="1:119" ht="36" customHeight="1">
      <c r="A163" s="410" t="s">
        <v>705</v>
      </c>
      <c r="B163" s="410"/>
      <c r="C163" s="410"/>
      <c r="D163" s="410"/>
      <c r="E163" s="410"/>
      <c r="F163" s="410"/>
      <c r="G163" s="410"/>
      <c r="H163" s="410"/>
      <c r="I163" s="410"/>
      <c r="J163" s="410"/>
      <c r="K163" s="410"/>
      <c r="L163" s="410"/>
      <c r="M163" s="410"/>
      <c r="N163" s="410"/>
      <c r="O163" s="410"/>
      <c r="P163" s="182"/>
    </row>
    <row r="164" spans="1:119" s="23" customFormat="1" ht="18" customHeight="1">
      <c r="A164" s="350" t="s">
        <v>813</v>
      </c>
      <c r="B164" s="351"/>
      <c r="C164" s="351"/>
      <c r="D164" s="351"/>
      <c r="E164" s="351"/>
      <c r="F164" s="351"/>
      <c r="G164" s="351"/>
      <c r="H164" s="351"/>
      <c r="I164" s="351"/>
      <c r="J164" s="351"/>
      <c r="K164" s="351"/>
      <c r="L164" s="351"/>
      <c r="M164" s="351"/>
      <c r="N164" s="351"/>
      <c r="O164" s="351"/>
      <c r="P164" s="191"/>
      <c r="Q164" s="191"/>
      <c r="T164" s="117" t="s">
        <v>814</v>
      </c>
      <c r="U164" s="111"/>
      <c r="V164" s="111"/>
      <c r="W164" s="111"/>
      <c r="X164" s="111"/>
      <c r="Y164" s="111"/>
      <c r="Z164" s="111"/>
      <c r="AA164" s="111"/>
      <c r="AB164" s="111"/>
      <c r="AC164" s="111"/>
      <c r="AD164" s="111"/>
      <c r="AE164" s="111"/>
      <c r="AF164" s="111"/>
      <c r="AG164" s="111"/>
      <c r="AH164" s="111"/>
      <c r="AI164" s="111"/>
      <c r="AJ164" s="111"/>
      <c r="AK164" s="111"/>
      <c r="AL164" s="111"/>
      <c r="AM164" s="111"/>
      <c r="AN164" s="111"/>
      <c r="AO164" s="111"/>
      <c r="AP164" s="111"/>
      <c r="AQ164" s="111"/>
      <c r="AR164" s="111"/>
      <c r="AS164" s="111"/>
      <c r="AT164" s="111"/>
      <c r="AU164" s="111"/>
      <c r="AV164" s="111"/>
      <c r="AW164" s="111"/>
      <c r="AX164" s="111"/>
      <c r="AY164" s="111"/>
      <c r="AZ164" s="111"/>
      <c r="BA164" s="111"/>
      <c r="BB164" s="111"/>
      <c r="BC164" s="111"/>
      <c r="BD164" s="111"/>
      <c r="BE164" s="111"/>
      <c r="BF164" s="111"/>
      <c r="BG164" s="111"/>
      <c r="BH164" s="111"/>
      <c r="BI164" s="111"/>
      <c r="BJ164" s="111"/>
      <c r="BK164" s="111"/>
      <c r="BL164" s="111"/>
      <c r="BM164" s="111"/>
      <c r="BN164" s="111"/>
      <c r="BO164" s="111"/>
      <c r="BP164" s="111"/>
      <c r="BQ164" s="111"/>
      <c r="BR164" s="111"/>
      <c r="BS164" s="111"/>
      <c r="BT164" s="111"/>
      <c r="BU164" s="111"/>
      <c r="BV164" s="111"/>
      <c r="BW164" s="111"/>
      <c r="BX164" s="111"/>
      <c r="BY164" s="111"/>
      <c r="BZ164" s="111"/>
      <c r="CA164" s="111"/>
      <c r="CB164" s="111"/>
      <c r="CC164" s="111"/>
      <c r="CD164" s="111"/>
      <c r="CE164" s="111"/>
      <c r="CF164" s="111"/>
      <c r="CG164" s="111"/>
      <c r="CH164" s="111"/>
      <c r="CI164" s="111"/>
      <c r="CJ164" s="111"/>
      <c r="CK164" s="111"/>
      <c r="CL164" s="111"/>
      <c r="CM164" s="111"/>
      <c r="CN164" s="111"/>
      <c r="CO164" s="111"/>
      <c r="CP164" s="111"/>
      <c r="CQ164" s="111"/>
      <c r="CR164" s="111"/>
      <c r="CS164" s="111"/>
      <c r="CT164" s="111"/>
      <c r="CU164" s="111"/>
      <c r="CV164" s="111"/>
      <c r="CW164" s="111"/>
      <c r="CX164" s="111"/>
      <c r="CY164" s="111"/>
      <c r="CZ164" s="111"/>
      <c r="DA164" s="111"/>
      <c r="DB164" s="111"/>
      <c r="DC164" s="111"/>
      <c r="DD164" s="111"/>
      <c r="DE164" s="111"/>
      <c r="DF164" s="111"/>
      <c r="DG164" s="111"/>
      <c r="DH164" s="111"/>
      <c r="DI164" s="111"/>
      <c r="DJ164" s="111"/>
      <c r="DK164" s="111"/>
      <c r="DL164" s="111"/>
      <c r="DM164" s="111"/>
      <c r="DN164" s="111"/>
      <c r="DO164" s="111"/>
    </row>
    <row r="165" spans="1:119" ht="18" customHeight="1">
      <c r="A165" s="351" t="s">
        <v>801</v>
      </c>
      <c r="B165" s="351"/>
      <c r="C165" s="351"/>
      <c r="D165" s="351"/>
      <c r="E165" s="351"/>
      <c r="F165" s="351"/>
      <c r="G165" s="351"/>
      <c r="H165" s="351"/>
      <c r="I165" s="351"/>
      <c r="J165" s="351"/>
      <c r="K165" s="351"/>
      <c r="L165" s="351"/>
      <c r="M165" s="351"/>
      <c r="N165" s="351"/>
      <c r="O165" s="351"/>
      <c r="P165" s="182"/>
    </row>
    <row r="166" spans="1:119" ht="36" customHeight="1">
      <c r="A166" s="365" t="s">
        <v>757</v>
      </c>
      <c r="B166" s="365"/>
      <c r="C166" s="365"/>
      <c r="D166" s="365"/>
      <c r="E166" s="365"/>
      <c r="F166" s="365"/>
      <c r="G166" s="365"/>
      <c r="H166" s="365"/>
      <c r="I166" s="365"/>
      <c r="J166" s="365"/>
      <c r="K166" s="365"/>
      <c r="L166" s="365"/>
      <c r="M166" s="365"/>
      <c r="N166" s="365"/>
      <c r="O166" s="365"/>
      <c r="P166" s="182"/>
    </row>
    <row r="167" spans="1:119" ht="18" customHeight="1">
      <c r="A167" s="349" t="s">
        <v>758</v>
      </c>
      <c r="B167" s="349"/>
      <c r="C167" s="349"/>
      <c r="D167" s="349"/>
      <c r="E167" s="349"/>
      <c r="F167" s="349"/>
      <c r="G167" s="349"/>
      <c r="H167" s="349"/>
      <c r="I167" s="349"/>
      <c r="J167" s="349"/>
      <c r="K167" s="349"/>
      <c r="L167" s="349"/>
      <c r="M167" s="349"/>
      <c r="N167" s="349"/>
      <c r="O167" s="349"/>
      <c r="P167" s="182"/>
    </row>
    <row r="168" spans="1:119" ht="36" customHeight="1">
      <c r="A168" s="352" t="s">
        <v>802</v>
      </c>
      <c r="B168" s="352"/>
      <c r="C168" s="352"/>
      <c r="D168" s="352"/>
      <c r="E168" s="352"/>
      <c r="F168" s="352"/>
      <c r="G168" s="352"/>
      <c r="H168" s="352"/>
      <c r="I168" s="352"/>
      <c r="J168" s="352"/>
      <c r="K168" s="352"/>
      <c r="L168" s="352"/>
      <c r="M168" s="352"/>
      <c r="N168" s="352"/>
      <c r="O168" s="352"/>
      <c r="P168" s="182"/>
    </row>
    <row r="169" spans="1:119" ht="18" customHeight="1">
      <c r="A169" s="351" t="s">
        <v>803</v>
      </c>
      <c r="B169" s="351"/>
      <c r="C169" s="351"/>
      <c r="D169" s="351"/>
      <c r="E169" s="351"/>
      <c r="F169" s="351"/>
      <c r="G169" s="351"/>
      <c r="H169" s="351"/>
      <c r="I169" s="351"/>
      <c r="J169" s="351"/>
      <c r="K169" s="351"/>
      <c r="L169" s="351"/>
      <c r="M169" s="351"/>
      <c r="N169" s="351"/>
      <c r="O169" s="351"/>
      <c r="P169" s="182"/>
    </row>
    <row r="170" spans="1:119" ht="36" customHeight="1">
      <c r="A170" s="349" t="s">
        <v>759</v>
      </c>
      <c r="B170" s="349"/>
      <c r="C170" s="349"/>
      <c r="D170" s="349"/>
      <c r="E170" s="349"/>
      <c r="F170" s="349"/>
      <c r="G170" s="349"/>
      <c r="H170" s="349"/>
      <c r="I170" s="349"/>
      <c r="J170" s="349"/>
      <c r="K170" s="349"/>
      <c r="L170" s="349"/>
      <c r="M170" s="349"/>
      <c r="N170" s="349"/>
      <c r="O170" s="349"/>
      <c r="P170" s="182"/>
    </row>
    <row r="171" spans="1:119" ht="18" customHeight="1">
      <c r="A171" s="351" t="s">
        <v>804</v>
      </c>
      <c r="B171" s="351"/>
      <c r="C171" s="351"/>
      <c r="D171" s="351"/>
      <c r="E171" s="351"/>
      <c r="F171" s="351"/>
      <c r="G171" s="351"/>
      <c r="H171" s="351"/>
      <c r="I171" s="351"/>
      <c r="J171" s="351"/>
      <c r="K171" s="351"/>
      <c r="L171" s="351"/>
      <c r="M171" s="351"/>
      <c r="N171" s="351"/>
      <c r="O171" s="351"/>
      <c r="P171" s="182"/>
    </row>
    <row r="172" spans="1:119" ht="18" customHeight="1">
      <c r="A172" s="353" t="str">
        <f>"6.  "&amp;'Category Budget'!$C$8&amp;" (non-CEC Share):"</f>
        <v>6.  [Other Entity] Share (non-CEC Share):</v>
      </c>
      <c r="B172" s="354"/>
      <c r="C172" s="354"/>
      <c r="D172" s="354"/>
      <c r="E172" s="354"/>
      <c r="F172" s="354"/>
      <c r="G172" s="354"/>
      <c r="H172" s="354"/>
      <c r="I172" s="354"/>
      <c r="J172" s="354"/>
      <c r="K172" s="354"/>
      <c r="L172" s="354"/>
      <c r="M172" s="354"/>
      <c r="N172" s="354"/>
      <c r="O172" s="355"/>
      <c r="P172" s="182"/>
      <c r="T172" s="111" t="s">
        <v>708</v>
      </c>
    </row>
    <row r="173" spans="1:119" ht="36" customHeight="1">
      <c r="A173" s="356" t="str">
        <f>"If applicable to the agreement, per the solicitation manual, insert the dollar amount for expenses to be covered with "&amp;'Category Budget'!$C$8&amp;" funds.  If the "&amp;'Category Budget'!$C$8&amp;" funds are NOT applicable to the agreement, the related cells are typically not visible."</f>
        <v>If applicable to the agreement, per the solicitation manual, insert the dollar amount for expenses to be covered with [Other Entity] Share funds.  If the [Other Entity] Share funds are NOT applicable to the agreement, the related cells are typically not visible.</v>
      </c>
      <c r="B173" s="357"/>
      <c r="C173" s="357"/>
      <c r="D173" s="357"/>
      <c r="E173" s="357"/>
      <c r="F173" s="357"/>
      <c r="G173" s="357"/>
      <c r="H173" s="357"/>
      <c r="I173" s="357"/>
      <c r="J173" s="357"/>
      <c r="K173" s="357"/>
      <c r="L173" s="357"/>
      <c r="M173" s="357"/>
      <c r="N173" s="357"/>
      <c r="O173" s="358"/>
      <c r="P173" s="182"/>
    </row>
    <row r="174" spans="1:119" ht="18" customHeight="1">
      <c r="A174" s="362" t="s">
        <v>707</v>
      </c>
      <c r="B174" s="363"/>
      <c r="C174" s="363"/>
      <c r="D174" s="363"/>
      <c r="E174" s="363"/>
      <c r="F174" s="363"/>
      <c r="G174" s="363"/>
      <c r="H174" s="363"/>
      <c r="I174" s="363"/>
      <c r="J174" s="363"/>
      <c r="K174" s="363"/>
      <c r="L174" s="363"/>
      <c r="M174" s="363"/>
      <c r="N174" s="363"/>
      <c r="O174" s="364"/>
      <c r="P174" s="182"/>
    </row>
    <row r="175" spans="1:119" ht="18" customHeight="1">
      <c r="A175" s="353" t="str">
        <f>"7.  "&amp;'Category Budget'!$D$8&amp;" (non-CEC Share):"</f>
        <v>7.  Match Share (non-CEC Share):</v>
      </c>
      <c r="B175" s="354"/>
      <c r="C175" s="354"/>
      <c r="D175" s="354"/>
      <c r="E175" s="354"/>
      <c r="F175" s="354"/>
      <c r="G175" s="354"/>
      <c r="H175" s="354"/>
      <c r="I175" s="354"/>
      <c r="J175" s="354"/>
      <c r="K175" s="354"/>
      <c r="L175" s="354"/>
      <c r="M175" s="354"/>
      <c r="N175" s="354"/>
      <c r="O175" s="355"/>
      <c r="P175" s="182"/>
    </row>
    <row r="176" spans="1:119" ht="18" customHeight="1">
      <c r="A176" s="356" t="str">
        <f>"If applicable to the agreement, per the solicitation manual, insert the dollar amount for expenses to be covered with "&amp;'Category Budget'!$D$8&amp;" funds."</f>
        <v>If applicable to the agreement, per the solicitation manual, insert the dollar amount for expenses to be covered with Match Share funds.</v>
      </c>
      <c r="B176" s="357"/>
      <c r="C176" s="357"/>
      <c r="D176" s="357"/>
      <c r="E176" s="357"/>
      <c r="F176" s="357"/>
      <c r="G176" s="357"/>
      <c r="H176" s="357"/>
      <c r="I176" s="357"/>
      <c r="J176" s="357"/>
      <c r="K176" s="357"/>
      <c r="L176" s="357"/>
      <c r="M176" s="357"/>
      <c r="N176" s="357"/>
      <c r="O176" s="358"/>
      <c r="P176" s="182"/>
    </row>
    <row r="177" spans="1:16" ht="18" customHeight="1">
      <c r="A177" s="362" t="s">
        <v>707</v>
      </c>
      <c r="B177" s="363"/>
      <c r="C177" s="363"/>
      <c r="D177" s="363"/>
      <c r="E177" s="363"/>
      <c r="F177" s="363"/>
      <c r="G177" s="363"/>
      <c r="H177" s="363"/>
      <c r="I177" s="363"/>
      <c r="J177" s="363"/>
      <c r="K177" s="363"/>
      <c r="L177" s="363"/>
      <c r="M177" s="363"/>
      <c r="N177" s="363"/>
      <c r="O177" s="364"/>
      <c r="P177" s="182"/>
    </row>
    <row r="178" spans="1:16" ht="72" customHeight="1">
      <c r="A178" s="365" t="s">
        <v>760</v>
      </c>
      <c r="B178" s="365"/>
      <c r="C178" s="365"/>
      <c r="D178" s="365"/>
      <c r="E178" s="365"/>
      <c r="F178" s="365"/>
      <c r="G178" s="365"/>
      <c r="H178" s="365"/>
      <c r="I178" s="365"/>
      <c r="J178" s="365"/>
      <c r="K178" s="365"/>
      <c r="L178" s="365"/>
      <c r="M178" s="365"/>
      <c r="N178" s="365"/>
      <c r="O178" s="365"/>
      <c r="P178" s="182"/>
    </row>
    <row r="179" spans="1:16" ht="54" customHeight="1">
      <c r="A179" s="349" t="s">
        <v>761</v>
      </c>
      <c r="B179" s="349"/>
      <c r="C179" s="349"/>
      <c r="D179" s="349"/>
      <c r="E179" s="349"/>
      <c r="F179" s="349"/>
      <c r="G179" s="349"/>
      <c r="H179" s="349"/>
      <c r="I179" s="349"/>
      <c r="J179" s="349"/>
      <c r="K179" s="349"/>
      <c r="L179" s="349"/>
      <c r="M179" s="349"/>
      <c r="N179" s="349"/>
      <c r="O179" s="349"/>
      <c r="P179" s="182"/>
    </row>
    <row r="180" spans="1:16" ht="18" customHeight="1">
      <c r="A180" s="351" t="s">
        <v>805</v>
      </c>
      <c r="B180" s="351"/>
      <c r="C180" s="351"/>
      <c r="D180" s="351"/>
      <c r="E180" s="351"/>
      <c r="F180" s="351"/>
      <c r="G180" s="351"/>
      <c r="H180" s="351"/>
      <c r="I180" s="351"/>
      <c r="J180" s="351"/>
      <c r="K180" s="351"/>
      <c r="L180" s="351"/>
      <c r="M180" s="351"/>
      <c r="N180" s="351"/>
      <c r="O180" s="351"/>
      <c r="P180" s="182"/>
    </row>
    <row r="181" spans="1:16" ht="18" customHeight="1">
      <c r="A181" s="349" t="s">
        <v>752</v>
      </c>
      <c r="B181" s="349"/>
      <c r="C181" s="349"/>
      <c r="D181" s="349"/>
      <c r="E181" s="349"/>
      <c r="F181" s="349"/>
      <c r="G181" s="349"/>
      <c r="H181" s="349"/>
      <c r="I181" s="349"/>
      <c r="J181" s="349"/>
      <c r="K181" s="349"/>
      <c r="L181" s="349"/>
      <c r="M181" s="349"/>
      <c r="N181" s="349"/>
      <c r="O181" s="349"/>
      <c r="P181" s="182"/>
    </row>
    <row r="182" spans="1:16" ht="36" customHeight="1">
      <c r="A182" s="412" t="s">
        <v>806</v>
      </c>
      <c r="B182" s="412"/>
      <c r="C182" s="412"/>
      <c r="D182" s="412"/>
      <c r="E182" s="412"/>
      <c r="F182" s="412"/>
      <c r="G182" s="412"/>
      <c r="H182" s="412"/>
      <c r="I182" s="412"/>
      <c r="J182" s="412"/>
      <c r="K182" s="412"/>
      <c r="L182" s="412"/>
      <c r="M182" s="412"/>
      <c r="N182" s="412"/>
      <c r="O182" s="412"/>
      <c r="P182" s="182"/>
    </row>
    <row r="183" spans="1:16" ht="12.95" customHeight="1">
      <c r="A183" s="411"/>
      <c r="B183" s="411"/>
      <c r="C183" s="411"/>
      <c r="D183" s="411"/>
      <c r="E183" s="411"/>
      <c r="F183" s="411"/>
      <c r="G183" s="411"/>
      <c r="H183" s="411"/>
      <c r="I183" s="411"/>
      <c r="J183" s="411"/>
      <c r="K183" s="411"/>
      <c r="L183" s="411"/>
      <c r="M183" s="411"/>
      <c r="N183" s="411"/>
      <c r="O183" s="411"/>
      <c r="P183" s="182"/>
    </row>
    <row r="184" spans="1:16" ht="36" customHeight="1">
      <c r="A184" s="410" t="s">
        <v>706</v>
      </c>
      <c r="B184" s="410"/>
      <c r="C184" s="410"/>
      <c r="D184" s="410"/>
      <c r="E184" s="410"/>
      <c r="F184" s="410"/>
      <c r="G184" s="410"/>
      <c r="H184" s="410"/>
      <c r="I184" s="410"/>
      <c r="J184" s="410"/>
      <c r="K184" s="410"/>
      <c r="L184" s="410"/>
      <c r="M184" s="410"/>
      <c r="N184" s="410"/>
      <c r="O184" s="410"/>
      <c r="P184" s="182"/>
    </row>
    <row r="185" spans="1:16" ht="15">
      <c r="A185" s="351" t="s">
        <v>807</v>
      </c>
      <c r="B185" s="351"/>
      <c r="C185" s="351"/>
      <c r="D185" s="351"/>
      <c r="E185" s="351"/>
      <c r="F185" s="351"/>
      <c r="G185" s="351"/>
      <c r="H185" s="351"/>
      <c r="I185" s="351"/>
      <c r="J185" s="351"/>
      <c r="K185" s="351"/>
      <c r="L185" s="351"/>
      <c r="M185" s="351"/>
      <c r="N185" s="351"/>
      <c r="O185" s="351"/>
      <c r="P185" s="182"/>
    </row>
    <row r="186" spans="1:16" ht="15">
      <c r="A186" s="351" t="s">
        <v>808</v>
      </c>
      <c r="B186" s="351"/>
      <c r="C186" s="351"/>
      <c r="D186" s="351"/>
      <c r="E186" s="351"/>
      <c r="F186" s="351"/>
      <c r="G186" s="351"/>
      <c r="H186" s="351"/>
      <c r="I186" s="351"/>
      <c r="J186" s="351"/>
      <c r="K186" s="351"/>
      <c r="L186" s="351"/>
      <c r="M186" s="351"/>
      <c r="N186" s="351"/>
      <c r="O186" s="351"/>
      <c r="P186" s="182"/>
    </row>
    <row r="187" spans="1:16" ht="15">
      <c r="A187" s="351" t="s">
        <v>809</v>
      </c>
      <c r="B187" s="351"/>
      <c r="C187" s="351"/>
      <c r="D187" s="351"/>
      <c r="E187" s="351"/>
      <c r="F187" s="351"/>
      <c r="G187" s="351"/>
      <c r="H187" s="351"/>
      <c r="I187" s="351"/>
      <c r="J187" s="351"/>
      <c r="K187" s="351"/>
      <c r="L187" s="351"/>
      <c r="M187" s="351"/>
      <c r="N187" s="351"/>
      <c r="O187" s="351"/>
      <c r="P187" s="182"/>
    </row>
    <row r="188" spans="1:16" ht="18" customHeight="1">
      <c r="A188" s="353" t="str">
        <f>"14.  "&amp;'Category Budget'!$C$8&amp;" (non-CEC Share):"</f>
        <v>14.  [Other Entity] Share (non-CEC Share):</v>
      </c>
      <c r="B188" s="354"/>
      <c r="C188" s="354"/>
      <c r="D188" s="354"/>
      <c r="E188" s="354"/>
      <c r="F188" s="354"/>
      <c r="G188" s="354"/>
      <c r="H188" s="354"/>
      <c r="I188" s="354"/>
      <c r="J188" s="354"/>
      <c r="K188" s="354"/>
      <c r="L188" s="354"/>
      <c r="M188" s="354"/>
      <c r="N188" s="354"/>
      <c r="O188" s="355"/>
      <c r="P188" s="182"/>
    </row>
    <row r="189" spans="1:16" ht="54" customHeight="1">
      <c r="A189" s="356" t="str">
        <f>"If applicable to the agreement, per the solicitation manual, insert the dollar amount of profit costs for expenses to be covered with "&amp;'Category Budget'!$C$8&amp;" funds.  If the "&amp;'Category Budget'!$C$8&amp;" funds are NOT applicable to the agreement, the related cells are typically not visible."</f>
        <v>If applicable to the agreement, per the solicitation manual, insert the dollar amount of profit costs for expenses to be covered with [Other Entity] Share funds.  If the [Other Entity] Share funds are NOT applicable to the agreement, the related cells are typically not visible.</v>
      </c>
      <c r="B189" s="357"/>
      <c r="C189" s="357"/>
      <c r="D189" s="357"/>
      <c r="E189" s="357"/>
      <c r="F189" s="357"/>
      <c r="G189" s="357"/>
      <c r="H189" s="357"/>
      <c r="I189" s="357"/>
      <c r="J189" s="357"/>
      <c r="K189" s="357"/>
      <c r="L189" s="357"/>
      <c r="M189" s="357"/>
      <c r="N189" s="357"/>
      <c r="O189" s="358"/>
      <c r="P189" s="182"/>
    </row>
    <row r="190" spans="1:16" ht="18" customHeight="1">
      <c r="A190" s="362" t="s">
        <v>707</v>
      </c>
      <c r="B190" s="363"/>
      <c r="C190" s="363"/>
      <c r="D190" s="363"/>
      <c r="E190" s="363"/>
      <c r="F190" s="363"/>
      <c r="G190" s="363"/>
      <c r="H190" s="363"/>
      <c r="I190" s="363"/>
      <c r="J190" s="363"/>
      <c r="K190" s="363"/>
      <c r="L190" s="363"/>
      <c r="M190" s="363"/>
      <c r="N190" s="363"/>
      <c r="O190" s="364"/>
      <c r="P190" s="182"/>
    </row>
    <row r="191" spans="1:16" ht="18" customHeight="1">
      <c r="A191" s="353" t="str">
        <f>"15.  "&amp;'Category Budget'!$D$8&amp;" (non-CEC Share):"</f>
        <v>15.  Match Share (non-CEC Share):</v>
      </c>
      <c r="B191" s="354"/>
      <c r="C191" s="354"/>
      <c r="D191" s="354"/>
      <c r="E191" s="354"/>
      <c r="F191" s="354"/>
      <c r="G191" s="354"/>
      <c r="H191" s="354"/>
      <c r="I191" s="354"/>
      <c r="J191" s="354"/>
      <c r="K191" s="354"/>
      <c r="L191" s="354"/>
      <c r="M191" s="354"/>
      <c r="N191" s="354"/>
      <c r="O191" s="355"/>
      <c r="P191" s="182"/>
    </row>
    <row r="192" spans="1:16" ht="36" customHeight="1">
      <c r="A192" s="356" t="str">
        <f>"If applicable to the agreement, per the solicitation manual, insert the dollar amount of profit costs for expenses to be covered with "&amp;'Category Budget'!$D$8&amp;" funds."</f>
        <v>If applicable to the agreement, per the solicitation manual, insert the dollar amount of profit costs for expenses to be covered with Match Share funds.</v>
      </c>
      <c r="B192" s="357"/>
      <c r="C192" s="357"/>
      <c r="D192" s="357"/>
      <c r="E192" s="357"/>
      <c r="F192" s="357"/>
      <c r="G192" s="357"/>
      <c r="H192" s="357"/>
      <c r="I192" s="357"/>
      <c r="J192" s="357"/>
      <c r="K192" s="357"/>
      <c r="L192" s="357"/>
      <c r="M192" s="357"/>
      <c r="N192" s="357"/>
      <c r="O192" s="358"/>
      <c r="P192" s="182"/>
    </row>
    <row r="193" spans="1:16" ht="18" customHeight="1">
      <c r="A193" s="362" t="s">
        <v>707</v>
      </c>
      <c r="B193" s="363"/>
      <c r="C193" s="363"/>
      <c r="D193" s="363"/>
      <c r="E193" s="363"/>
      <c r="F193" s="363"/>
      <c r="G193" s="363"/>
      <c r="H193" s="363"/>
      <c r="I193" s="363"/>
      <c r="J193" s="363"/>
      <c r="K193" s="363"/>
      <c r="L193" s="363"/>
      <c r="M193" s="363"/>
      <c r="N193" s="363"/>
      <c r="O193" s="364"/>
      <c r="P193" s="182"/>
    </row>
    <row r="194" spans="1:16" ht="36" customHeight="1">
      <c r="A194" s="365" t="s">
        <v>764</v>
      </c>
      <c r="B194" s="365"/>
      <c r="C194" s="365"/>
      <c r="D194" s="365"/>
      <c r="E194" s="365"/>
      <c r="F194" s="365"/>
      <c r="G194" s="365"/>
      <c r="H194" s="365"/>
      <c r="I194" s="365"/>
      <c r="J194" s="365"/>
      <c r="K194" s="365"/>
      <c r="L194" s="365"/>
      <c r="M194" s="365"/>
      <c r="N194" s="365"/>
      <c r="O194" s="365"/>
      <c r="P194" s="182"/>
    </row>
    <row r="195" spans="1:16" ht="72" customHeight="1">
      <c r="A195" s="365" t="s">
        <v>763</v>
      </c>
      <c r="B195" s="365"/>
      <c r="C195" s="365"/>
      <c r="D195" s="365"/>
      <c r="E195" s="365"/>
      <c r="F195" s="365"/>
      <c r="G195" s="365"/>
      <c r="H195" s="365"/>
      <c r="I195" s="365"/>
      <c r="J195" s="365"/>
      <c r="K195" s="365"/>
      <c r="L195" s="365"/>
      <c r="M195" s="365"/>
      <c r="N195" s="365"/>
      <c r="O195" s="365"/>
      <c r="P195" s="182"/>
    </row>
    <row r="196" spans="1:16" ht="90" customHeight="1">
      <c r="A196" s="365" t="s">
        <v>766</v>
      </c>
      <c r="B196" s="365"/>
      <c r="C196" s="365"/>
      <c r="D196" s="365"/>
      <c r="E196" s="365"/>
      <c r="F196" s="365"/>
      <c r="G196" s="365"/>
      <c r="H196" s="365"/>
      <c r="I196" s="365"/>
      <c r="J196" s="365"/>
      <c r="K196" s="365"/>
      <c r="L196" s="365"/>
      <c r="M196" s="365"/>
      <c r="N196" s="365"/>
      <c r="O196" s="365"/>
      <c r="P196" s="182"/>
    </row>
    <row r="197" spans="1:16" ht="54" customHeight="1">
      <c r="A197" s="365" t="s">
        <v>767</v>
      </c>
      <c r="B197" s="365"/>
      <c r="C197" s="365"/>
      <c r="D197" s="365"/>
      <c r="E197" s="365"/>
      <c r="F197" s="365"/>
      <c r="G197" s="365"/>
      <c r="H197" s="365"/>
      <c r="I197" s="365"/>
      <c r="J197" s="365"/>
      <c r="K197" s="365"/>
      <c r="L197" s="365"/>
      <c r="M197" s="365"/>
      <c r="N197" s="365"/>
      <c r="O197" s="365"/>
      <c r="P197" s="182"/>
    </row>
    <row r="198" spans="1:16" ht="18" customHeight="1">
      <c r="A198" s="351" t="s">
        <v>810</v>
      </c>
      <c r="B198" s="351"/>
      <c r="C198" s="351"/>
      <c r="D198" s="351"/>
      <c r="E198" s="351"/>
      <c r="F198" s="351"/>
      <c r="G198" s="351"/>
      <c r="H198" s="351"/>
      <c r="I198" s="351"/>
      <c r="J198" s="351"/>
      <c r="K198" s="351"/>
      <c r="L198" s="351"/>
      <c r="M198" s="351"/>
      <c r="N198" s="351"/>
      <c r="O198" s="351"/>
      <c r="P198" s="182"/>
    </row>
    <row r="199" spans="1:16" ht="18" customHeight="1">
      <c r="A199" s="349" t="s">
        <v>811</v>
      </c>
      <c r="B199" s="349"/>
      <c r="C199" s="349"/>
      <c r="D199" s="349"/>
      <c r="E199" s="349"/>
      <c r="F199" s="349"/>
      <c r="G199" s="349"/>
      <c r="H199" s="349"/>
      <c r="I199" s="349"/>
      <c r="J199" s="349"/>
      <c r="K199" s="349"/>
      <c r="L199" s="349"/>
      <c r="M199" s="349"/>
      <c r="N199" s="349"/>
      <c r="O199" s="349"/>
      <c r="P199" s="182"/>
    </row>
    <row r="200" spans="1:16" ht="36" customHeight="1">
      <c r="A200" s="412" t="s">
        <v>812</v>
      </c>
      <c r="B200" s="412"/>
      <c r="C200" s="412"/>
      <c r="D200" s="412"/>
      <c r="E200" s="412"/>
      <c r="F200" s="412"/>
      <c r="G200" s="412"/>
      <c r="H200" s="412"/>
      <c r="I200" s="412"/>
      <c r="J200" s="412"/>
      <c r="K200" s="412"/>
      <c r="L200" s="412"/>
      <c r="M200" s="412"/>
      <c r="N200" s="412"/>
      <c r="O200" s="412"/>
      <c r="P200" s="182"/>
    </row>
    <row r="201" spans="1:16">
      <c r="A201" s="179"/>
    </row>
  </sheetData>
  <sheetProtection formatColumns="0" formatRows="0"/>
  <mergeCells count="288">
    <mergeCell ref="A198:O198"/>
    <mergeCell ref="A199:O199"/>
    <mergeCell ref="A188:O188"/>
    <mergeCell ref="A189:O189"/>
    <mergeCell ref="A190:O190"/>
    <mergeCell ref="A191:O191"/>
    <mergeCell ref="A192:O192"/>
    <mergeCell ref="A193:O193"/>
    <mergeCell ref="M141:M147"/>
    <mergeCell ref="M152:M158"/>
    <mergeCell ref="A151:B151"/>
    <mergeCell ref="A152:B152"/>
    <mergeCell ref="A150:O150"/>
    <mergeCell ref="K141:K147"/>
    <mergeCell ref="A171:O171"/>
    <mergeCell ref="A178:O178"/>
    <mergeCell ref="A180:O180"/>
    <mergeCell ref="A181:O181"/>
    <mergeCell ref="A179:O179"/>
    <mergeCell ref="A174:O174"/>
    <mergeCell ref="A173:O173"/>
    <mergeCell ref="A172:O172"/>
    <mergeCell ref="A175:O175"/>
    <mergeCell ref="A176:O176"/>
    <mergeCell ref="G99:G105"/>
    <mergeCell ref="G106:G112"/>
    <mergeCell ref="G113:G119"/>
    <mergeCell ref="G120:G126"/>
    <mergeCell ref="G127:G133"/>
    <mergeCell ref="G134:G140"/>
    <mergeCell ref="G141:G147"/>
    <mergeCell ref="M22:M28"/>
    <mergeCell ref="M29:M35"/>
    <mergeCell ref="M36:M42"/>
    <mergeCell ref="M43:M49"/>
    <mergeCell ref="M50:M56"/>
    <mergeCell ref="M57:M63"/>
    <mergeCell ref="M64:M70"/>
    <mergeCell ref="M71:M77"/>
    <mergeCell ref="M78:M84"/>
    <mergeCell ref="M85:M91"/>
    <mergeCell ref="M92:M98"/>
    <mergeCell ref="M99:M105"/>
    <mergeCell ref="M106:M112"/>
    <mergeCell ref="M113:M119"/>
    <mergeCell ref="M120:M126"/>
    <mergeCell ref="M127:M133"/>
    <mergeCell ref="M134:M140"/>
    <mergeCell ref="A200:O200"/>
    <mergeCell ref="A161:O161"/>
    <mergeCell ref="K127:K133"/>
    <mergeCell ref="L127:L133"/>
    <mergeCell ref="N127:N133"/>
    <mergeCell ref="O127:O133"/>
    <mergeCell ref="A134:A140"/>
    <mergeCell ref="F134:F140"/>
    <mergeCell ref="H134:H140"/>
    <mergeCell ref="I134:I140"/>
    <mergeCell ref="J134:J140"/>
    <mergeCell ref="K134:K140"/>
    <mergeCell ref="L134:L140"/>
    <mergeCell ref="N134:N140"/>
    <mergeCell ref="O134:O140"/>
    <mergeCell ref="A127:A133"/>
    <mergeCell ref="F127:F133"/>
    <mergeCell ref="H127:H133"/>
    <mergeCell ref="L141:L147"/>
    <mergeCell ref="N141:N147"/>
    <mergeCell ref="O141:O147"/>
    <mergeCell ref="A148:K148"/>
    <mergeCell ref="H141:H147"/>
    <mergeCell ref="G152:G158"/>
    <mergeCell ref="A113:A119"/>
    <mergeCell ref="F113:F119"/>
    <mergeCell ref="H113:H119"/>
    <mergeCell ref="I113:I119"/>
    <mergeCell ref="J113:J119"/>
    <mergeCell ref="A141:A147"/>
    <mergeCell ref="F141:F147"/>
    <mergeCell ref="J141:J147"/>
    <mergeCell ref="I127:I133"/>
    <mergeCell ref="J127:J133"/>
    <mergeCell ref="A1:B1"/>
    <mergeCell ref="A120:A126"/>
    <mergeCell ref="F120:F126"/>
    <mergeCell ref="H120:H126"/>
    <mergeCell ref="I120:I126"/>
    <mergeCell ref="J120:J126"/>
    <mergeCell ref="A106:A112"/>
    <mergeCell ref="F106:F112"/>
    <mergeCell ref="H106:H112"/>
    <mergeCell ref="A99:A105"/>
    <mergeCell ref="F99:F105"/>
    <mergeCell ref="H99:H105"/>
    <mergeCell ref="H29:H35"/>
    <mergeCell ref="I29:I35"/>
    <mergeCell ref="J29:J35"/>
    <mergeCell ref="A2:O2"/>
    <mergeCell ref="K120:K126"/>
    <mergeCell ref="L120:L126"/>
    <mergeCell ref="N120:N126"/>
    <mergeCell ref="O120:O126"/>
    <mergeCell ref="K99:K105"/>
    <mergeCell ref="L99:L105"/>
    <mergeCell ref="N99:N105"/>
    <mergeCell ref="O99:O105"/>
    <mergeCell ref="I106:I112"/>
    <mergeCell ref="J106:J112"/>
    <mergeCell ref="K106:K112"/>
    <mergeCell ref="L106:L112"/>
    <mergeCell ref="N106:N112"/>
    <mergeCell ref="O106:O112"/>
    <mergeCell ref="I99:I105"/>
    <mergeCell ref="J99:J105"/>
    <mergeCell ref="K113:K119"/>
    <mergeCell ref="L113:L119"/>
    <mergeCell ref="N113:N119"/>
    <mergeCell ref="O113:O119"/>
    <mergeCell ref="K85:K91"/>
    <mergeCell ref="L85:L91"/>
    <mergeCell ref="N85:N91"/>
    <mergeCell ref="O85:O91"/>
    <mergeCell ref="A92:A98"/>
    <mergeCell ref="F92:F98"/>
    <mergeCell ref="H92:H98"/>
    <mergeCell ref="I92:I98"/>
    <mergeCell ref="J92:J98"/>
    <mergeCell ref="K92:K98"/>
    <mergeCell ref="L92:L98"/>
    <mergeCell ref="N92:N98"/>
    <mergeCell ref="O92:O98"/>
    <mergeCell ref="A85:A91"/>
    <mergeCell ref="F85:F91"/>
    <mergeCell ref="H85:H91"/>
    <mergeCell ref="I85:I91"/>
    <mergeCell ref="J85:J91"/>
    <mergeCell ref="G85:G91"/>
    <mergeCell ref="G92:G98"/>
    <mergeCell ref="N64:N70"/>
    <mergeCell ref="O64:O70"/>
    <mergeCell ref="G64:G70"/>
    <mergeCell ref="K71:K77"/>
    <mergeCell ref="L71:L77"/>
    <mergeCell ref="N71:N77"/>
    <mergeCell ref="O71:O77"/>
    <mergeCell ref="A78:A84"/>
    <mergeCell ref="F78:F84"/>
    <mergeCell ref="H78:H84"/>
    <mergeCell ref="I78:I84"/>
    <mergeCell ref="J78:J84"/>
    <mergeCell ref="K78:K84"/>
    <mergeCell ref="L78:L84"/>
    <mergeCell ref="N78:N84"/>
    <mergeCell ref="O78:O84"/>
    <mergeCell ref="A71:A77"/>
    <mergeCell ref="F71:F77"/>
    <mergeCell ref="H71:H77"/>
    <mergeCell ref="I71:I77"/>
    <mergeCell ref="J71:J77"/>
    <mergeCell ref="G71:G77"/>
    <mergeCell ref="G78:G84"/>
    <mergeCell ref="I50:I56"/>
    <mergeCell ref="J50:J56"/>
    <mergeCell ref="A64:A70"/>
    <mergeCell ref="F64:F70"/>
    <mergeCell ref="H64:H70"/>
    <mergeCell ref="I64:I70"/>
    <mergeCell ref="J64:J70"/>
    <mergeCell ref="K64:K70"/>
    <mergeCell ref="L64:L70"/>
    <mergeCell ref="L43:L49"/>
    <mergeCell ref="N43:N49"/>
    <mergeCell ref="O50:O56"/>
    <mergeCell ref="A43:A49"/>
    <mergeCell ref="F43:F49"/>
    <mergeCell ref="H43:H49"/>
    <mergeCell ref="I43:I49"/>
    <mergeCell ref="J43:J49"/>
    <mergeCell ref="K57:K63"/>
    <mergeCell ref="L57:L63"/>
    <mergeCell ref="N57:N63"/>
    <mergeCell ref="O57:O63"/>
    <mergeCell ref="A57:A63"/>
    <mergeCell ref="F57:F63"/>
    <mergeCell ref="H57:H63"/>
    <mergeCell ref="I57:I63"/>
    <mergeCell ref="J57:J63"/>
    <mergeCell ref="G43:G49"/>
    <mergeCell ref="G50:G56"/>
    <mergeCell ref="G57:G63"/>
    <mergeCell ref="O43:O49"/>
    <mergeCell ref="A50:A56"/>
    <mergeCell ref="F50:F56"/>
    <mergeCell ref="H50:H56"/>
    <mergeCell ref="M8:M14"/>
    <mergeCell ref="M15:M21"/>
    <mergeCell ref="G8:G14"/>
    <mergeCell ref="G15:G21"/>
    <mergeCell ref="G22:G28"/>
    <mergeCell ref="G29:G35"/>
    <mergeCell ref="G36:G42"/>
    <mergeCell ref="K29:K35"/>
    <mergeCell ref="L29:L35"/>
    <mergeCell ref="A3:O3"/>
    <mergeCell ref="A4:O4"/>
    <mergeCell ref="A5:O5"/>
    <mergeCell ref="A6:O6"/>
    <mergeCell ref="I15:I21"/>
    <mergeCell ref="I22:I28"/>
    <mergeCell ref="O15:O21"/>
    <mergeCell ref="O22:O28"/>
    <mergeCell ref="A15:A21"/>
    <mergeCell ref="F15:F21"/>
    <mergeCell ref="J15:J21"/>
    <mergeCell ref="K15:K21"/>
    <mergeCell ref="L15:L21"/>
    <mergeCell ref="N15:N21"/>
    <mergeCell ref="A22:A28"/>
    <mergeCell ref="F22:F28"/>
    <mergeCell ref="J22:J28"/>
    <mergeCell ref="K22:K28"/>
    <mergeCell ref="L22:L28"/>
    <mergeCell ref="N22:N28"/>
    <mergeCell ref="H15:H21"/>
    <mergeCell ref="H22:H28"/>
    <mergeCell ref="J8:J14"/>
    <mergeCell ref="K8:K14"/>
    <mergeCell ref="N1:O1"/>
    <mergeCell ref="A159:K159"/>
    <mergeCell ref="N152:N158"/>
    <mergeCell ref="O152:O158"/>
    <mergeCell ref="A153:B153"/>
    <mergeCell ref="A154:B154"/>
    <mergeCell ref="A155:B155"/>
    <mergeCell ref="A156:B156"/>
    <mergeCell ref="A157:B157"/>
    <mergeCell ref="A158:B158"/>
    <mergeCell ref="L152:L158"/>
    <mergeCell ref="J152:J158"/>
    <mergeCell ref="K152:K158"/>
    <mergeCell ref="H152:H158"/>
    <mergeCell ref="I152:I158"/>
    <mergeCell ref="F152:F158"/>
    <mergeCell ref="L8:L14"/>
    <mergeCell ref="N8:N14"/>
    <mergeCell ref="O8:O14"/>
    <mergeCell ref="A8:A14"/>
    <mergeCell ref="F8:F14"/>
    <mergeCell ref="H8:H14"/>
    <mergeCell ref="I8:I14"/>
    <mergeCell ref="I141:I147"/>
    <mergeCell ref="A195:O195"/>
    <mergeCell ref="A196:O196"/>
    <mergeCell ref="A185:O185"/>
    <mergeCell ref="A186:O186"/>
    <mergeCell ref="A187:O187"/>
    <mergeCell ref="A194:O194"/>
    <mergeCell ref="A197:O197"/>
    <mergeCell ref="O29:O35"/>
    <mergeCell ref="A36:A42"/>
    <mergeCell ref="F36:F42"/>
    <mergeCell ref="H36:H42"/>
    <mergeCell ref="I36:I42"/>
    <mergeCell ref="J36:J42"/>
    <mergeCell ref="K36:K42"/>
    <mergeCell ref="L36:L42"/>
    <mergeCell ref="N36:N42"/>
    <mergeCell ref="O36:O42"/>
    <mergeCell ref="A29:A35"/>
    <mergeCell ref="F29:F35"/>
    <mergeCell ref="K50:K56"/>
    <mergeCell ref="L50:L56"/>
    <mergeCell ref="N50:N56"/>
    <mergeCell ref="N29:N35"/>
    <mergeCell ref="K43:K49"/>
    <mergeCell ref="A162:O162"/>
    <mergeCell ref="A163:O163"/>
    <mergeCell ref="A183:O183"/>
    <mergeCell ref="A184:O184"/>
    <mergeCell ref="A166:O166"/>
    <mergeCell ref="A167:O167"/>
    <mergeCell ref="A165:O165"/>
    <mergeCell ref="A168:O168"/>
    <mergeCell ref="A169:O169"/>
    <mergeCell ref="A170:O170"/>
    <mergeCell ref="A177:O177"/>
    <mergeCell ref="A182:O182"/>
    <mergeCell ref="A164:O164"/>
  </mergeCells>
  <conditionalFormatting sqref="L8:L147 L152">
    <cfRule type="expression" dxfId="0" priority="145">
      <formula>$L8&gt;ROUND($F8*$J8,0)</formula>
    </cfRule>
  </conditionalFormatting>
  <dataValidations count="20">
    <dataValidation allowBlank="1" showErrorMessage="1" prompt="If direct labor is being used as a base for this indirect cost, please enter the total amount of direct labor" sqref="C15:E15 C22:E22 C141:E141 C8:E8 C29:E29 C36:E36 C43:E43 C50:E50 C57:E57 C64:E64 C71:E71 C78:E78 C85:E85 C92:E92 C99:E99 C106:E106 C113:E113 C120:E120 C127:E127 C134:E134" xr:uid="{ACA72C38-A803-4A25-9881-8D961FBEEDA6}"/>
    <dataValidation allowBlank="1" showErrorMessage="1" prompt="If travel is being used as a base for this indirect cost, please enter the total amount of travel" sqref="C17:E17 C24:E24 C143:E143 C10:E10 C31:E31 C38:E38 C45:E45 C52:E52 C59:E59 C66:E66 C73:E73 C80:E80 C87:E87 C94:E94 C101:E101 C108:E108 C115:E115 C122:E122 C129:E129 C136:E136" xr:uid="{BF0FF781-44FF-4D56-9204-29C6DACEE11B}"/>
    <dataValidation allowBlank="1" showErrorMessage="1" prompt="If materials and miscellaneous costs are being used as a base for this indirect cost, please enter the total amount of materials and miscellaneous costs" sqref="C19:E19 C26:E26 C145:E145 C12:E12 C33:E33 C40:E40 C47:E47 C54:E54 C61:E61 C68:E68 C75:E75 C82:E82 C89:E89 C96:E96 C103:E103 C110:E110 C117:E117 C124:E124 C131:E131 C138:E138" xr:uid="{DA0A8B0B-2246-491F-8DC9-1193363E208D}"/>
    <dataValidation allowBlank="1" showErrorMessage="1" prompt="Please enter the actual indirect cost percentage rate" sqref="J8:J147" xr:uid="{C6C4B735-0F9F-4BF0-BF1D-3B9C3CB4069E}"/>
    <dataValidation allowBlank="1" showErrorMessage="1" prompt="Please enter the amount being paid by C E C funds" sqref="L152:L158 L8:L147" xr:uid="{7976DC99-0498-4085-B8F6-D54F12F45EC1}"/>
    <dataValidation allowBlank="1" showErrorMessage="1" prompt="Please enter the amount being paid by match funds" sqref="M152:N158 M8:N147" xr:uid="{27203BC8-CF3C-4615-B9D0-0D546F440851}"/>
    <dataValidation allowBlank="1" showErrorMessage="1" prompt="If direct labor is being used as a profit base, please enter the total amount of direct labor" sqref="C152:E152" xr:uid="{547D0D82-9007-4D95-B36D-E3A69E6C6A87}"/>
    <dataValidation allowBlank="1" showErrorMessage="1" prompt="If fringe benefits is being used as a profit base, please enter the total amount of fringe benefits" sqref="C153:E153" xr:uid="{077B725C-BAAB-4AB0-864E-FE87EA9DD9AF}"/>
    <dataValidation allowBlank="1" showErrorMessage="1" prompt="If travel is being used as a profit base, please enter the total amount of travel" sqref="C154:E154" xr:uid="{7D4BB1CB-C5EA-4422-9272-60B5AF841D7E}"/>
    <dataValidation allowBlank="1" showErrorMessage="1" prompt="If equipment is being used as a profit base, please enter the total amount of equipment" sqref="C155:E155" xr:uid="{AA2B4438-F234-41DD-8489-6620B1FEE716}"/>
    <dataValidation allowBlank="1" showErrorMessage="1" prompt="If materials and miscellaneous are being used as a profit base, please enter the total amount of materials and miscellaneous" sqref="C156:E156" xr:uid="{ED0935F2-419A-43BF-AA9C-1CE13E71815E}"/>
    <dataValidation allowBlank="1" showErrorMessage="1" prompt="If subrecipients and vendors are being used as a profit base, please enter the total amount of subrecipients and vendors" sqref="C157:E157" xr:uid="{4C9C2222-4B90-4443-B2A3-CD01900818B3}"/>
    <dataValidation allowBlank="1" showErrorMessage="1" prompt="If indirect costs are being used as a profit base, please enter the total amount of indirect costs" sqref="C158:E158" xr:uid="{6D1B1BB8-FD3F-45E3-818F-EB3A6CBBB74B}"/>
    <dataValidation allowBlank="1" showErrorMessage="1" prompt="Please enter the profit percentage rate" sqref="J152:J158" xr:uid="{BB6EB6D7-0F4B-4142-9054-038FECFB1263}"/>
    <dataValidation allowBlank="1" showErrorMessage="1" prompt="Please enter the name of the indirect cost" sqref="A8:A147" xr:uid="{ABDAAFC2-BB9E-4153-A448-E7A49A4E81F7}"/>
    <dataValidation allowBlank="1" showErrorMessage="1" prompt="If fringe benefits are being used as a base for this indirect cost, please enter the total amount of fringe benefits" sqref="C16:E16 C23:E23 C142:E142 C9:E9 C30:E30 C37:E37 C44:E44 C51:E51 C58:E58 C65:E65 C72:E72 C79:E79 C86:E86 C93:E93 C100:E100 C107:E107 C114:E114 C121:E121 C128:E128 C135:E135" xr:uid="{04E0D051-9670-49D7-ACB2-FCFCFDC3ED7C}"/>
    <dataValidation allowBlank="1" showErrorMessage="1" prompt="If equipment is being used as a base for this indirect cost, please enter the total amount of equipment" sqref="C18:E18 C25:E25 C144:E144 C11:E11 C32:E32 C39:E39 C46:E46 C53:E53 C60:E60 C67:E67 C74:E74 C81:E81 C88:E88 C95:E95 C102:E102 C109:E109 C116:E116 C123:E123 C130:E130 C137:E137" xr:uid="{25B5AD02-3B64-452D-A79A-BBEEBB451A05}"/>
    <dataValidation allowBlank="1" showErrorMessage="1" prompt="If subrecipients and/or vendors are being used as a base for this indirect cost, please enter the total amount of subrecipients and/or vendors" sqref="C20:E20 C27:E27 C146:E146 C13:E13 C34:E34 C41:E41 C48:E48 C55:E55 C62:E62 C69:E69 C76:E76 C83:E83 C90:E90 C97:E97 C104:E104 C111:E111 C118:E118 C125:E125 C132:E132 C139:E139" xr:uid="{63A8D40F-83AE-4A0D-AD8B-EBC5225D937D}"/>
    <dataValidation allowBlank="1" showErrorMessage="1" prompt="If other indirect costs are being used as a base for this indirect cost, please enter the total amount of those other indirect costs" sqref="C21:E21 C14:E14 C147:E147 C28:E28 C35:E35 C42:E42 C49:E49 C56:E56 C63:E63 C70:E70 C77:E77 C84:E84 C91:E91 C98:E98 C105:E105 C112:E112 C119:E119 C126:E126 C133:E133 C140:E140" xr:uid="{AC51D240-790B-4667-9475-D9EDE00640EE}"/>
    <dataValidation allowBlank="1" showErrorMessage="1" prompt="This is the budget worksheet indirect costs and profit sheet" sqref="A2" xr:uid="{0227DCC7-4684-4F1C-9188-F14D42C7FD2F}"/>
  </dataValidations>
  <printOptions horizontalCentered="1"/>
  <pageMargins left="0.25" right="0.25" top="0.75" bottom="0.75" header="0.25" footer="0.25"/>
  <pageSetup scale="65" firstPageNumber="20" fitToHeight="20" orientation="landscape" r:id="rId1"/>
  <headerFooter>
    <oddFooter>&amp;CPage &amp;P of &amp;N</oddFooter>
  </headerFooter>
  <rowBreaks count="1" manualBreakCount="1">
    <brk id="159" max="13" man="1"/>
  </rowBreaks>
  <legacyDrawing r:id="rId2"/>
  <extLst>
    <ext xmlns:x14="http://schemas.microsoft.com/office/spreadsheetml/2009/9/main" uri="{CCE6A557-97BC-4b89-ADB6-D9C93CAAB3DF}">
      <x14:dataValidations xmlns:xm="http://schemas.microsoft.com/office/excel/2006/main" count="1">
        <x14:dataValidation type="list" allowBlank="1" showErrorMessage="1" prompt="Please select one of the three options for your Indirect Cost Rate" xr:uid="{00000000-0002-0000-0900-000002000000}">
          <x14:formula1>
            <xm:f>Lists!$A$20:$A$23</xm:f>
          </x14:formula1>
          <xm:sqref>A5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7" ma:contentTypeDescription="Create a new document." ma:contentTypeScope="" ma:versionID="40d57a85aa91a44d3e1cc43f86146ad4">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b3c6ce38bacff8a899edbdd6b277f477"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41809527-a15e-45c9-9762-ce086c444099}"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lcf76f155ced4ddcb4097134ff3c332f xmlns="785685f2-c2e1-4352-89aa-3faca8eaba52">
      <Terms xmlns="http://schemas.microsoft.com/office/infopath/2007/PartnerControls"/>
    </lcf76f155ced4ddcb4097134ff3c332f>
    <SharedWithUsers xmlns="5067c814-4b34-462c-a21d-c185ff6548d2">
      <UserInfo>
        <DisplayName/>
        <AccountId xsi:nil="true"/>
        <AccountType/>
      </UserInfo>
    </SharedWithUsers>
  </documentManagement>
</p:properties>
</file>

<file path=customXml/itemProps1.xml><?xml version="1.0" encoding="utf-8"?>
<ds:datastoreItem xmlns:ds="http://schemas.openxmlformats.org/officeDocument/2006/customXml" ds:itemID="{49EBFE1C-BE45-44CF-9CD9-68FB039B31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C288D97-ABD4-4E66-A5E8-CE88F140AA8E}">
  <ds:schemaRefs>
    <ds:schemaRef ds:uri="http://schemas.microsoft.com/sharepoint/v3/contenttype/forms"/>
  </ds:schemaRefs>
</ds:datastoreItem>
</file>

<file path=customXml/itemProps3.xml><?xml version="1.0" encoding="utf-8"?>
<ds:datastoreItem xmlns:ds="http://schemas.openxmlformats.org/officeDocument/2006/customXml" ds:itemID="{FBD7E960-0E77-4301-BB4D-595E551D4176}">
  <ds:schemaRefs>
    <ds:schemaRef ds:uri="785685f2-c2e1-4352-89aa-3faca8eaba52"/>
    <ds:schemaRef ds:uri="http://www.w3.org/XML/1998/namespace"/>
    <ds:schemaRef ds:uri="http://purl.org/dc/elements/1.1/"/>
    <ds:schemaRef ds:uri="http://schemas.microsoft.com/office/2006/documentManagement/types"/>
    <ds:schemaRef ds:uri="http://schemas.microsoft.com/office/2006/metadata/properties"/>
    <ds:schemaRef ds:uri="http://purl.org/dc/dcmitype/"/>
    <ds:schemaRef ds:uri="http://schemas.microsoft.com/office/infopath/2007/PartnerControls"/>
    <ds:schemaRef ds:uri="5067c814-4b34-462c-a21d-c185ff6548d2"/>
    <ds:schemaRef ds:uri="http://schemas.openxmlformats.org/package/2006/metadata/core-properties"/>
    <ds:schemaRef ds:uri="http://purl.org/dc/terms/"/>
  </ds:schemaRefs>
</ds:datastoreItem>
</file>

<file path=docMetadata/LabelInfo.xml><?xml version="1.0" encoding="utf-8"?>
<clbl:labelList xmlns:clbl="http://schemas.microsoft.com/office/2020/mipLabelMetadata">
  <clbl:label id="{ac3a1244-13f4-4ef6-8d1b-baa27148194e}" enabled="0" method="" siteId="{ac3a1244-13f4-4ef6-8d1b-baa27148194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13</vt:i4>
      </vt:variant>
    </vt:vector>
  </HeadingPairs>
  <TitlesOfParts>
    <vt:vector size="23" baseType="lpstr">
      <vt:lpstr>Instructions</vt:lpstr>
      <vt:lpstr>Category Budget</vt:lpstr>
      <vt:lpstr>Direct Labor</vt:lpstr>
      <vt:lpstr>Fringe Benefits</vt:lpstr>
      <vt:lpstr>Travel</vt:lpstr>
      <vt:lpstr>Equipment</vt:lpstr>
      <vt:lpstr>Materials &amp; Misc.</vt:lpstr>
      <vt:lpstr>Subrecipients</vt:lpstr>
      <vt:lpstr>Indirect Costs &amp; Profit</vt:lpstr>
      <vt:lpstr>Lists</vt:lpstr>
      <vt:lpstr>'Category Budget'!Print_Area</vt:lpstr>
      <vt:lpstr>'Direct Labor'!Print_Area</vt:lpstr>
      <vt:lpstr>Equipment!Print_Area</vt:lpstr>
      <vt:lpstr>'Fringe Benefits'!Print_Area</vt:lpstr>
      <vt:lpstr>'Indirect Costs &amp; Profit'!Print_Area</vt:lpstr>
      <vt:lpstr>Instructions!Print_Area</vt:lpstr>
      <vt:lpstr>'Materials &amp; Misc.'!Print_Area</vt:lpstr>
      <vt:lpstr>Subrecipients!Print_Area</vt:lpstr>
      <vt:lpstr>Travel!Print_Area</vt:lpstr>
      <vt:lpstr>Equipment!Print_Titles</vt:lpstr>
      <vt:lpstr>'Fringe Benefits'!Print_Titles</vt:lpstr>
      <vt:lpstr>'Materials &amp; Misc.'!Print_Titles</vt:lpstr>
      <vt:lpstr>Travel!Print_Titles</vt:lpstr>
    </vt:vector>
  </TitlesOfParts>
  <Manager/>
  <Company>CEC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GFO-26-302 Att 05 Budget Form</dc:title>
  <dc:subject>Standard</dc:subject>
  <dc:creator>CEC</dc:creator>
  <cp:keywords/>
  <dc:description>TUG Release 0804_x000d_
Revision 0804</dc:description>
  <cp:lastModifiedBy>Cary, Eilene@Energy</cp:lastModifiedBy>
  <cp:revision/>
  <cp:lastPrinted>2026-09-08T21:23:04Z</cp:lastPrinted>
  <dcterms:created xsi:type="dcterms:W3CDTF">2001-03-30T19:12:58Z</dcterms:created>
  <dcterms:modified xsi:type="dcterms:W3CDTF">2026-09-14T19:50:35Z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vision">
    <vt:lpwstr>04-2008</vt:lpwstr>
  </property>
  <property fmtid="{D5CDD505-2E9C-101B-9397-08002B2CF9AE}" pid="3" name="Updated">
    <vt:filetime>2008-04-23T07:00:00Z</vt:filetime>
  </property>
  <property fmtid="{D5CDD505-2E9C-101B-9397-08002B2CF9AE}" pid="4" name="ContentTypeId">
    <vt:lpwstr>0x01010061DC9A153AAEEE45BACE06E01F8272AC</vt:lpwstr>
  </property>
  <property fmtid="{D5CDD505-2E9C-101B-9397-08002B2CF9AE}" pid="5" name="MediaServiceImageTags">
    <vt:lpwstr/>
  </property>
  <property fmtid="{D5CDD505-2E9C-101B-9397-08002B2CF9AE}" pid="6" name="Order">
    <vt:r8>1789400</vt:r8>
  </property>
  <property fmtid="{D5CDD505-2E9C-101B-9397-08002B2CF9AE}" pid="7" name="xd_Signature">
    <vt:bool>false</vt:bool>
  </property>
  <property fmtid="{D5CDD505-2E9C-101B-9397-08002B2CF9AE}" pid="8" name="xd_ProgID">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ies>
</file>