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energy-my.sharepoint.com/personal/brad_worster_energy_ca_gov/Documents/02 Solicitations/GFO-25-306 NOPA/NOPA/"/>
    </mc:Choice>
  </mc:AlternateContent>
  <xr:revisionPtr revIDLastSave="336" documentId="8_{E8B90761-EDE8-4B0A-88FB-CAC1BF356185}" xr6:coauthVersionLast="47" xr6:coauthVersionMax="47" xr10:uidLastSave="{5DE1FDDE-7186-4422-86DF-893E363C9C17}"/>
  <bookViews>
    <workbookView xWindow="1365" yWindow="2385" windowWidth="25140" windowHeight="18495" xr2:uid="{00000000-000D-0000-FFFF-FFFF00000000}"/>
  </bookViews>
  <sheets>
    <sheet name="Cover" sheetId="11" r:id="rId1"/>
    <sheet name="NOPA Table - Group 1" sheetId="6" r:id="rId2"/>
    <sheet name="NOPA Table - Group 2" sheetId="12" r:id="rId3"/>
    <sheet name="NOPA Table - Group 3" sheetId="13" r:id="rId4"/>
  </sheets>
  <definedNames>
    <definedName name="_xlnm.Print_Area" localSheetId="1">'NOPA Table - Group 1'!$A$1:$H$32</definedName>
    <definedName name="_xlnm.Print_Titles" localSheetId="1">'NOPA Table - Group 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6" l="1"/>
  <c r="F19" i="6"/>
  <c r="D19" i="6"/>
  <c r="E8" i="6"/>
  <c r="F8" i="6"/>
  <c r="D8" i="6"/>
  <c r="F6" i="13"/>
  <c r="E6" i="13"/>
  <c r="D6" i="13"/>
  <c r="F6" i="12"/>
  <c r="E6" i="12"/>
  <c r="D6" i="12"/>
  <c r="E32" i="6" l="1"/>
  <c r="F32" i="6"/>
  <c r="D32" i="6"/>
</calcChain>
</file>

<file path=xl/sharedStrings.xml><?xml version="1.0" encoding="utf-8"?>
<sst xmlns="http://schemas.openxmlformats.org/spreadsheetml/2006/main" count="130" uniqueCount="60">
  <si>
    <t>California Energy Commission - Energy Research Development Division</t>
  </si>
  <si>
    <t>Notice of Proposed Awards</t>
  </si>
  <si>
    <t>GFO-25-306</t>
  </si>
  <si>
    <t>Solar PV Located In Non-traditional Terrain</t>
  </si>
  <si>
    <t>Project Group 1 – Optimization of Non-Traditional PV Solar</t>
  </si>
  <si>
    <t>Proposed Award</t>
  </si>
  <si>
    <t>Group Rank Number</t>
  </si>
  <si>
    <t>Project Applicant</t>
  </si>
  <si>
    <t>Title</t>
  </si>
  <si>
    <t>CEC Funds Requested</t>
  </si>
  <si>
    <t>CEC Funds Recommended</t>
  </si>
  <si>
    <t>Match
Funds</t>
  </si>
  <si>
    <t>Score</t>
  </si>
  <si>
    <t>Award
Status</t>
  </si>
  <si>
    <t>Watts on Water LLC</t>
  </si>
  <si>
    <t>High-fidelity geospatial prospecting, design, and analysis platform for optimizing AquaPV deployments in California</t>
  </si>
  <si>
    <t>Awardee</t>
  </si>
  <si>
    <t>California State Polytechnic University, Pomona</t>
  </si>
  <si>
    <t>Scalable agrivoltaics in California field-validated co-optimization of solar generation, battery dispatch, and crop production</t>
  </si>
  <si>
    <t>The Regents of the University of California, Berkeley</t>
  </si>
  <si>
    <t>California Solar Canal and Reservoir Deployment Framework</t>
  </si>
  <si>
    <t>Total Funding Recommended</t>
  </si>
  <si>
    <t>Passed Not Funded</t>
  </si>
  <si>
    <t>Noria Energy Holdings LLC</t>
  </si>
  <si>
    <t>Optimizing Floating Solar Tracking Paired with Energy Storage for Utility Scale Projects on California Water Bodies</t>
  </si>
  <si>
    <t>Finalist</t>
  </si>
  <si>
    <t>Electric Power Research Institute, Inc</t>
  </si>
  <si>
    <t>Non-Traditional Solar PV Location Assessment &amp; Sizing Hub + Energy Storage (SPLASH-ES)</t>
  </si>
  <si>
    <t>The Regents of the University of California, Merced</t>
  </si>
  <si>
    <t>Mobile Agrivoltaics for Utility-Scale Renewable Energy Production</t>
  </si>
  <si>
    <t>Build Momentum dba Momentum</t>
  </si>
  <si>
    <t>Grid-Renewable Infrastructure Deployment in Linearly Networked Environments (GRIDLINE)</t>
  </si>
  <si>
    <t>The Regents of the University of California, Santa Barbara</t>
  </si>
  <si>
    <t>Optimizing grazing, reseeding, and vegetation management strategies for utility-scale solar in California</t>
  </si>
  <si>
    <t>The Regents of the University of California, Davis</t>
  </si>
  <si>
    <t>Beyond Fallowing: Utility-Scale Agrivoltaics for Water-Limited Forage Production, Managed Aquifer Recharge, and Groundwater Sustainability on California Agricultural Land</t>
  </si>
  <si>
    <t>Did Not Pass</t>
  </si>
  <si>
    <t>-</t>
  </si>
  <si>
    <t>Taka Solar Corp dba Sunspan</t>
  </si>
  <si>
    <t>Grid-scale renewable Agrivoltaic Production in viticultural environments (GRAPE)</t>
  </si>
  <si>
    <t>RAMP Solar LLC</t>
  </si>
  <si>
    <t>Solar + ThermoShade: Integrated PV, Radiant Cooling, and BESS Thermal Management for Non-Traditional Terrain</t>
  </si>
  <si>
    <t>NextTracker, Inc.</t>
  </si>
  <si>
    <t>Opal 2: Terrain-Adaptive Solar Tracking and Foundation Platform for Utility-Scale Solar and Storage in Non-Traditional Terrain</t>
  </si>
  <si>
    <t>Laketricity USA</t>
  </si>
  <si>
    <t>Floating Solar Optimization and Monitoring at the Napa Sanitation District</t>
  </si>
  <si>
    <t>May &amp; Jack Inc</t>
  </si>
  <si>
    <t>Corridor-Scale Energy Architecture (CSEA) that utilizes the vertical air rights above existing public flood-control channels to create a zero-additional-land-use pathway for renewable energy deployment</t>
  </si>
  <si>
    <t>LiteSpeed Energy, Inc.</t>
  </si>
  <si>
    <t>Floating Solar Panel, Racking Integrated, plus Storage (F-SPRINTS)</t>
  </si>
  <si>
    <t>CSSI New Composite Products Development</t>
  </si>
  <si>
    <t>Development and Validation of a Fastener-Free Composite Architecture for Non-Traditional Solar Deployment</t>
  </si>
  <si>
    <t>ENACT Systems</t>
  </si>
  <si>
    <t>Solar PV + Storage Intelligence for Non-Traditional Terrain</t>
  </si>
  <si>
    <t>Total</t>
  </si>
  <si>
    <t>Project Group 2 – Data Collection and Processing for Site Assessment and Permitting</t>
  </si>
  <si>
    <t>The Regents of the University of California, Riverside</t>
  </si>
  <si>
    <t>AI-Enhanced Site Assessment and Permitting Decision-Support Platform for Utility-Scale Solar and Energy Storage on Brownfields, Landfills, and Other Land-Reuse Sites</t>
  </si>
  <si>
    <t>Project Group 3 – PV Plant Operations &amp; Maintenance (O&amp;M) Optimization</t>
  </si>
  <si>
    <t>Comprehensive Operations and Intelligent Maintenance Performance Analytics for Non-Traditional Solar + Storage (COMPASS)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</si>
</sst>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[$-409]mmmm\ d\,\ yyyy;@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ahoma "/>
    </font>
    <font>
      <sz val="12"/>
      <color theme="1"/>
      <name val="Tahoma "/>
    </font>
    <font>
      <b/>
      <sz val="12"/>
      <color theme="1"/>
      <name val="Tahoma "/>
    </font>
    <font>
      <b/>
      <i/>
      <sz val="12"/>
      <color theme="1"/>
      <name val="Tahoma 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sz val="14"/>
      <color theme="1"/>
      <name val="Tahoma "/>
    </font>
    <font>
      <b/>
      <sz val="14"/>
      <color rgb="FF000000"/>
      <name val="Tahoma "/>
    </font>
    <font>
      <sz val="12"/>
      <name val="Tahoma"/>
      <family val="2"/>
    </font>
    <font>
      <b/>
      <sz val="12.5"/>
      <name val="Tahoma"/>
      <family val="2"/>
    </font>
    <font>
      <sz val="12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2" borderId="3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right" vertical="center"/>
    </xf>
    <xf numFmtId="164" fontId="4" fillId="5" borderId="6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164" fontId="4" fillId="5" borderId="6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top"/>
    </xf>
    <xf numFmtId="0" fontId="7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right" vertical="center"/>
    </xf>
    <xf numFmtId="164" fontId="4" fillId="5" borderId="10" xfId="0" applyNumberFormat="1" applyFont="1" applyFill="1" applyBorder="1" applyAlignment="1">
      <alignment horizontal="right" vertical="center" wrapText="1"/>
    </xf>
    <xf numFmtId="164" fontId="4" fillId="5" borderId="9" xfId="0" applyNumberFormat="1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5" fillId="3" borderId="12" xfId="0" applyFont="1" applyFill="1" applyBorder="1"/>
    <xf numFmtId="0" fontId="5" fillId="3" borderId="13" xfId="0" applyFont="1" applyFill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/>
    <xf numFmtId="165" fontId="1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2" borderId="3" xfId="0" applyFont="1" applyFill="1" applyBorder="1"/>
    <xf numFmtId="0" fontId="6" fillId="2" borderId="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8A8-DAA6-4AAF-BEA2-F03014260B0E}">
  <dimension ref="A1:A6"/>
  <sheetViews>
    <sheetView tabSelected="1" zoomScaleNormal="100" workbookViewId="0">
      <selection activeCell="A21" sqref="A21"/>
    </sheetView>
  </sheetViews>
  <sheetFormatPr defaultRowHeight="15"/>
  <cols>
    <col min="1" max="1" width="86.140625" style="32" customWidth="1"/>
  </cols>
  <sheetData>
    <row r="1" spans="1:1" ht="25.5" customHeight="1">
      <c r="A1" s="32" t="s">
        <v>0</v>
      </c>
    </row>
    <row r="2" spans="1:1" ht="25.5" customHeight="1">
      <c r="A2" s="32" t="s">
        <v>1</v>
      </c>
    </row>
    <row r="3" spans="1:1" ht="25.5" customHeight="1">
      <c r="A3" s="59" t="s">
        <v>2</v>
      </c>
    </row>
    <row r="4" spans="1:1" ht="25.5" customHeight="1">
      <c r="A4" s="59" t="s">
        <v>3</v>
      </c>
    </row>
    <row r="5" spans="1:1" ht="25.5" customHeight="1">
      <c r="A5" s="61">
        <v>46290</v>
      </c>
    </row>
    <row r="6" spans="1:1" ht="25.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zoomScaleNormal="100" zoomScaleSheetLayoutView="100" workbookViewId="0">
      <selection activeCell="A21" sqref="A21"/>
    </sheetView>
  </sheetViews>
  <sheetFormatPr defaultColWidth="9.140625" defaultRowHeight="15"/>
  <cols>
    <col min="1" max="1" width="10.5703125" style="8" customWidth="1"/>
    <col min="2" max="2" width="22" style="4" customWidth="1"/>
    <col min="3" max="3" width="29.28515625" style="4" customWidth="1"/>
    <col min="4" max="4" width="15.5703125" style="5" customWidth="1"/>
    <col min="5" max="5" width="19" style="5" customWidth="1"/>
    <col min="6" max="6" width="15.5703125" style="5" customWidth="1"/>
    <col min="7" max="7" width="8.140625" style="5" customWidth="1"/>
    <col min="8" max="8" width="13.5703125" style="9" customWidth="1"/>
    <col min="9" max="10" width="9.140625" style="4"/>
    <col min="11" max="11" width="11.28515625" style="4" bestFit="1" customWidth="1"/>
    <col min="12" max="16384" width="9.140625" style="4"/>
  </cols>
  <sheetData>
    <row r="1" spans="1:8" s="52" customFormat="1" ht="24.6" customHeight="1">
      <c r="A1" s="66" t="s">
        <v>4</v>
      </c>
      <c r="C1" s="53"/>
      <c r="D1" s="53"/>
      <c r="E1" s="53"/>
      <c r="F1" s="53"/>
      <c r="G1" s="53"/>
      <c r="H1" s="53"/>
    </row>
    <row r="2" spans="1:8" s="1" customFormat="1" ht="15.75">
      <c r="A2" s="67"/>
      <c r="C2" s="2"/>
      <c r="D2" s="2"/>
      <c r="E2" s="2"/>
      <c r="F2" s="2"/>
      <c r="G2" s="2"/>
      <c r="H2" s="2"/>
    </row>
    <row r="3" spans="1:8" s="6" customFormat="1" ht="33.950000000000003" customHeight="1">
      <c r="A3" s="48" t="s">
        <v>5</v>
      </c>
      <c r="B3" s="49"/>
      <c r="C3" s="49"/>
      <c r="D3" s="49"/>
      <c r="E3" s="49"/>
      <c r="F3" s="49"/>
      <c r="G3" s="49"/>
      <c r="H3" s="50"/>
    </row>
    <row r="4" spans="1:8" s="1" customFormat="1" ht="47.25">
      <c r="A4" s="13" t="s">
        <v>6</v>
      </c>
      <c r="B4" s="13" t="s">
        <v>7</v>
      </c>
      <c r="C4" s="13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3" t="s">
        <v>13</v>
      </c>
    </row>
    <row r="5" spans="1:8" s="6" customFormat="1" ht="75">
      <c r="A5" s="10">
        <v>1</v>
      </c>
      <c r="B5" s="26" t="s">
        <v>14</v>
      </c>
      <c r="C5" s="26" t="s">
        <v>15</v>
      </c>
      <c r="D5" s="24">
        <v>1746200</v>
      </c>
      <c r="E5" s="24">
        <v>1746200</v>
      </c>
      <c r="F5" s="24">
        <v>985527</v>
      </c>
      <c r="G5" s="11">
        <v>88.11</v>
      </c>
      <c r="H5" s="10" t="s">
        <v>16</v>
      </c>
    </row>
    <row r="6" spans="1:8" s="6" customFormat="1" ht="75" customHeight="1">
      <c r="A6" s="10">
        <v>2</v>
      </c>
      <c r="B6" s="27" t="s">
        <v>17</v>
      </c>
      <c r="C6" s="27" t="s">
        <v>18</v>
      </c>
      <c r="D6" s="24">
        <v>2101812</v>
      </c>
      <c r="E6" s="24">
        <v>2101812</v>
      </c>
      <c r="F6" s="24">
        <v>474403</v>
      </c>
      <c r="G6" s="22">
        <v>86.1</v>
      </c>
      <c r="H6" s="10" t="s">
        <v>16</v>
      </c>
    </row>
    <row r="7" spans="1:8" s="6" customFormat="1" ht="75" customHeight="1">
      <c r="A7" s="16">
        <v>3</v>
      </c>
      <c r="B7" s="26" t="s">
        <v>19</v>
      </c>
      <c r="C7" s="26" t="s">
        <v>20</v>
      </c>
      <c r="D7" s="24">
        <v>2092141</v>
      </c>
      <c r="E7" s="24">
        <v>2092141</v>
      </c>
      <c r="F7" s="24">
        <v>975244</v>
      </c>
      <c r="G7" s="11">
        <v>84.53</v>
      </c>
      <c r="H7" s="16" t="s">
        <v>16</v>
      </c>
    </row>
    <row r="8" spans="1:8" s="1" customFormat="1" ht="23.45" customHeight="1">
      <c r="A8" s="17"/>
      <c r="B8" s="33"/>
      <c r="C8" s="34" t="s">
        <v>21</v>
      </c>
      <c r="D8" s="35">
        <f>SUM(D5:D7)</f>
        <v>5940153</v>
      </c>
      <c r="E8" s="35">
        <f t="shared" ref="E8:F8" si="0">SUM(E5:E7)</f>
        <v>5940153</v>
      </c>
      <c r="F8" s="35">
        <f t="shared" si="0"/>
        <v>2435174</v>
      </c>
      <c r="G8" s="36"/>
      <c r="H8" s="37"/>
    </row>
    <row r="9" spans="1:8" s="1" customFormat="1" ht="15.75">
      <c r="A9" s="62"/>
      <c r="B9" s="40"/>
      <c r="C9" s="41"/>
      <c r="D9" s="42"/>
      <c r="E9" s="42"/>
      <c r="F9" s="42"/>
      <c r="G9" s="43"/>
      <c r="H9" s="64"/>
    </row>
    <row r="10" spans="1:8" s="1" customFormat="1" ht="15.75">
      <c r="A10" s="63"/>
      <c r="B10" s="54"/>
      <c r="C10" s="55"/>
      <c r="D10" s="56"/>
      <c r="E10" s="56"/>
      <c r="F10" s="56"/>
      <c r="G10" s="57"/>
      <c r="H10" s="65"/>
    </row>
    <row r="11" spans="1:8" s="1" customFormat="1" ht="33.75" customHeight="1">
      <c r="A11" s="48" t="s">
        <v>22</v>
      </c>
      <c r="B11" s="49"/>
      <c r="C11" s="49"/>
      <c r="D11" s="49"/>
      <c r="E11" s="49"/>
      <c r="F11" s="49"/>
      <c r="G11" s="49"/>
      <c r="H11" s="50"/>
    </row>
    <row r="12" spans="1:8" s="1" customFormat="1" ht="47.25">
      <c r="A12" s="13" t="s">
        <v>6</v>
      </c>
      <c r="B12" s="13" t="s">
        <v>7</v>
      </c>
      <c r="C12" s="13" t="s">
        <v>8</v>
      </c>
      <c r="D12" s="14" t="s">
        <v>9</v>
      </c>
      <c r="E12" s="14" t="s">
        <v>10</v>
      </c>
      <c r="F12" s="14" t="s">
        <v>11</v>
      </c>
      <c r="G12" s="14" t="s">
        <v>12</v>
      </c>
      <c r="H12" s="13" t="s">
        <v>13</v>
      </c>
    </row>
    <row r="13" spans="1:8" s="1" customFormat="1" ht="75">
      <c r="A13" s="10">
        <v>4</v>
      </c>
      <c r="B13" s="26" t="s">
        <v>23</v>
      </c>
      <c r="C13" s="26" t="s">
        <v>24</v>
      </c>
      <c r="D13" s="24">
        <v>1229920</v>
      </c>
      <c r="E13" s="24">
        <v>0</v>
      </c>
      <c r="F13" s="24">
        <v>371106</v>
      </c>
      <c r="G13" s="11">
        <v>83.68</v>
      </c>
      <c r="H13" s="10" t="s">
        <v>25</v>
      </c>
    </row>
    <row r="14" spans="1:8" s="1" customFormat="1" ht="60">
      <c r="A14" s="10">
        <v>5</v>
      </c>
      <c r="B14" s="26" t="s">
        <v>26</v>
      </c>
      <c r="C14" s="26" t="s">
        <v>27</v>
      </c>
      <c r="D14" s="24">
        <v>1100000</v>
      </c>
      <c r="E14" s="24">
        <v>0</v>
      </c>
      <c r="F14" s="24">
        <v>275000</v>
      </c>
      <c r="G14" s="11">
        <v>83.07</v>
      </c>
      <c r="H14" s="10" t="s">
        <v>25</v>
      </c>
    </row>
    <row r="15" spans="1:8" s="1" customFormat="1" ht="45">
      <c r="A15" s="10">
        <v>6</v>
      </c>
      <c r="B15" s="26" t="s">
        <v>28</v>
      </c>
      <c r="C15" s="26" t="s">
        <v>29</v>
      </c>
      <c r="D15" s="24">
        <v>1009067</v>
      </c>
      <c r="E15" s="24">
        <v>0</v>
      </c>
      <c r="F15" s="24">
        <v>253240</v>
      </c>
      <c r="G15" s="11">
        <v>82.55</v>
      </c>
      <c r="H15" s="10" t="s">
        <v>25</v>
      </c>
    </row>
    <row r="16" spans="1:8" s="1" customFormat="1" ht="60">
      <c r="A16" s="10">
        <v>7</v>
      </c>
      <c r="B16" s="26" t="s">
        <v>30</v>
      </c>
      <c r="C16" s="26" t="s">
        <v>31</v>
      </c>
      <c r="D16" s="24">
        <v>1600000</v>
      </c>
      <c r="E16" s="24">
        <v>0</v>
      </c>
      <c r="F16" s="24">
        <v>400000</v>
      </c>
      <c r="G16" s="11">
        <v>80.89</v>
      </c>
      <c r="H16" s="10" t="s">
        <v>25</v>
      </c>
    </row>
    <row r="17" spans="1:8" s="1" customFormat="1" ht="75">
      <c r="A17" s="10">
        <v>8</v>
      </c>
      <c r="B17" s="26" t="s">
        <v>32</v>
      </c>
      <c r="C17" s="26" t="s">
        <v>33</v>
      </c>
      <c r="D17" s="24">
        <v>1530259</v>
      </c>
      <c r="E17" s="24">
        <v>0</v>
      </c>
      <c r="F17" s="24">
        <v>337213</v>
      </c>
      <c r="G17" s="11">
        <v>77.75</v>
      </c>
      <c r="H17" s="10" t="s">
        <v>25</v>
      </c>
    </row>
    <row r="18" spans="1:8" s="1" customFormat="1" ht="105" customHeight="1">
      <c r="A18" s="10">
        <v>9</v>
      </c>
      <c r="B18" s="26" t="s">
        <v>34</v>
      </c>
      <c r="C18" s="26" t="s">
        <v>35</v>
      </c>
      <c r="D18" s="24">
        <v>2465073</v>
      </c>
      <c r="E18" s="24">
        <v>0</v>
      </c>
      <c r="F18" s="24">
        <v>620000</v>
      </c>
      <c r="G18" s="11">
        <v>76.13</v>
      </c>
      <c r="H18" s="10" t="s">
        <v>25</v>
      </c>
    </row>
    <row r="19" spans="1:8" s="1" customFormat="1" ht="23.25" customHeight="1">
      <c r="A19" s="17"/>
      <c r="B19" s="18"/>
      <c r="C19" s="19" t="s">
        <v>21</v>
      </c>
      <c r="D19" s="28">
        <f>SUM(D13:D18)</f>
        <v>8934319</v>
      </c>
      <c r="E19" s="28">
        <f t="shared" ref="E19:F19" si="1">SUM(E13:E18)</f>
        <v>0</v>
      </c>
      <c r="F19" s="28">
        <f t="shared" si="1"/>
        <v>2256559</v>
      </c>
      <c r="G19" s="20"/>
      <c r="H19" s="21"/>
    </row>
    <row r="20" spans="1:8" s="1" customFormat="1" ht="15.75">
      <c r="A20" s="62"/>
      <c r="B20" s="54"/>
      <c r="C20" s="55"/>
      <c r="D20" s="56"/>
      <c r="E20" s="56"/>
      <c r="F20" s="56"/>
      <c r="G20" s="57"/>
      <c r="H20" s="64"/>
    </row>
    <row r="21" spans="1:8" s="1" customFormat="1" ht="15.75">
      <c r="A21" s="63"/>
      <c r="B21" s="44"/>
      <c r="C21" s="45"/>
      <c r="D21" s="46"/>
      <c r="E21" s="46"/>
      <c r="F21" s="46"/>
      <c r="G21" s="47"/>
      <c r="H21" s="65"/>
    </row>
    <row r="22" spans="1:8" s="1" customFormat="1" ht="39.950000000000003" customHeight="1">
      <c r="A22" s="51" t="s">
        <v>36</v>
      </c>
      <c r="B22" s="38"/>
      <c r="C22" s="38"/>
      <c r="D22" s="38"/>
      <c r="E22" s="38"/>
      <c r="F22" s="38"/>
      <c r="G22" s="38"/>
      <c r="H22" s="39"/>
    </row>
    <row r="23" spans="1:8" s="1" customFormat="1" ht="47.25">
      <c r="A23" s="13" t="s">
        <v>6</v>
      </c>
      <c r="B23" s="13" t="s">
        <v>7</v>
      </c>
      <c r="C23" s="13" t="s">
        <v>8</v>
      </c>
      <c r="D23" s="14" t="s">
        <v>9</v>
      </c>
      <c r="E23" s="14" t="s">
        <v>10</v>
      </c>
      <c r="F23" s="14" t="s">
        <v>11</v>
      </c>
      <c r="G23" s="14" t="s">
        <v>12</v>
      </c>
      <c r="H23" s="13" t="s">
        <v>13</v>
      </c>
    </row>
    <row r="24" spans="1:8" s="6" customFormat="1" ht="60">
      <c r="A24" s="10" t="s">
        <v>37</v>
      </c>
      <c r="B24" s="26" t="s">
        <v>38</v>
      </c>
      <c r="C24" s="26" t="s">
        <v>39</v>
      </c>
      <c r="D24" s="24">
        <v>1000000</v>
      </c>
      <c r="E24" s="24">
        <v>0</v>
      </c>
      <c r="F24" s="24">
        <v>294926</v>
      </c>
      <c r="G24" s="58" t="s">
        <v>37</v>
      </c>
      <c r="H24" s="15" t="s">
        <v>36</v>
      </c>
    </row>
    <row r="25" spans="1:8" s="6" customFormat="1" ht="75">
      <c r="A25" s="10" t="s">
        <v>37</v>
      </c>
      <c r="B25" s="26" t="s">
        <v>40</v>
      </c>
      <c r="C25" s="26" t="s">
        <v>41</v>
      </c>
      <c r="D25" s="24">
        <v>1471165</v>
      </c>
      <c r="E25" s="24">
        <v>0</v>
      </c>
      <c r="F25" s="24">
        <v>389167</v>
      </c>
      <c r="G25" s="58" t="s">
        <v>37</v>
      </c>
      <c r="H25" s="15" t="s">
        <v>36</v>
      </c>
    </row>
    <row r="26" spans="1:8" s="6" customFormat="1" ht="90">
      <c r="A26" s="10" t="s">
        <v>37</v>
      </c>
      <c r="B26" s="25" t="s">
        <v>42</v>
      </c>
      <c r="C26" s="25" t="s">
        <v>43</v>
      </c>
      <c r="D26" s="23">
        <v>2500000</v>
      </c>
      <c r="E26" s="23">
        <v>0</v>
      </c>
      <c r="F26" s="23">
        <v>3126775</v>
      </c>
      <c r="G26" s="58" t="s">
        <v>37</v>
      </c>
      <c r="H26" s="15" t="s">
        <v>36</v>
      </c>
    </row>
    <row r="27" spans="1:8" s="6" customFormat="1" ht="45">
      <c r="A27" s="10" t="s">
        <v>37</v>
      </c>
      <c r="B27" s="26" t="s">
        <v>44</v>
      </c>
      <c r="C27" s="26" t="s">
        <v>45</v>
      </c>
      <c r="D27" s="24">
        <v>2127394</v>
      </c>
      <c r="E27" s="24">
        <v>0</v>
      </c>
      <c r="F27" s="24">
        <v>1994796</v>
      </c>
      <c r="G27" s="58" t="s">
        <v>37</v>
      </c>
      <c r="H27" s="15" t="s">
        <v>36</v>
      </c>
    </row>
    <row r="28" spans="1:8" s="6" customFormat="1" ht="120">
      <c r="A28" s="10" t="s">
        <v>37</v>
      </c>
      <c r="B28" s="25" t="s">
        <v>46</v>
      </c>
      <c r="C28" s="25" t="s">
        <v>47</v>
      </c>
      <c r="D28" s="23">
        <v>2492640</v>
      </c>
      <c r="E28" s="23">
        <v>0</v>
      </c>
      <c r="F28" s="23">
        <v>822360</v>
      </c>
      <c r="G28" s="58" t="s">
        <v>37</v>
      </c>
      <c r="H28" s="15" t="s">
        <v>36</v>
      </c>
    </row>
    <row r="29" spans="1:8" s="6" customFormat="1" ht="45">
      <c r="A29" s="10" t="s">
        <v>37</v>
      </c>
      <c r="B29" s="26" t="s">
        <v>48</v>
      </c>
      <c r="C29" s="26" t="s">
        <v>49</v>
      </c>
      <c r="D29" s="24">
        <v>2194516</v>
      </c>
      <c r="E29" s="24">
        <v>0</v>
      </c>
      <c r="F29" s="24">
        <v>549190</v>
      </c>
      <c r="G29" s="58" t="s">
        <v>37</v>
      </c>
      <c r="H29" s="15" t="s">
        <v>36</v>
      </c>
    </row>
    <row r="30" spans="1:8" s="6" customFormat="1" ht="75" customHeight="1">
      <c r="A30" s="10" t="s">
        <v>37</v>
      </c>
      <c r="B30" s="25" t="s">
        <v>50</v>
      </c>
      <c r="C30" s="25" t="s">
        <v>51</v>
      </c>
      <c r="D30" s="23">
        <v>1429596</v>
      </c>
      <c r="E30" s="23">
        <v>0</v>
      </c>
      <c r="F30" s="23">
        <v>0</v>
      </c>
      <c r="G30" s="58" t="s">
        <v>37</v>
      </c>
      <c r="H30" s="15" t="s">
        <v>36</v>
      </c>
    </row>
    <row r="31" spans="1:8" s="6" customFormat="1" ht="45">
      <c r="A31" s="10" t="s">
        <v>37</v>
      </c>
      <c r="B31" s="26" t="s">
        <v>52</v>
      </c>
      <c r="C31" s="26" t="s">
        <v>53</v>
      </c>
      <c r="D31" s="24">
        <v>1200000</v>
      </c>
      <c r="E31" s="24">
        <v>0</v>
      </c>
      <c r="F31" s="24">
        <v>300000</v>
      </c>
      <c r="G31" s="58" t="s">
        <v>37</v>
      </c>
      <c r="H31" s="15" t="s">
        <v>36</v>
      </c>
    </row>
    <row r="32" spans="1:8" s="1" customFormat="1" ht="23.25" customHeight="1">
      <c r="A32" s="17"/>
      <c r="B32" s="18"/>
      <c r="C32" s="19" t="s">
        <v>54</v>
      </c>
      <c r="D32" s="28">
        <f>SUM(D24:D31)</f>
        <v>14415311</v>
      </c>
      <c r="E32" s="29">
        <f>SUM(E24:E31)</f>
        <v>0</v>
      </c>
      <c r="F32" s="30">
        <f>SUM(F24:F31)</f>
        <v>7477214</v>
      </c>
      <c r="G32" s="20"/>
      <c r="H32" s="21"/>
    </row>
    <row r="33" spans="1:8" s="7" customFormat="1">
      <c r="A33" s="12"/>
      <c r="B33" s="1"/>
      <c r="C33" s="1"/>
      <c r="D33" s="3"/>
      <c r="E33" s="3"/>
      <c r="F33" s="3"/>
      <c r="G33" s="3"/>
      <c r="H33" s="12"/>
    </row>
  </sheetData>
  <printOptions horizontalCentered="1"/>
  <pageMargins left="0.55000000000000004" right="0.37" top="0.58379593175852995" bottom="0.75" header="5.4166666666666703E-2" footer="0"/>
  <pageSetup scale="73" fitToHeight="3" orientation="landscape" r:id="rId1"/>
  <headerFooter>
    <oddFooter>&amp;CNOPA Results Page &amp;P of &amp;N</oddFooter>
  </headerFooter>
  <rowBreaks count="2" manualBreakCount="2">
    <brk id="9" max="7" man="1"/>
    <brk id="2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C14B-8BCE-4B18-8988-B01B245D5B14}">
  <sheetPr>
    <pageSetUpPr fitToPage="1"/>
  </sheetPr>
  <dimension ref="A1:H7"/>
  <sheetViews>
    <sheetView zoomScaleNormal="100" workbookViewId="0">
      <selection activeCell="A21" sqref="A21"/>
    </sheetView>
  </sheetViews>
  <sheetFormatPr defaultColWidth="9.140625" defaultRowHeight="15"/>
  <cols>
    <col min="1" max="1" width="10.5703125" style="8" customWidth="1"/>
    <col min="2" max="2" width="22" style="4" customWidth="1"/>
    <col min="3" max="3" width="29.28515625" style="4" customWidth="1"/>
    <col min="4" max="4" width="15.5703125" style="5" customWidth="1"/>
    <col min="5" max="5" width="19" style="5" customWidth="1"/>
    <col min="6" max="6" width="15.5703125" style="5" customWidth="1"/>
    <col min="7" max="7" width="8.140625" style="5" customWidth="1"/>
    <col min="8" max="8" width="13.5703125" style="9" customWidth="1"/>
    <col min="9" max="10" width="9.140625" style="4"/>
    <col min="11" max="11" width="11.28515625" style="4" bestFit="1" customWidth="1"/>
    <col min="12" max="16384" width="9.140625" style="4"/>
  </cols>
  <sheetData>
    <row r="1" spans="1:8" s="52" customFormat="1" ht="24.6" customHeight="1">
      <c r="A1" s="60" t="s">
        <v>55</v>
      </c>
      <c r="C1" s="53"/>
      <c r="D1" s="53"/>
      <c r="E1" s="53"/>
      <c r="F1" s="53"/>
      <c r="G1" s="53"/>
      <c r="H1" s="53"/>
    </row>
    <row r="2" spans="1:8" s="1" customFormat="1" ht="15.75">
      <c r="A2" s="31"/>
      <c r="C2" s="2"/>
      <c r="D2" s="2"/>
      <c r="E2" s="2"/>
      <c r="F2" s="2"/>
      <c r="G2" s="2"/>
      <c r="H2" s="2"/>
    </row>
    <row r="3" spans="1:8" s="6" customFormat="1" ht="30.6" customHeight="1">
      <c r="A3" s="48" t="s">
        <v>22</v>
      </c>
      <c r="B3" s="49"/>
      <c r="C3" s="49"/>
      <c r="D3" s="49"/>
      <c r="E3" s="49"/>
      <c r="F3" s="49"/>
      <c r="G3" s="49"/>
      <c r="H3" s="50"/>
    </row>
    <row r="4" spans="1:8" s="1" customFormat="1" ht="47.25">
      <c r="A4" s="13" t="s">
        <v>6</v>
      </c>
      <c r="B4" s="13" t="s">
        <v>7</v>
      </c>
      <c r="C4" s="13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3" t="s">
        <v>13</v>
      </c>
    </row>
    <row r="5" spans="1:8" s="6" customFormat="1" ht="105">
      <c r="A5" s="10">
        <v>1</v>
      </c>
      <c r="B5" s="26" t="s">
        <v>56</v>
      </c>
      <c r="C5" s="26" t="s">
        <v>57</v>
      </c>
      <c r="D5" s="24">
        <v>1000000</v>
      </c>
      <c r="E5" s="24">
        <v>0</v>
      </c>
      <c r="F5" s="24">
        <v>331238</v>
      </c>
      <c r="G5" s="11">
        <v>79.81</v>
      </c>
      <c r="H5" s="10" t="s">
        <v>25</v>
      </c>
    </row>
    <row r="6" spans="1:8" s="1" customFormat="1" ht="23.45" customHeight="1">
      <c r="A6" s="17"/>
      <c r="B6" s="18"/>
      <c r="C6" s="19" t="s">
        <v>21</v>
      </c>
      <c r="D6" s="28">
        <f>SUM(D5:D5)</f>
        <v>1000000</v>
      </c>
      <c r="E6" s="29">
        <f>SUM(E5:E5)</f>
        <v>0</v>
      </c>
      <c r="F6" s="30">
        <f>SUM(F5:F5)</f>
        <v>331238</v>
      </c>
      <c r="G6" s="20"/>
      <c r="H6" s="21"/>
    </row>
    <row r="7" spans="1:8" s="7" customFormat="1">
      <c r="A7" s="12"/>
      <c r="B7" s="1"/>
      <c r="C7" s="1"/>
      <c r="D7" s="3"/>
      <c r="E7" s="3"/>
      <c r="F7" s="3"/>
      <c r="G7" s="3"/>
      <c r="H7" s="12"/>
    </row>
  </sheetData>
  <printOptions horizontalCentered="1"/>
  <pageMargins left="0.7" right="0.7" top="0.75" bottom="0.75" header="0.3" footer="0.3"/>
  <pageSetup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75A3-E3CA-4172-B004-E27F28221CFA}">
  <sheetPr>
    <pageSetUpPr fitToPage="1"/>
  </sheetPr>
  <dimension ref="A1:H7"/>
  <sheetViews>
    <sheetView zoomScaleNormal="100" workbookViewId="0">
      <selection activeCell="A21" sqref="A21"/>
    </sheetView>
  </sheetViews>
  <sheetFormatPr defaultColWidth="9.140625" defaultRowHeight="15"/>
  <cols>
    <col min="1" max="1" width="10.5703125" style="8" customWidth="1"/>
    <col min="2" max="2" width="22" style="4" customWidth="1"/>
    <col min="3" max="3" width="29.28515625" style="4" customWidth="1"/>
    <col min="4" max="4" width="15.5703125" style="5" customWidth="1"/>
    <col min="5" max="5" width="19" style="5" customWidth="1"/>
    <col min="6" max="6" width="15.5703125" style="5" customWidth="1"/>
    <col min="7" max="7" width="8.140625" style="5" customWidth="1"/>
    <col min="8" max="8" width="13.5703125" style="9" customWidth="1"/>
    <col min="9" max="10" width="9.140625" style="4"/>
    <col min="11" max="11" width="11.28515625" style="4" bestFit="1" customWidth="1"/>
    <col min="12" max="16384" width="9.140625" style="4"/>
  </cols>
  <sheetData>
    <row r="1" spans="1:8" s="52" customFormat="1" ht="24.6" customHeight="1">
      <c r="A1" s="60" t="s">
        <v>58</v>
      </c>
      <c r="C1" s="53"/>
      <c r="D1" s="53"/>
      <c r="E1" s="53"/>
      <c r="F1" s="53"/>
      <c r="G1" s="53"/>
      <c r="H1" s="53"/>
    </row>
    <row r="2" spans="1:8" s="1" customFormat="1" ht="15.75">
      <c r="A2" s="31"/>
      <c r="C2" s="2"/>
      <c r="D2" s="2"/>
      <c r="E2" s="2"/>
      <c r="F2" s="2"/>
      <c r="G2" s="2"/>
      <c r="H2" s="2"/>
    </row>
    <row r="3" spans="1:8" s="6" customFormat="1" ht="30.6" customHeight="1">
      <c r="A3" s="48" t="s">
        <v>22</v>
      </c>
      <c r="B3" s="49"/>
      <c r="C3" s="49"/>
      <c r="D3" s="49"/>
      <c r="E3" s="49"/>
      <c r="F3" s="49"/>
      <c r="G3" s="49"/>
      <c r="H3" s="50"/>
    </row>
    <row r="4" spans="1:8" s="1" customFormat="1" ht="47.25">
      <c r="A4" s="13" t="s">
        <v>6</v>
      </c>
      <c r="B4" s="13" t="s">
        <v>7</v>
      </c>
      <c r="C4" s="13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3" t="s">
        <v>13</v>
      </c>
    </row>
    <row r="5" spans="1:8" s="6" customFormat="1" ht="75">
      <c r="A5" s="10">
        <v>1</v>
      </c>
      <c r="B5" s="26" t="s">
        <v>26</v>
      </c>
      <c r="C5" s="26" t="s">
        <v>59</v>
      </c>
      <c r="D5" s="24">
        <v>1000000</v>
      </c>
      <c r="E5" s="24">
        <v>0</v>
      </c>
      <c r="F5" s="24">
        <v>250000</v>
      </c>
      <c r="G5" s="11">
        <v>81.7</v>
      </c>
      <c r="H5" s="10" t="s">
        <v>25</v>
      </c>
    </row>
    <row r="6" spans="1:8" s="1" customFormat="1" ht="23.45" customHeight="1">
      <c r="A6" s="17"/>
      <c r="B6" s="18"/>
      <c r="C6" s="19" t="s">
        <v>21</v>
      </c>
      <c r="D6" s="28">
        <f>SUM(D5:D5)</f>
        <v>1000000</v>
      </c>
      <c r="E6" s="29">
        <f>SUM(E5:E5)</f>
        <v>0</v>
      </c>
      <c r="F6" s="30">
        <f>SUM(F5:F5)</f>
        <v>250000</v>
      </c>
      <c r="G6" s="20"/>
      <c r="H6" s="21"/>
    </row>
    <row r="7" spans="1:8" s="7" customFormat="1">
      <c r="A7" s="12"/>
      <c r="B7" s="1"/>
      <c r="C7" s="1"/>
      <c r="D7" s="3"/>
      <c r="E7" s="3"/>
      <c r="F7" s="3"/>
      <c r="G7" s="3"/>
      <c r="H7" s="12"/>
    </row>
  </sheetData>
  <printOptions horizontalCentered="1"/>
  <pageMargins left="0.7" right="0.7" top="0.75" bottom="0.75" header="0.3" footer="0.3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6" ma:contentTypeDescription="Create a new document." ma:contentTypeScope="" ma:versionID="20fdd27f79f54a098a36536e6048105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32d9c127af9fc03d7e83fb6554c9a9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d59d910-56ec-4d5a-9702-61243d3b599f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162BE8-E5ED-40B7-BEAE-C7A8CC129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F9C70-C2BE-4002-BC54-AFA386BCEB79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785685f2-c2e1-4352-89aa-3faca8eaba52"/>
    <ds:schemaRef ds:uri="http://schemas.openxmlformats.org/package/2006/metadata/core-properties"/>
    <ds:schemaRef ds:uri="5067c814-4b34-462c-a21d-c185ff6548d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E388CA-C2E4-4595-9A0B-552B97BEA5D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Cover</vt:lpstr>
      <vt:lpstr>NOPA Table - Group 1</vt:lpstr>
      <vt:lpstr>NOPA Table - Group 2</vt:lpstr>
      <vt:lpstr>NOPA Table - Group 3</vt:lpstr>
      <vt:lpstr>'NOPA Table - Group 1'!Print_Area</vt:lpstr>
      <vt:lpstr>'NOPA Table - Group 1'!Print_Titles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CaliforniaEnergyCommission@caenergy.onmicrosoft.com</dc:creator>
  <cp:keywords/>
  <dc:description/>
  <cp:lastModifiedBy>Worster, Brad@Energy</cp:lastModifiedBy>
  <cp:revision/>
  <cp:lastPrinted>2026-09-24T16:58:07Z</cp:lastPrinted>
  <dcterms:created xsi:type="dcterms:W3CDTF">2015-01-15T18:23:38Z</dcterms:created>
  <dcterms:modified xsi:type="dcterms:W3CDTF">2026-09-24T21:02:23Z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